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ur.national.com.au\User_Data\AU-VIC-DOCKLANDS-3DOCK-03\UserData\p731535\NBA Fantasy\"/>
    </mc:Choice>
  </mc:AlternateContent>
  <bookViews>
    <workbookView xWindow="0" yWindow="0" windowWidth="23040" windowHeight="8220"/>
  </bookViews>
  <sheets>
    <sheet name="Sheet2" sheetId="2" r:id="rId1"/>
    <sheet name="Teams" sheetId="3" r:id="rId2"/>
    <sheet name="Fantasy Schedule" sheetId="6" r:id="rId3"/>
    <sheet name="NBA Schedule" sheetId="7" r:id="rId4"/>
    <sheet name="PUNT_SeasonAVG" sheetId="1" r:id="rId5"/>
    <sheet name="PUNT_L10gamesAVG" sheetId="4" r:id="rId6"/>
    <sheet name="PUNT_L5gamesAVG" sheetId="8" r:id="rId7"/>
  </sheets>
  <definedNames>
    <definedName name="_xlnm._FilterDatabase" localSheetId="4" hidden="1">PUNT_SeasonAVG!$A$1:$AI$189</definedName>
    <definedName name="schedule" localSheetId="3">'NBA Schedule'!$A$1:$G$1231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9" i="2" l="1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Z11" i="2"/>
  <c r="K5" i="2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" i="6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6" i="2"/>
  <c r="B1" i="2"/>
  <c r="B2" i="2" s="1"/>
  <c r="B3" i="2" s="1"/>
  <c r="L5" i="2" l="1"/>
  <c r="M5" i="2" s="1"/>
  <c r="N5" i="2" s="1"/>
  <c r="O5" i="2" s="1"/>
  <c r="P5" i="2" s="1"/>
  <c r="Q5" i="2" s="1"/>
  <c r="Q4" i="2" s="1"/>
  <c r="V4" i="2"/>
  <c r="S4" i="2"/>
  <c r="N4" i="2"/>
  <c r="K4" i="2"/>
  <c r="Y4" i="2" l="1"/>
  <c r="P4" i="2"/>
  <c r="W4" i="2"/>
  <c r="L4" i="2"/>
  <c r="U4" i="2"/>
  <c r="M4" i="2"/>
  <c r="X4" i="2"/>
  <c r="O4" i="2"/>
  <c r="T4" i="2"/>
  <c r="H7" i="2" l="1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6" i="2"/>
  <c r="H6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6" i="2"/>
  <c r="X16" i="2" l="1"/>
  <c r="Y16" i="2"/>
  <c r="V16" i="2"/>
  <c r="W16" i="2"/>
  <c r="S16" i="2"/>
  <c r="U16" i="2"/>
  <c r="T16" i="2"/>
  <c r="T8" i="2"/>
  <c r="W8" i="2"/>
  <c r="U8" i="2"/>
  <c r="V8" i="2"/>
  <c r="X8" i="2"/>
  <c r="Y8" i="2"/>
  <c r="S8" i="2"/>
  <c r="Z8" i="2" s="1"/>
  <c r="T15" i="2"/>
  <c r="U15" i="2"/>
  <c r="V15" i="2"/>
  <c r="Y15" i="2"/>
  <c r="W15" i="2"/>
  <c r="S15" i="2"/>
  <c r="Z15" i="2" s="1"/>
  <c r="X15" i="2"/>
  <c r="S7" i="2"/>
  <c r="Z7" i="2" s="1"/>
  <c r="V7" i="2"/>
  <c r="W7" i="2"/>
  <c r="U7" i="2"/>
  <c r="Y7" i="2"/>
  <c r="T7" i="2"/>
  <c r="X7" i="2"/>
  <c r="S14" i="2"/>
  <c r="T14" i="2"/>
  <c r="Y14" i="2"/>
  <c r="W14" i="2"/>
  <c r="U14" i="2"/>
  <c r="V14" i="2"/>
  <c r="X14" i="2"/>
  <c r="X9" i="2"/>
  <c r="W9" i="2"/>
  <c r="Y9" i="2"/>
  <c r="U9" i="2"/>
  <c r="S9" i="2"/>
  <c r="T9" i="2"/>
  <c r="V9" i="2"/>
  <c r="T13" i="2"/>
  <c r="S13" i="2"/>
  <c r="X13" i="2"/>
  <c r="Y13" i="2"/>
  <c r="W13" i="2"/>
  <c r="U13" i="2"/>
  <c r="V13" i="2"/>
  <c r="W19" i="2"/>
  <c r="S19" i="2"/>
  <c r="U19" i="2"/>
  <c r="V19" i="2"/>
  <c r="X19" i="2"/>
  <c r="Y19" i="2"/>
  <c r="T19" i="2"/>
  <c r="W11" i="2"/>
  <c r="U11" i="2"/>
  <c r="V11" i="2"/>
  <c r="X11" i="2"/>
  <c r="Y11" i="2"/>
  <c r="T11" i="2"/>
  <c r="S11" i="2"/>
  <c r="W6" i="2"/>
  <c r="X6" i="2"/>
  <c r="U6" i="2"/>
  <c r="S6" i="2"/>
  <c r="Y6" i="2"/>
  <c r="V6" i="2"/>
  <c r="T6" i="2"/>
  <c r="V12" i="2"/>
  <c r="S12" i="2"/>
  <c r="Z12" i="2" s="1"/>
  <c r="X12" i="2"/>
  <c r="U12" i="2"/>
  <c r="T12" i="2"/>
  <c r="Y12" i="2"/>
  <c r="W12" i="2"/>
  <c r="S10" i="2"/>
  <c r="Z10" i="2" s="1"/>
  <c r="T10" i="2"/>
  <c r="U10" i="2"/>
  <c r="X10" i="2"/>
  <c r="V10" i="2"/>
  <c r="Y10" i="2"/>
  <c r="W10" i="2"/>
  <c r="V18" i="2"/>
  <c r="Y18" i="2"/>
  <c r="U18" i="2"/>
  <c r="S18" i="2"/>
  <c r="T18" i="2"/>
  <c r="X18" i="2"/>
  <c r="W18" i="2"/>
  <c r="V17" i="2"/>
  <c r="X17" i="2"/>
  <c r="W17" i="2"/>
  <c r="Y17" i="2"/>
  <c r="U17" i="2"/>
  <c r="S17" i="2"/>
  <c r="T17" i="2"/>
  <c r="Z9" i="2" l="1"/>
  <c r="Z18" i="2"/>
  <c r="Z14" i="2"/>
  <c r="Z16" i="2"/>
  <c r="Z6" i="2"/>
  <c r="Z19" i="2"/>
  <c r="Z13" i="2"/>
  <c r="Z17" i="2"/>
  <c r="S5" i="2"/>
  <c r="X5" i="2"/>
  <c r="T5" i="2"/>
  <c r="Y5" i="2"/>
  <c r="W5" i="2"/>
  <c r="V5" i="2"/>
  <c r="U5" i="2"/>
  <c r="AB9" i="2"/>
  <c r="AB16" i="2"/>
  <c r="AA9" i="2"/>
  <c r="AA12" i="2"/>
  <c r="AB12" i="2"/>
  <c r="AA11" i="2"/>
  <c r="AB7" i="2"/>
  <c r="AA7" i="2"/>
  <c r="AA8" i="2"/>
  <c r="AB18" i="2"/>
  <c r="AB6" i="2"/>
  <c r="AB19" i="2"/>
  <c r="AA14" i="2"/>
  <c r="AA16" i="2"/>
  <c r="AB17" i="2"/>
  <c r="AA13" i="2"/>
  <c r="AA15" i="2"/>
  <c r="AA18" i="2"/>
  <c r="AA10" i="2"/>
  <c r="AA6" i="2"/>
  <c r="AB11" i="2"/>
  <c r="AA19" i="2"/>
  <c r="AB8" i="2"/>
  <c r="AB10" i="2"/>
  <c r="AB14" i="2"/>
  <c r="AA17" i="2"/>
  <c r="AB13" i="2"/>
  <c r="AB15" i="2"/>
  <c r="Z5" i="2" l="1"/>
</calcChain>
</file>

<file path=xl/connections.xml><?xml version="1.0" encoding="utf-8"?>
<connections xmlns="http://schemas.openxmlformats.org/spreadsheetml/2006/main">
  <connection id="1" name="schedule" type="6" refreshedVersion="6" background="1" saveData="1">
    <textPr sourceFile="/Users/paulmcgrath/Github/NBA-Fantasy/schedule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<sst xmlns="http://schemas.openxmlformats.org/spreadsheetml/2006/main" count="8436" uniqueCount="431">
  <si>
    <t>Round</t>
  </si>
  <si>
    <t>Rank</t>
  </si>
  <si>
    <t>PuntV</t>
  </si>
  <si>
    <t>LeagV</t>
  </si>
  <si>
    <t>Punt+</t>
  </si>
  <si>
    <t>Name</t>
  </si>
  <si>
    <t>Inj</t>
  </si>
  <si>
    <t>Team</t>
  </si>
  <si>
    <t>Pos</t>
  </si>
  <si>
    <t>g</t>
  </si>
  <si>
    <t>m/g</t>
  </si>
  <si>
    <t>p/g</t>
  </si>
  <si>
    <t>3/g</t>
  </si>
  <si>
    <t>r/g</t>
  </si>
  <si>
    <t>a/g</t>
  </si>
  <si>
    <t>s/g</t>
  </si>
  <si>
    <t>b/g</t>
  </si>
  <si>
    <t>fg%</t>
  </si>
  <si>
    <t>fga/g</t>
  </si>
  <si>
    <t>ft%</t>
  </si>
  <si>
    <t>fta/g</t>
  </si>
  <si>
    <t>to/g</t>
  </si>
  <si>
    <t>pV</t>
  </si>
  <si>
    <t>3V</t>
  </si>
  <si>
    <t>rV</t>
  </si>
  <si>
    <t>aV</t>
  </si>
  <si>
    <t>sV</t>
  </si>
  <si>
    <t>bV</t>
  </si>
  <si>
    <t>fg%V</t>
  </si>
  <si>
    <t>ft%V</t>
  </si>
  <si>
    <t>toV</t>
  </si>
  <si>
    <t>James Harden</t>
  </si>
  <si>
    <t/>
  </si>
  <si>
    <t>HOU</t>
  </si>
  <si>
    <t>Paul George</t>
  </si>
  <si>
    <t>LAC</t>
  </si>
  <si>
    <t>Damian Lillard</t>
  </si>
  <si>
    <t>POR</t>
  </si>
  <si>
    <t>Luka Doncic</t>
  </si>
  <si>
    <t>DAL</t>
  </si>
  <si>
    <t>Kawhi Leonard</t>
  </si>
  <si>
    <t>Probable - knee</t>
  </si>
  <si>
    <t>Anthony Davis</t>
  </si>
  <si>
    <t>Probable - shoulder</t>
  </si>
  <si>
    <t>LAL</t>
  </si>
  <si>
    <t>Karl-Anthony Towns</t>
  </si>
  <si>
    <t>MIN</t>
  </si>
  <si>
    <t>C</t>
  </si>
  <si>
    <t>Kyrie Irving</t>
  </si>
  <si>
    <t>Questionable - right shoulder impingement</t>
  </si>
  <si>
    <t>BKN</t>
  </si>
  <si>
    <t>Kemba Walker</t>
  </si>
  <si>
    <t>BOS</t>
  </si>
  <si>
    <t>Trae Young</t>
  </si>
  <si>
    <t>ATL</t>
  </si>
  <si>
    <t>Jimmy Butler</t>
  </si>
  <si>
    <t>MIA</t>
  </si>
  <si>
    <t>Andre Drummond</t>
  </si>
  <si>
    <t>DET</t>
  </si>
  <si>
    <t>Joel Embiid</t>
  </si>
  <si>
    <t>PHI</t>
  </si>
  <si>
    <t>Stephen Curry</t>
  </si>
  <si>
    <t>Injured - broken hand (39g) - 2/8/2020</t>
  </si>
  <si>
    <t>GSW</t>
  </si>
  <si>
    <t>LeBron James</t>
  </si>
  <si>
    <t>Kyle Lowry</t>
  </si>
  <si>
    <t>Injured - left thumb fracture (6g) - 12/1/2019</t>
  </si>
  <si>
    <t>TOR</t>
  </si>
  <si>
    <t>Bradley Beal</t>
  </si>
  <si>
    <t>WAS</t>
  </si>
  <si>
    <t>Kevin Love</t>
  </si>
  <si>
    <t>Has Returned - knee</t>
  </si>
  <si>
    <t>CLE</t>
  </si>
  <si>
    <t>Fred VanVleet</t>
  </si>
  <si>
    <t>Deandre Ayton</t>
  </si>
  <si>
    <t>Suspended - 25 games (15g) - 12/17/2019</t>
  </si>
  <si>
    <t>PHO</t>
  </si>
  <si>
    <t>Giannis Antetokounmpo</t>
  </si>
  <si>
    <t>MIL</t>
  </si>
  <si>
    <t>Jrue Holiday</t>
  </si>
  <si>
    <t>NOR</t>
  </si>
  <si>
    <t>Malcolm Brogdon</t>
  </si>
  <si>
    <t>IND</t>
  </si>
  <si>
    <t>Pascal Siakam</t>
  </si>
  <si>
    <t>Jonathan Isaac</t>
  </si>
  <si>
    <t>Out - sprained ankle (1g) - 11/20/2019</t>
  </si>
  <si>
    <t>ORL</t>
  </si>
  <si>
    <t>Jayson Tatum</t>
  </si>
  <si>
    <t>Donovan Mitchell</t>
  </si>
  <si>
    <t>UTA</t>
  </si>
  <si>
    <t>Devin Booker</t>
  </si>
  <si>
    <t>Russell Westbrook</t>
  </si>
  <si>
    <t>Playing - rest</t>
  </si>
  <si>
    <t>Ricky Rubio</t>
  </si>
  <si>
    <t>Nikola Jokic</t>
  </si>
  <si>
    <t>DEN</t>
  </si>
  <si>
    <t>Zach LaVine</t>
  </si>
  <si>
    <t>CHI</t>
  </si>
  <si>
    <t>Brandon Ingram</t>
  </si>
  <si>
    <t>Doubtful - right knee soreness (1g) - 11/19/2019</t>
  </si>
  <si>
    <t>D'Angelo Russell</t>
  </si>
  <si>
    <t>Injured - thumb sprain (9g) - 12/4/2019</t>
  </si>
  <si>
    <t>John Collins</t>
  </si>
  <si>
    <t>Suspended - 25 games (18g) - 12/23/2019</t>
  </si>
  <si>
    <t>Nikola Vucevic</t>
  </si>
  <si>
    <t>Chris Paul</t>
  </si>
  <si>
    <t>OKC</t>
  </si>
  <si>
    <t>Devonte' Graham</t>
  </si>
  <si>
    <t>CHA</t>
  </si>
  <si>
    <t>Domantas Sabonis</t>
  </si>
  <si>
    <t>Kristaps Porzingis</t>
  </si>
  <si>
    <t>Andrew Wiggins</t>
  </si>
  <si>
    <t>Questionable - personal</t>
  </si>
  <si>
    <t>Terry Rozier</t>
  </si>
  <si>
    <t>Jeremy Lamb</t>
  </si>
  <si>
    <t>Questionable - sprained left ankle</t>
  </si>
  <si>
    <t>Danilo Gallinari</t>
  </si>
  <si>
    <t>Myles Turner</t>
  </si>
  <si>
    <t>Lou Williams</t>
  </si>
  <si>
    <t>Marcus Morris</t>
  </si>
  <si>
    <t>NYK</t>
  </si>
  <si>
    <t>Robert Covington</t>
  </si>
  <si>
    <t>Tobias Harris</t>
  </si>
  <si>
    <t>Ben Simmons</t>
  </si>
  <si>
    <t>Will Barton</t>
  </si>
  <si>
    <t>Playing - left adductor tightness</t>
  </si>
  <si>
    <t>Lonzo Ball</t>
  </si>
  <si>
    <t>Out - groin (1g) - 11/19/2019</t>
  </si>
  <si>
    <t>LaMarcus Aldridge</t>
  </si>
  <si>
    <t>SAS</t>
  </si>
  <si>
    <t>Kendrick Nunn</t>
  </si>
  <si>
    <t>Josh Richardson</t>
  </si>
  <si>
    <t>Blake Griffin</t>
  </si>
  <si>
    <t>Bojan Bogdanovic</t>
  </si>
  <si>
    <t>Buddy Hield</t>
  </si>
  <si>
    <t>SAC</t>
  </si>
  <si>
    <t>Marcus Smart</t>
  </si>
  <si>
    <t>Gordon Hayward</t>
  </si>
  <si>
    <t>Injured - hand surgery (15g) - 12/22/2019</t>
  </si>
  <si>
    <t>Jamal Murray</t>
  </si>
  <si>
    <t>Khris Middleton</t>
  </si>
  <si>
    <t>Injured - thigh contusion (10g) - 12/6/2019</t>
  </si>
  <si>
    <t>Bam Adebayo</t>
  </si>
  <si>
    <t>Al Horford</t>
  </si>
  <si>
    <t>Lauri Markkanen</t>
  </si>
  <si>
    <t>Josh Hart</t>
  </si>
  <si>
    <t>Out - knee/ankle (1g) - 11/19/2019</t>
  </si>
  <si>
    <t>C.J. McCollum</t>
  </si>
  <si>
    <t>Thomas Bryant</t>
  </si>
  <si>
    <t>Playing - sore left hip</t>
  </si>
  <si>
    <t>Brook Lopez</t>
  </si>
  <si>
    <t>Elfrid Payton</t>
  </si>
  <si>
    <t>Out - sore hamstring (1g) - 11/20/2019</t>
  </si>
  <si>
    <t>Jaylen Brown</t>
  </si>
  <si>
    <t>Danuel House</t>
  </si>
  <si>
    <t>Questionable - bruised back</t>
  </si>
  <si>
    <t>Luke Kennard</t>
  </si>
  <si>
    <t>Shai Gilgeous-Alexander</t>
  </si>
  <si>
    <t>Jeff Teague</t>
  </si>
  <si>
    <t>Hassan Whiteside</t>
  </si>
  <si>
    <t>Bogdan Bogdanovic</t>
  </si>
  <si>
    <t>Derrick Rose</t>
  </si>
  <si>
    <t>P.J. Tucker</t>
  </si>
  <si>
    <t>Dejounte Murray</t>
  </si>
  <si>
    <t>Playing - b2b</t>
  </si>
  <si>
    <t>Eric Bledsoe</t>
  </si>
  <si>
    <t>O.G. Anunoby</t>
  </si>
  <si>
    <t>Clint Capela</t>
  </si>
  <si>
    <t>Questionable - concussion</t>
  </si>
  <si>
    <t>Tristan Thompson</t>
  </si>
  <si>
    <t>Taurean Prince</t>
  </si>
  <si>
    <t>PJ Washington</t>
  </si>
  <si>
    <t>Kelly Oubre Jr.</t>
  </si>
  <si>
    <t>DeMar DeRozan</t>
  </si>
  <si>
    <t>Draymond Green</t>
  </si>
  <si>
    <t>Dillon Brooks</t>
  </si>
  <si>
    <t>MEM</t>
  </si>
  <si>
    <t>Shabazz Napier</t>
  </si>
  <si>
    <t>Questionable - hamstring</t>
  </si>
  <si>
    <t>De'Aaron Fox</t>
  </si>
  <si>
    <t>Injured - ankle sprain (13g) - 12/13/2019</t>
  </si>
  <si>
    <t>Ja Morant</t>
  </si>
  <si>
    <t>Spencer Dinwiddie</t>
  </si>
  <si>
    <t>Goran Dragic</t>
  </si>
  <si>
    <t>Questionable - illness</t>
  </si>
  <si>
    <t>Rudy Gobert</t>
  </si>
  <si>
    <t>Jabari Parker</t>
  </si>
  <si>
    <t>Jae Crowder</t>
  </si>
  <si>
    <t>Tomas Satoransky</t>
  </si>
  <si>
    <t>Dario Saric</t>
  </si>
  <si>
    <t>Evan Fournier</t>
  </si>
  <si>
    <t>Paul Millsap</t>
  </si>
  <si>
    <t>Harrison Barnes</t>
  </si>
  <si>
    <t>Isaiah Thomas</t>
  </si>
  <si>
    <t>Dennis Schroder</t>
  </si>
  <si>
    <t>Justise Winslow</t>
  </si>
  <si>
    <t>Questionable - concussion protocol</t>
  </si>
  <si>
    <t>Nemanja Bjelica</t>
  </si>
  <si>
    <t>Serge Ibaka</t>
  </si>
  <si>
    <t>Injured - sprained ankle (4g) - 11/27/2019</t>
  </si>
  <si>
    <t>Aron Baynes</t>
  </si>
  <si>
    <t>Joe Harris</t>
  </si>
  <si>
    <t>Jonas Valanciunas</t>
  </si>
  <si>
    <t>Jaren Jackson Jr.</t>
  </si>
  <si>
    <t>T.J. Warren</t>
  </si>
  <si>
    <t>Aaron Gordon</t>
  </si>
  <si>
    <t>Alec Burks</t>
  </si>
  <si>
    <t>Jordan Clarkson</t>
  </si>
  <si>
    <t>Mike Conley</t>
  </si>
  <si>
    <t>Brandon Clarke</t>
  </si>
  <si>
    <t>Moritz Wagner</t>
  </si>
  <si>
    <t>Langston Galloway</t>
  </si>
  <si>
    <t>Gary Harris</t>
  </si>
  <si>
    <t>Kris Dunn</t>
  </si>
  <si>
    <t>Kelly Olynyk</t>
  </si>
  <si>
    <t>Tyler Herro</t>
  </si>
  <si>
    <t>Collin Sexton</t>
  </si>
  <si>
    <t>Patrick Beverley</t>
  </si>
  <si>
    <t>Questionable - calf</t>
  </si>
  <si>
    <t>Davis Bertans</t>
  </si>
  <si>
    <t>Larry Nance Jr.</t>
  </si>
  <si>
    <t>Out - thumb (1g) - 11/18/2019</t>
  </si>
  <si>
    <t>Troy Brown Jr</t>
  </si>
  <si>
    <t>Delon Wright</t>
  </si>
  <si>
    <t>Frank Ntilikina</t>
  </si>
  <si>
    <t>Montrezl Harrell</t>
  </si>
  <si>
    <t>Mitchell Robinson</t>
  </si>
  <si>
    <t>Probable - ankle</t>
  </si>
  <si>
    <t>Glenn Robinson III</t>
  </si>
  <si>
    <t>Danny Green</t>
  </si>
  <si>
    <t>Julius Randle</t>
  </si>
  <si>
    <t>Maxi Kleber</t>
  </si>
  <si>
    <t>Caris LeVert</t>
  </si>
  <si>
    <t>Injured - right thumb (16g) - 12/21/2019</t>
  </si>
  <si>
    <t>Coby White</t>
  </si>
  <si>
    <t>Bryn Forbes</t>
  </si>
  <si>
    <t>J.J. Redick</t>
  </si>
  <si>
    <t>Probable - toe</t>
  </si>
  <si>
    <t>Aaron Holiday</t>
  </si>
  <si>
    <t>Nerlens Noel</t>
  </si>
  <si>
    <t>DeAndre Jordan</t>
  </si>
  <si>
    <t>Marc Gasol</t>
  </si>
  <si>
    <t>Otto Porter</t>
  </si>
  <si>
    <t>Injured - left foot contusion (6g) - 11/29/2019</t>
  </si>
  <si>
    <t>Richaun Holmes</t>
  </si>
  <si>
    <t>Rudy Gay</t>
  </si>
  <si>
    <t>Kent Bazemore</t>
  </si>
  <si>
    <t>Rodney Hood</t>
  </si>
  <si>
    <t>Willie Cauley-Stein</t>
  </si>
  <si>
    <t>Trey Burke</t>
  </si>
  <si>
    <t>Jordan Poole</t>
  </si>
  <si>
    <t>Cody Zeller</t>
  </si>
  <si>
    <t>JaMychal Green</t>
  </si>
  <si>
    <t>Bobby Portis</t>
  </si>
  <si>
    <t>Terrence Ross</t>
  </si>
  <si>
    <t>Garrett Temple</t>
  </si>
  <si>
    <t>Patty Mills</t>
  </si>
  <si>
    <t>Jake Layman</t>
  </si>
  <si>
    <t>Norman Powell</t>
  </si>
  <si>
    <t>Chris Chiozza</t>
  </si>
  <si>
    <t>G-League</t>
  </si>
  <si>
    <t>Kenrich Williams</t>
  </si>
  <si>
    <t>Kevin Huerter</t>
  </si>
  <si>
    <t>Injured - shoulder (8g) - 12/2/2019</t>
  </si>
  <si>
    <t>Miles Bridges</t>
  </si>
  <si>
    <t>Rui Hachimura</t>
  </si>
  <si>
    <t>Eric Paschall</t>
  </si>
  <si>
    <t>Probable - hand</t>
  </si>
  <si>
    <t>Josh Okogie</t>
  </si>
  <si>
    <t>Questionable - left knee soreness</t>
  </si>
  <si>
    <t>Markelle Fultz</t>
  </si>
  <si>
    <t>J.J. Barea</t>
  </si>
  <si>
    <t>Derrick White</t>
  </si>
  <si>
    <t>Markieff Morris</t>
  </si>
  <si>
    <t>Daniel Theis</t>
  </si>
  <si>
    <t>Duncan Robinson</t>
  </si>
  <si>
    <t>Ivica Zubac</t>
  </si>
  <si>
    <t>Darius Garland</t>
  </si>
  <si>
    <t>Robert Williams</t>
  </si>
  <si>
    <t>Playing - right ankle</t>
  </si>
  <si>
    <t>Wendell Carter Jr.</t>
  </si>
  <si>
    <t>Joe Ingles</t>
  </si>
  <si>
    <t>Cedi Osman</t>
  </si>
  <si>
    <t>Rondae Hollis-Jefferson</t>
  </si>
  <si>
    <t>Royce O'Neale</t>
  </si>
  <si>
    <t>Thaddeus Young</t>
  </si>
  <si>
    <t>George Hill</t>
  </si>
  <si>
    <t>De'Andre Hunter</t>
  </si>
  <si>
    <t>Damion Lee</t>
  </si>
  <si>
    <t>Injured - hand fracture (9g) - 12/4/2019</t>
  </si>
  <si>
    <t>Zach Collins</t>
  </si>
  <si>
    <t>Injured - shoulder surgery (52g) - 3/10/2020</t>
  </si>
  <si>
    <t>Derrick Favors</t>
  </si>
  <si>
    <t>Out - back (1g) - 11/19/2019</t>
  </si>
  <si>
    <t>Y!Adp9</t>
  </si>
  <si>
    <t>Y!ORank</t>
  </si>
  <si>
    <t>Y!%</t>
  </si>
  <si>
    <t>Age</t>
  </si>
  <si>
    <t>G</t>
  </si>
  <si>
    <t>F</t>
  </si>
  <si>
    <t>Out - lower back (1g) - 11/23/2019</t>
  </si>
  <si>
    <t>#</t>
  </si>
  <si>
    <t>Season Rank</t>
  </si>
  <si>
    <t>Probable - right ankle; sprain</t>
  </si>
  <si>
    <t>Questionable - right hip; bruised right hip</t>
  </si>
  <si>
    <t>Probable - bruised back</t>
  </si>
  <si>
    <t>Probable - concussion</t>
  </si>
  <si>
    <t>Bruce Brown</t>
  </si>
  <si>
    <t>Al-Farouq Aminu</t>
  </si>
  <si>
    <t>Starting</t>
  </si>
  <si>
    <t>Cam Reddish</t>
  </si>
  <si>
    <t>Hamidou Diallo</t>
  </si>
  <si>
    <t>Questionable - knee soreness</t>
  </si>
  <si>
    <t>Anfernee Simons</t>
  </si>
  <si>
    <t>Count</t>
  </si>
  <si>
    <t>Wk</t>
  </si>
  <si>
    <t>Opponent</t>
  </si>
  <si>
    <t>Result</t>
  </si>
  <si>
    <t>Score</t>
  </si>
  <si>
    <t>Week Starting</t>
  </si>
  <si>
    <t>Loss</t>
  </si>
  <si>
    <t>Win</t>
  </si>
  <si>
    <t>17 &amp; 18</t>
  </si>
  <si>
    <t> Antetojimbo</t>
  </si>
  <si>
    <t> RJ Carrot</t>
  </si>
  <si>
    <t> BGCP3TVinHD</t>
  </si>
  <si>
    <t> Mediocritty</t>
  </si>
  <si>
    <t> Trust The Process</t>
  </si>
  <si>
    <t> KAT wrestlers</t>
  </si>
  <si>
    <t> The Zion King</t>
  </si>
  <si>
    <t> C-Dow Slicks</t>
  </si>
  <si>
    <t> DP3</t>
  </si>
  <si>
    <t>Round.Number</t>
  </si>
  <si>
    <t>Date</t>
  </si>
  <si>
    <t>Location</t>
  </si>
  <si>
    <t>Home.Team</t>
  </si>
  <si>
    <t>Away.Team</t>
  </si>
  <si>
    <t>Scotiabank Arena</t>
  </si>
  <si>
    <t>Toronto Raptors</t>
  </si>
  <si>
    <t>New Orleans Pelicans</t>
  </si>
  <si>
    <t>Staples Center</t>
  </si>
  <si>
    <t>LA Clippers</t>
  </si>
  <si>
    <t>Los Angeles Lakers</t>
  </si>
  <si>
    <t>Spectrum Center</t>
  </si>
  <si>
    <t>Charlotte Hornets</t>
  </si>
  <si>
    <t>Chicago Bulls</t>
  </si>
  <si>
    <t>Bankers Life Fieldhouse</t>
  </si>
  <si>
    <t>Indiana Pacers</t>
  </si>
  <si>
    <t>Detroit Pistons</t>
  </si>
  <si>
    <t>Amway Center</t>
  </si>
  <si>
    <t>Orlando Magic</t>
  </si>
  <si>
    <t>Cleveland Cavaliers</t>
  </si>
  <si>
    <t>Barclays Center</t>
  </si>
  <si>
    <t>Brooklyn Nets</t>
  </si>
  <si>
    <t>Minnesota Timberwolves</t>
  </si>
  <si>
    <t>AmericanAirlines Arena</t>
  </si>
  <si>
    <t>Miami Heat</t>
  </si>
  <si>
    <t>Memphis Grizzlies</t>
  </si>
  <si>
    <t>Wells Fargo Center</t>
  </si>
  <si>
    <t>Philadelphia 76ers</t>
  </si>
  <si>
    <t>Boston Celtics</t>
  </si>
  <si>
    <t>American Airlines Center</t>
  </si>
  <si>
    <t>Dallas Mavericks</t>
  </si>
  <si>
    <t>Washington Wizards</t>
  </si>
  <si>
    <t>AT&amp;T Center</t>
  </si>
  <si>
    <t>San Antonio Spurs</t>
  </si>
  <si>
    <t>New York Knicks</t>
  </si>
  <si>
    <t>Vivint Smart Home Arena</t>
  </si>
  <si>
    <t>Utah Jazz</t>
  </si>
  <si>
    <t>Oklahoma City Thunder</t>
  </si>
  <si>
    <t>Talking Stick Resort Arena</t>
  </si>
  <si>
    <t>Phoenix Suns</t>
  </si>
  <si>
    <t>Sacramento Kings</t>
  </si>
  <si>
    <t>Moda Center</t>
  </si>
  <si>
    <t>Portland Trail Blazers</t>
  </si>
  <si>
    <t>Denver Nuggets</t>
  </si>
  <si>
    <t>Little Caesars Arena</t>
  </si>
  <si>
    <t>Atlanta Hawks</t>
  </si>
  <si>
    <t>Toyota Center</t>
  </si>
  <si>
    <t>Houston Rockets</t>
  </si>
  <si>
    <t>Milwaukee Bucks</t>
  </si>
  <si>
    <t>Chase Center</t>
  </si>
  <si>
    <t>Golden State Warriors</t>
  </si>
  <si>
    <t>TD Garden</t>
  </si>
  <si>
    <t>FedExForum</t>
  </si>
  <si>
    <t>Smoothie King Center</t>
  </si>
  <si>
    <t>Chesapeake Energy Arena</t>
  </si>
  <si>
    <t>Pepsi Center</t>
  </si>
  <si>
    <t>Golden 1 Center</t>
  </si>
  <si>
    <t>Fiserv Forum</t>
  </si>
  <si>
    <t>State Farm Arena</t>
  </si>
  <si>
    <t>Madison Square Garden</t>
  </si>
  <si>
    <t>Rocket Mortgage FieldHouse</t>
  </si>
  <si>
    <t>United Center</t>
  </si>
  <si>
    <t>Target Center</t>
  </si>
  <si>
    <t>Capital One Arena</t>
  </si>
  <si>
    <t>Arena Ciudad de Mexico</t>
  </si>
  <si>
    <t>AccorHotels Arena</t>
  </si>
  <si>
    <t>Home</t>
  </si>
  <si>
    <t>Away</t>
  </si>
  <si>
    <t>Schedule</t>
  </si>
  <si>
    <t>ADP</t>
  </si>
  <si>
    <t>Week</t>
  </si>
  <si>
    <t>Week 5</t>
  </si>
  <si>
    <t>Total</t>
  </si>
  <si>
    <t>Early</t>
  </si>
  <si>
    <t>Late</t>
  </si>
  <si>
    <t>IL</t>
  </si>
  <si>
    <t>Inj.</t>
  </si>
  <si>
    <t>10g Rank</t>
  </si>
  <si>
    <t>5g Rank</t>
  </si>
  <si>
    <t>Probable - b2b</t>
  </si>
  <si>
    <t>Questionable - thumb</t>
  </si>
  <si>
    <t>Out - right knee soreness (1g) - 11/19/2019</t>
  </si>
  <si>
    <t>Playing - toe</t>
  </si>
  <si>
    <t>D.J. Augustin</t>
  </si>
  <si>
    <t>In the Locker Room - hand</t>
  </si>
  <si>
    <t>JaVale McGee</t>
  </si>
  <si>
    <t>Kyle Kuzma</t>
  </si>
  <si>
    <t>Malik Monk</t>
  </si>
  <si>
    <t>Ben McLemore</t>
  </si>
  <si>
    <t>Justin Holiday</t>
  </si>
  <si>
    <t>Jarrett Allen</t>
  </si>
  <si>
    <t>Tony Snell</t>
  </si>
  <si>
    <t>Questionable - left hip flexor strain</t>
  </si>
  <si>
    <t>Cameron Johnson</t>
  </si>
  <si>
    <t>T.J. McConnell</t>
  </si>
  <si>
    <t>Questionable - sore groin</t>
  </si>
  <si>
    <t>Trey Lyles</t>
  </si>
  <si>
    <t>Kyle Anderson</t>
  </si>
  <si>
    <t>Goga Bitadze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</si>
</sst>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#0"/>
    <numFmt numFmtId="165" formatCode="###"/>
    <numFmt numFmtId="166" formatCode="##0.0"/>
    <numFmt numFmtId="167" formatCode="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44">
    <xf numFmtId="0" fontId="0" fillId="0" borderId="0" xfId="0"/>
    <xf numFmtId="2" fontId="2" fillId="0" borderId="0" xfId="1" applyNumberFormat="1" applyFont="1" applyFill="1" applyBorder="1" applyAlignment="1" applyProtection="1"/>
    <xf numFmtId="0" fontId="2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/>
    <xf numFmtId="165" fontId="2" fillId="0" borderId="0" xfId="1" applyNumberFormat="1" applyFont="1" applyFill="1" applyBorder="1" applyAlignment="1" applyProtection="1"/>
    <xf numFmtId="166" fontId="2" fillId="0" borderId="0" xfId="1" applyNumberFormat="1" applyFont="1" applyFill="1" applyBorder="1" applyAlignment="1" applyProtection="1"/>
    <xf numFmtId="164" fontId="2" fillId="0" borderId="0" xfId="1" applyNumberFormat="1" applyFont="1" applyFill="1" applyBorder="1" applyAlignment="1" applyProtection="1"/>
    <xf numFmtId="0" fontId="1" fillId="0" borderId="0" xfId="0" applyFont="1"/>
    <xf numFmtId="0" fontId="2" fillId="0" borderId="0" xfId="1" applyNumberFormat="1" applyFont="1" applyFill="1" applyBorder="1" applyAlignment="1" applyProtection="1"/>
    <xf numFmtId="0" fontId="3" fillId="0" borderId="0" xfId="1" applyNumberFormat="1" applyFont="1" applyFill="1" applyBorder="1" applyAlignment="1" applyProtection="1"/>
    <xf numFmtId="165" fontId="2" fillId="0" borderId="0" xfId="1" applyNumberFormat="1" applyFont="1" applyFill="1" applyBorder="1" applyAlignment="1" applyProtection="1"/>
    <xf numFmtId="166" fontId="2" fillId="0" borderId="0" xfId="1" applyNumberFormat="1" applyFont="1" applyFill="1" applyBorder="1" applyAlignment="1" applyProtection="1"/>
    <xf numFmtId="164" fontId="2" fillId="0" borderId="0" xfId="1" applyNumberFormat="1" applyFont="1" applyFill="1" applyBorder="1" applyAlignment="1" applyProtection="1"/>
    <xf numFmtId="0" fontId="0" fillId="0" borderId="0" xfId="0" applyAlignment="1">
      <alignment horizontal="center"/>
    </xf>
    <xf numFmtId="0" fontId="2" fillId="0" borderId="0" xfId="1" applyNumberFormat="1" applyFont="1" applyFill="1" applyBorder="1" applyAlignment="1" applyProtection="1">
      <alignment horizontal="center"/>
    </xf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167" fontId="1" fillId="3" borderId="2" xfId="0" applyNumberFormat="1" applyFont="1" applyFill="1" applyBorder="1" applyAlignment="1">
      <alignment horizontal="center"/>
    </xf>
    <xf numFmtId="16" fontId="1" fillId="3" borderId="3" xfId="0" applyNumberFormat="1" applyFont="1" applyFill="1" applyBorder="1" applyAlignment="1">
      <alignment horizontal="center"/>
    </xf>
    <xf numFmtId="14" fontId="1" fillId="0" borderId="0" xfId="0" applyNumberFormat="1" applyFont="1"/>
    <xf numFmtId="0" fontId="0" fillId="0" borderId="4" xfId="0" applyBorder="1" applyAlignment="1">
      <alignment horizontal="center"/>
    </xf>
    <xf numFmtId="16" fontId="0" fillId="4" borderId="1" xfId="0" applyNumberFormat="1" applyFill="1" applyBorder="1" applyAlignment="1">
      <alignment horizontal="center"/>
    </xf>
    <xf numFmtId="16" fontId="0" fillId="4" borderId="5" xfId="0" applyNumberFormat="1" applyFill="1" applyBorder="1" applyAlignment="1">
      <alignment horizontal="center"/>
    </xf>
    <xf numFmtId="167" fontId="1" fillId="3" borderId="7" xfId="0" applyNumberFormat="1" applyFont="1" applyFill="1" applyBorder="1" applyAlignment="1">
      <alignment horizontal="center"/>
    </xf>
    <xf numFmtId="16" fontId="1" fillId="3" borderId="8" xfId="0" applyNumberFormat="1" applyFont="1" applyFill="1" applyBorder="1" applyAlignment="1">
      <alignment horizontal="center"/>
    </xf>
    <xf numFmtId="16" fontId="0" fillId="4" borderId="9" xfId="0" applyNumberForma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 textRotation="90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ill>
        <patternFill>
          <bgColor theme="0" tint="-0.14996795556505021"/>
        </patternFill>
      </fill>
    </dxf>
    <dxf>
      <font>
        <color theme="0" tint="-0.14996795556505021"/>
      </font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chedul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AB20"/>
  <sheetViews>
    <sheetView tabSelected="1" workbookViewId="0">
      <selection activeCell="V11" sqref="V11"/>
    </sheetView>
  </sheetViews>
  <sheetFormatPr defaultRowHeight="14.4" outlineLevelCol="1" x14ac:dyDescent="0.3"/>
  <cols>
    <col min="1" max="1" width="3" style="13" bestFit="1" customWidth="1"/>
    <col min="2" max="2" width="16.44140625" bestFit="1" customWidth="1"/>
    <col min="3" max="3" width="6.109375" hidden="1" customWidth="1"/>
    <col min="4" max="5" width="5.6640625" style="13" bestFit="1" customWidth="1"/>
    <col min="6" max="6" width="3.77734375" style="13" bestFit="1" customWidth="1"/>
    <col min="7" max="7" width="5.6640625" style="13" customWidth="1"/>
    <col min="8" max="10" width="7.109375" customWidth="1"/>
    <col min="11" max="17" width="7.77734375" customWidth="1"/>
    <col min="18" max="18" width="3.5546875" bestFit="1" customWidth="1"/>
    <col min="19" max="25" width="7.77734375" style="13" customWidth="1" outlineLevel="1"/>
    <col min="26" max="28" width="6.6640625" customWidth="1" outlineLevel="1"/>
  </cols>
  <sheetData>
    <row r="1" spans="1:28" x14ac:dyDescent="0.3">
      <c r="B1" s="15">
        <f ca="1">TODAY()</f>
        <v>43787</v>
      </c>
    </row>
    <row r="2" spans="1:28" x14ac:dyDescent="0.3">
      <c r="B2" s="15">
        <f ca="1">B1-1</f>
        <v>43786</v>
      </c>
    </row>
    <row r="3" spans="1:28" x14ac:dyDescent="0.3">
      <c r="B3" s="15">
        <f ca="1">VLOOKUP(B2,'Fantasy Schedule'!$F$2:$F$21,1,TRUE)</f>
        <v>43780</v>
      </c>
      <c r="K3" s="42" t="s">
        <v>403</v>
      </c>
      <c r="L3" s="42"/>
      <c r="M3" s="42"/>
      <c r="N3" s="42"/>
      <c r="O3" s="42"/>
      <c r="P3" s="42"/>
      <c r="Q3" s="43"/>
      <c r="R3" s="40" t="s">
        <v>400</v>
      </c>
      <c r="S3" s="38" t="s">
        <v>400</v>
      </c>
      <c r="T3" s="39"/>
      <c r="U3" s="39"/>
      <c r="V3" s="39"/>
      <c r="W3" s="39"/>
      <c r="X3" s="39"/>
      <c r="Y3" s="39"/>
      <c r="Z3" s="39"/>
      <c r="AA3" s="39"/>
      <c r="AB3" s="39"/>
    </row>
    <row r="4" spans="1:28" ht="14.4" customHeight="1" x14ac:dyDescent="0.3">
      <c r="G4" s="41" t="s">
        <v>401</v>
      </c>
      <c r="H4" s="41" t="s">
        <v>302</v>
      </c>
      <c r="I4" s="41" t="s">
        <v>409</v>
      </c>
      <c r="J4" s="41" t="s">
        <v>410</v>
      </c>
      <c r="K4" s="18">
        <f>K5</f>
        <v>43787</v>
      </c>
      <c r="L4" s="18">
        <f t="shared" ref="L4:Q4" si="0">L5</f>
        <v>43788</v>
      </c>
      <c r="M4" s="18">
        <f t="shared" si="0"/>
        <v>43789</v>
      </c>
      <c r="N4" s="18">
        <f t="shared" si="0"/>
        <v>43790</v>
      </c>
      <c r="O4" s="18">
        <f t="shared" si="0"/>
        <v>43791</v>
      </c>
      <c r="P4" s="18">
        <f t="shared" si="0"/>
        <v>43792</v>
      </c>
      <c r="Q4" s="24">
        <f t="shared" si="0"/>
        <v>43793</v>
      </c>
      <c r="R4" s="40"/>
      <c r="S4" s="26">
        <f t="shared" ref="S4:Y4" si="1">K5</f>
        <v>43787</v>
      </c>
      <c r="T4" s="22">
        <f t="shared" si="1"/>
        <v>43788</v>
      </c>
      <c r="U4" s="22">
        <f t="shared" si="1"/>
        <v>43789</v>
      </c>
      <c r="V4" s="22">
        <f t="shared" si="1"/>
        <v>43790</v>
      </c>
      <c r="W4" s="22">
        <f t="shared" si="1"/>
        <v>43791</v>
      </c>
      <c r="X4" s="22">
        <f t="shared" si="1"/>
        <v>43792</v>
      </c>
      <c r="Y4" s="23">
        <f t="shared" si="1"/>
        <v>43793</v>
      </c>
      <c r="Z4" s="23" t="s">
        <v>404</v>
      </c>
      <c r="AA4" s="23" t="s">
        <v>405</v>
      </c>
      <c r="AB4" s="22" t="s">
        <v>406</v>
      </c>
    </row>
    <row r="5" spans="1:28" x14ac:dyDescent="0.3">
      <c r="A5" s="16" t="s">
        <v>301</v>
      </c>
      <c r="B5" s="17" t="s">
        <v>5</v>
      </c>
      <c r="C5" s="17" t="s">
        <v>314</v>
      </c>
      <c r="D5" s="16" t="s">
        <v>7</v>
      </c>
      <c r="E5" s="16" t="s">
        <v>8</v>
      </c>
      <c r="F5" s="16" t="s">
        <v>408</v>
      </c>
      <c r="G5" s="41"/>
      <c r="H5" s="41"/>
      <c r="I5" s="41"/>
      <c r="J5" s="41"/>
      <c r="K5" s="19">
        <f>INDEX('Fantasy Schedule'!$F$2:$F$21,MATCH($K$3,'Fantasy Schedule'!$A$2:$A$21,0))</f>
        <v>43787</v>
      </c>
      <c r="L5" s="19">
        <f>K5+1</f>
        <v>43788</v>
      </c>
      <c r="M5" s="19">
        <f t="shared" ref="M5:Q5" si="2">L5+1</f>
        <v>43789</v>
      </c>
      <c r="N5" s="19">
        <f t="shared" si="2"/>
        <v>43790</v>
      </c>
      <c r="O5" s="19">
        <f t="shared" si="2"/>
        <v>43791</v>
      </c>
      <c r="P5" s="19">
        <f t="shared" si="2"/>
        <v>43792</v>
      </c>
      <c r="Q5" s="25">
        <f t="shared" si="2"/>
        <v>43793</v>
      </c>
      <c r="R5" s="40"/>
      <c r="S5" s="37">
        <f t="shared" ref="S5:Y5" si="3">SUM(S6:S19)</f>
        <v>7</v>
      </c>
      <c r="T5" s="37">
        <f t="shared" si="3"/>
        <v>3</v>
      </c>
      <c r="U5" s="37">
        <f t="shared" si="3"/>
        <v>11</v>
      </c>
      <c r="V5" s="37">
        <f t="shared" si="3"/>
        <v>1</v>
      </c>
      <c r="W5" s="37">
        <f t="shared" si="3"/>
        <v>9</v>
      </c>
      <c r="X5" s="37">
        <f t="shared" si="3"/>
        <v>9</v>
      </c>
      <c r="Y5" s="37">
        <f t="shared" si="3"/>
        <v>6</v>
      </c>
      <c r="Z5" s="37">
        <f>SUM(Z6:Z19)</f>
        <v>42</v>
      </c>
      <c r="AA5" s="36"/>
      <c r="AB5" s="36"/>
    </row>
    <row r="6" spans="1:28" x14ac:dyDescent="0.3">
      <c r="A6" s="13">
        <v>1</v>
      </c>
      <c r="B6" s="8" t="s">
        <v>31</v>
      </c>
      <c r="C6" s="14">
        <f>COUNTIF(PUNT_SeasonAVG!I:I,Sheet2!B6)</f>
        <v>1</v>
      </c>
      <c r="D6" s="13" t="str">
        <f>INDEX(PUNT_SeasonAVG!K:K,MATCH(Sheet2!$B6,PUNT_SeasonAVG!$I:$I,0))</f>
        <v>HOU</v>
      </c>
      <c r="E6" s="13" t="str">
        <f>INDEX(PUNT_SeasonAVG!L:L,MATCH(Sheet2!$B6,PUNT_SeasonAVG!$I:$I,0))</f>
        <v>G</v>
      </c>
      <c r="G6" s="27">
        <f>INDEX(PUNT_SeasonAVG!C:C,MATCH(Sheet2!$B6,PUNT_SeasonAVG!$I:$I,0))</f>
        <v>3.4</v>
      </c>
      <c r="H6" s="13">
        <f>INDEX(PUNT_SeasonAVG!B:B,MATCH(Sheet2!$B6,PUNT_SeasonAVG!$I:$I,0))</f>
        <v>1</v>
      </c>
      <c r="I6" s="13">
        <f>INDEX(PUNT_L10gamesAVG!B:B,MATCH(Sheet2!$B6,PUNT_L10gamesAVG!$I:$I,0))</f>
        <v>1</v>
      </c>
      <c r="J6" s="13">
        <f>IFERROR(INDEX(PUNT_L5gamesAVG!B:B,MATCH(Sheet2!$B6,PUNT_L5gamesAVG!$I:$I,0)),"")</f>
        <v>1</v>
      </c>
      <c r="R6" s="40"/>
      <c r="S6" s="28">
        <f>COUNTIFS('NBA Schedule'!$D:$D,Sheet2!$D6,'NBA Schedule'!$B:$B,Sheet2!S$4)+COUNTIFS('NBA Schedule'!$F:$F,Sheet2!$D6,'NBA Schedule'!$B:$B,Sheet2!S$4)</f>
        <v>1</v>
      </c>
      <c r="T6" s="29">
        <f>COUNTIFS('NBA Schedule'!$D:$D,Sheet2!$D6,'NBA Schedule'!$B:$B,Sheet2!T$4)+COUNTIFS('NBA Schedule'!$F:$F,Sheet2!$D6,'NBA Schedule'!$B:$B,Sheet2!T$4)</f>
        <v>0</v>
      </c>
      <c r="U6" s="29">
        <f>COUNTIFS('NBA Schedule'!$D:$D,Sheet2!$D6,'NBA Schedule'!$B:$B,Sheet2!U$4)+COUNTIFS('NBA Schedule'!$F:$F,Sheet2!$D6,'NBA Schedule'!$B:$B,Sheet2!U$4)</f>
        <v>1</v>
      </c>
      <c r="V6" s="29">
        <f>COUNTIFS('NBA Schedule'!$D:$D,Sheet2!$D6,'NBA Schedule'!$B:$B,Sheet2!V$4)+COUNTIFS('NBA Schedule'!$F:$F,Sheet2!$D6,'NBA Schedule'!$B:$B,Sheet2!V$4)</f>
        <v>0</v>
      </c>
      <c r="W6" s="29">
        <f>COUNTIFS('NBA Schedule'!$D:$D,Sheet2!$D6,'NBA Schedule'!$B:$B,Sheet2!W$4)+COUNTIFS('NBA Schedule'!$F:$F,Sheet2!$D6,'NBA Schedule'!$B:$B,Sheet2!W$4)</f>
        <v>1</v>
      </c>
      <c r="X6" s="29">
        <f>COUNTIFS('NBA Schedule'!$D:$D,Sheet2!$D6,'NBA Schedule'!$B:$B,Sheet2!X$4)+COUNTIFS('NBA Schedule'!$F:$F,Sheet2!$D6,'NBA Schedule'!$B:$B,Sheet2!X$4)</f>
        <v>0</v>
      </c>
      <c r="Y6" s="30">
        <f>COUNTIFS('NBA Schedule'!$D:$D,Sheet2!$D6,'NBA Schedule'!$B:$B,Sheet2!Y$4)+COUNTIFS('NBA Schedule'!$F:$F,Sheet2!$D6,'NBA Schedule'!$B:$B,Sheet2!Y$4)</f>
        <v>1</v>
      </c>
      <c r="Z6" s="36">
        <f t="shared" ref="Z6:Z19" si="4">IF(F6="IL",0,SUM(S6:Y6))</f>
        <v>4</v>
      </c>
      <c r="AA6" s="21">
        <f>SUM(S6:V6)</f>
        <v>2</v>
      </c>
      <c r="AB6" s="32">
        <f>SUM(V6:Y6)</f>
        <v>2</v>
      </c>
    </row>
    <row r="7" spans="1:28" x14ac:dyDescent="0.3">
      <c r="A7" s="13">
        <v>2</v>
      </c>
      <c r="B7" s="8" t="s">
        <v>57</v>
      </c>
      <c r="C7" s="14">
        <f>COUNTIF(PUNT_SeasonAVG!I:I,Sheet2!B7)</f>
        <v>1</v>
      </c>
      <c r="D7" s="13" t="str">
        <f>INDEX(PUNT_SeasonAVG!K:K,MATCH(Sheet2!$B7,PUNT_SeasonAVG!$I:$I,0))</f>
        <v>DET</v>
      </c>
      <c r="E7" s="13" t="str">
        <f>INDEX(PUNT_SeasonAVG!L:L,MATCH(Sheet2!$B7,PUNT_SeasonAVG!$I:$I,0))</f>
        <v>C</v>
      </c>
      <c r="G7" s="27">
        <f>INDEX(PUNT_SeasonAVG!C:C,MATCH(Sheet2!$B7,PUNT_SeasonAVG!$I:$I,0))</f>
        <v>20.6</v>
      </c>
      <c r="H7" s="13">
        <f>INDEX(PUNT_SeasonAVG!B:B,MATCH(Sheet2!$B7,PUNT_SeasonAVG!$I:$I,0))</f>
        <v>12</v>
      </c>
      <c r="I7" s="13">
        <f>INDEX(PUNT_L10gamesAVG!B:B,MATCH(Sheet2!$B7,PUNT_L10gamesAVG!$I:$I,0))</f>
        <v>11</v>
      </c>
      <c r="J7" s="13">
        <f>IFERROR(INDEX(PUNT_L5gamesAVG!B:B,MATCH(Sheet2!$B7,PUNT_L5gamesAVG!$I:$I,0)),"")</f>
        <v>32</v>
      </c>
      <c r="R7" s="40"/>
      <c r="S7" s="21">
        <f>COUNTIFS('NBA Schedule'!$D:$D,Sheet2!$D7,'NBA Schedule'!$B:$B,Sheet2!S$4)+COUNTIFS('NBA Schedule'!$F:$F,Sheet2!$D7,'NBA Schedule'!$B:$B,Sheet2!S$4)</f>
        <v>0</v>
      </c>
      <c r="T7" s="31">
        <f>COUNTIFS('NBA Schedule'!$D:$D,Sheet2!$D7,'NBA Schedule'!$B:$B,Sheet2!T$4)+COUNTIFS('NBA Schedule'!$F:$F,Sheet2!$D7,'NBA Schedule'!$B:$B,Sheet2!T$4)</f>
        <v>0</v>
      </c>
      <c r="U7" s="31">
        <f>COUNTIFS('NBA Schedule'!$D:$D,Sheet2!$D7,'NBA Schedule'!$B:$B,Sheet2!U$4)+COUNTIFS('NBA Schedule'!$F:$F,Sheet2!$D7,'NBA Schedule'!$B:$B,Sheet2!U$4)</f>
        <v>1</v>
      </c>
      <c r="V7" s="31">
        <f>COUNTIFS('NBA Schedule'!$D:$D,Sheet2!$D7,'NBA Schedule'!$B:$B,Sheet2!V$4)+COUNTIFS('NBA Schedule'!$F:$F,Sheet2!$D7,'NBA Schedule'!$B:$B,Sheet2!V$4)</f>
        <v>0</v>
      </c>
      <c r="W7" s="31">
        <f>COUNTIFS('NBA Schedule'!$D:$D,Sheet2!$D7,'NBA Schedule'!$B:$B,Sheet2!W$4)+COUNTIFS('NBA Schedule'!$F:$F,Sheet2!$D7,'NBA Schedule'!$B:$B,Sheet2!W$4)</f>
        <v>1</v>
      </c>
      <c r="X7" s="31">
        <f>COUNTIFS('NBA Schedule'!$D:$D,Sheet2!$D7,'NBA Schedule'!$B:$B,Sheet2!X$4)+COUNTIFS('NBA Schedule'!$F:$F,Sheet2!$D7,'NBA Schedule'!$B:$B,Sheet2!X$4)</f>
        <v>1</v>
      </c>
      <c r="Y7" s="32">
        <f>COUNTIFS('NBA Schedule'!$D:$D,Sheet2!$D7,'NBA Schedule'!$B:$B,Sheet2!Y$4)+COUNTIFS('NBA Schedule'!$F:$F,Sheet2!$D7,'NBA Schedule'!$B:$B,Sheet2!Y$4)</f>
        <v>0</v>
      </c>
      <c r="Z7" s="36">
        <f t="shared" si="4"/>
        <v>3</v>
      </c>
      <c r="AA7" s="21">
        <f t="shared" ref="AA7:AA19" si="5">SUM(S7:V7)</f>
        <v>1</v>
      </c>
      <c r="AB7" s="32">
        <f t="shared" ref="AB7:AB19" si="6">SUM(V7:Y7)</f>
        <v>2</v>
      </c>
    </row>
    <row r="8" spans="1:28" x14ac:dyDescent="0.3">
      <c r="A8" s="13">
        <v>3</v>
      </c>
      <c r="B8" s="8" t="s">
        <v>73</v>
      </c>
      <c r="C8" s="14">
        <f>COUNTIF(PUNT_SeasonAVG!I:I,Sheet2!B8)</f>
        <v>1</v>
      </c>
      <c r="D8" s="13" t="str">
        <f>INDEX(PUNT_SeasonAVG!K:K,MATCH(Sheet2!$B8,PUNT_SeasonAVG!$I:$I,0))</f>
        <v>TOR</v>
      </c>
      <c r="E8" s="13" t="str">
        <f>INDEX(PUNT_SeasonAVG!L:L,MATCH(Sheet2!$B8,PUNT_SeasonAVG!$I:$I,0))</f>
        <v>G</v>
      </c>
      <c r="G8" s="27">
        <f>INDEX(PUNT_SeasonAVG!C:C,MATCH(Sheet2!$B8,PUNT_SeasonAVG!$I:$I,0))</f>
        <v>88.8</v>
      </c>
      <c r="H8" s="13">
        <f>INDEX(PUNT_SeasonAVG!B:B,MATCH(Sheet2!$B8,PUNT_SeasonAVG!$I:$I,0))</f>
        <v>19</v>
      </c>
      <c r="I8" s="13">
        <f>INDEX(PUNT_L10gamesAVG!B:B,MATCH(Sheet2!$B8,PUNT_L10gamesAVG!$I:$I,0))</f>
        <v>21</v>
      </c>
      <c r="J8" s="13">
        <f>IFERROR(INDEX(PUNT_L5gamesAVG!B:B,MATCH(Sheet2!$B8,PUNT_L5gamesAVG!$I:$I,0)),"")</f>
        <v>9</v>
      </c>
      <c r="R8" s="40"/>
      <c r="S8" s="21">
        <f>COUNTIFS('NBA Schedule'!$D:$D,Sheet2!$D8,'NBA Schedule'!$B:$B,Sheet2!S$4)+COUNTIFS('NBA Schedule'!$F:$F,Sheet2!$D8,'NBA Schedule'!$B:$B,Sheet2!S$4)</f>
        <v>1</v>
      </c>
      <c r="T8" s="31">
        <f>COUNTIFS('NBA Schedule'!$D:$D,Sheet2!$D8,'NBA Schedule'!$B:$B,Sheet2!T$4)+COUNTIFS('NBA Schedule'!$F:$F,Sheet2!$D8,'NBA Schedule'!$B:$B,Sheet2!T$4)</f>
        <v>0</v>
      </c>
      <c r="U8" s="31">
        <f>COUNTIFS('NBA Schedule'!$D:$D,Sheet2!$D8,'NBA Schedule'!$B:$B,Sheet2!U$4)+COUNTIFS('NBA Schedule'!$F:$F,Sheet2!$D8,'NBA Schedule'!$B:$B,Sheet2!U$4)</f>
        <v>1</v>
      </c>
      <c r="V8" s="31">
        <f>COUNTIFS('NBA Schedule'!$D:$D,Sheet2!$D8,'NBA Schedule'!$B:$B,Sheet2!V$4)+COUNTIFS('NBA Schedule'!$F:$F,Sheet2!$D8,'NBA Schedule'!$B:$B,Sheet2!V$4)</f>
        <v>0</v>
      </c>
      <c r="W8" s="31">
        <f>COUNTIFS('NBA Schedule'!$D:$D,Sheet2!$D8,'NBA Schedule'!$B:$B,Sheet2!W$4)+COUNTIFS('NBA Schedule'!$F:$F,Sheet2!$D8,'NBA Schedule'!$B:$B,Sheet2!W$4)</f>
        <v>0</v>
      </c>
      <c r="X8" s="31">
        <f>COUNTIFS('NBA Schedule'!$D:$D,Sheet2!$D8,'NBA Schedule'!$B:$B,Sheet2!X$4)+COUNTIFS('NBA Schedule'!$F:$F,Sheet2!$D8,'NBA Schedule'!$B:$B,Sheet2!X$4)</f>
        <v>1</v>
      </c>
      <c r="Y8" s="32">
        <f>COUNTIFS('NBA Schedule'!$D:$D,Sheet2!$D8,'NBA Schedule'!$B:$B,Sheet2!Y$4)+COUNTIFS('NBA Schedule'!$F:$F,Sheet2!$D8,'NBA Schedule'!$B:$B,Sheet2!Y$4)</f>
        <v>0</v>
      </c>
      <c r="Z8" s="36">
        <f t="shared" si="4"/>
        <v>3</v>
      </c>
      <c r="AA8" s="21">
        <f t="shared" si="5"/>
        <v>2</v>
      </c>
      <c r="AB8" s="32">
        <f t="shared" si="6"/>
        <v>1</v>
      </c>
    </row>
    <row r="9" spans="1:28" x14ac:dyDescent="0.3">
      <c r="A9" s="13">
        <v>4</v>
      </c>
      <c r="B9" s="8" t="s">
        <v>104</v>
      </c>
      <c r="C9" s="14">
        <f>COUNTIF(PUNT_SeasonAVG!I:I,Sheet2!B9)</f>
        <v>1</v>
      </c>
      <c r="D9" s="13" t="str">
        <f>INDEX(PUNT_SeasonAVG!K:K,MATCH(Sheet2!$B9,PUNT_SeasonAVG!$I:$I,0))</f>
        <v>ORL</v>
      </c>
      <c r="E9" s="13" t="str">
        <f>INDEX(PUNT_SeasonAVG!L:L,MATCH(Sheet2!$B9,PUNT_SeasonAVG!$I:$I,0))</f>
        <v>C</v>
      </c>
      <c r="G9" s="27">
        <f>INDEX(PUNT_SeasonAVG!C:C,MATCH(Sheet2!$B9,PUNT_SeasonAVG!$I:$I,0))</f>
        <v>23.3</v>
      </c>
      <c r="H9" s="13">
        <f>INDEX(PUNT_SeasonAVG!B:B,MATCH(Sheet2!$B9,PUNT_SeasonAVG!$I:$I,0))</f>
        <v>36</v>
      </c>
      <c r="I9" s="13">
        <f>INDEX(PUNT_L10gamesAVG!B:B,MATCH(Sheet2!$B9,PUNT_L10gamesAVG!$I:$I,0))</f>
        <v>33</v>
      </c>
      <c r="J9" s="13">
        <f>IFERROR(INDEX(PUNT_L5gamesAVG!B:B,MATCH(Sheet2!$B9,PUNT_L5gamesAVG!$I:$I,0)),"")</f>
        <v>24</v>
      </c>
      <c r="R9" s="40"/>
      <c r="S9" s="21">
        <f>COUNTIFS('NBA Schedule'!$D:$D,Sheet2!$D9,'NBA Schedule'!$B:$B,Sheet2!S$4)+COUNTIFS('NBA Schedule'!$F:$F,Sheet2!$D9,'NBA Schedule'!$B:$B,Sheet2!S$4)</f>
        <v>0</v>
      </c>
      <c r="T9" s="31">
        <f>COUNTIFS('NBA Schedule'!$D:$D,Sheet2!$D9,'NBA Schedule'!$B:$B,Sheet2!T$4)+COUNTIFS('NBA Schedule'!$F:$F,Sheet2!$D9,'NBA Schedule'!$B:$B,Sheet2!T$4)</f>
        <v>0</v>
      </c>
      <c r="U9" s="31">
        <f>COUNTIFS('NBA Schedule'!$D:$D,Sheet2!$D9,'NBA Schedule'!$B:$B,Sheet2!U$4)+COUNTIFS('NBA Schedule'!$F:$F,Sheet2!$D9,'NBA Schedule'!$B:$B,Sheet2!U$4)</f>
        <v>1</v>
      </c>
      <c r="V9" s="31">
        <f>COUNTIFS('NBA Schedule'!$D:$D,Sheet2!$D9,'NBA Schedule'!$B:$B,Sheet2!V$4)+COUNTIFS('NBA Schedule'!$F:$F,Sheet2!$D9,'NBA Schedule'!$B:$B,Sheet2!V$4)</f>
        <v>0</v>
      </c>
      <c r="W9" s="31">
        <f>COUNTIFS('NBA Schedule'!$D:$D,Sheet2!$D9,'NBA Schedule'!$B:$B,Sheet2!W$4)+COUNTIFS('NBA Schedule'!$F:$F,Sheet2!$D9,'NBA Schedule'!$B:$B,Sheet2!W$4)</f>
        <v>0</v>
      </c>
      <c r="X9" s="31">
        <f>COUNTIFS('NBA Schedule'!$D:$D,Sheet2!$D9,'NBA Schedule'!$B:$B,Sheet2!X$4)+COUNTIFS('NBA Schedule'!$F:$F,Sheet2!$D9,'NBA Schedule'!$B:$B,Sheet2!X$4)</f>
        <v>1</v>
      </c>
      <c r="Y9" s="32">
        <f>COUNTIFS('NBA Schedule'!$D:$D,Sheet2!$D9,'NBA Schedule'!$B:$B,Sheet2!Y$4)+COUNTIFS('NBA Schedule'!$F:$F,Sheet2!$D9,'NBA Schedule'!$B:$B,Sheet2!Y$4)</f>
        <v>0</v>
      </c>
      <c r="Z9" s="36">
        <f t="shared" si="4"/>
        <v>2</v>
      </c>
      <c r="AA9" s="21">
        <f t="shared" si="5"/>
        <v>1</v>
      </c>
      <c r="AB9" s="32">
        <f t="shared" si="6"/>
        <v>1</v>
      </c>
    </row>
    <row r="10" spans="1:28" x14ac:dyDescent="0.3">
      <c r="A10" s="13">
        <v>5</v>
      </c>
      <c r="B10" s="8" t="s">
        <v>131</v>
      </c>
      <c r="C10" s="14">
        <f>COUNTIF(PUNT_SeasonAVG!I:I,Sheet2!B10)</f>
        <v>1</v>
      </c>
      <c r="D10" s="13" t="str">
        <f>INDEX(PUNT_SeasonAVG!K:K,MATCH(Sheet2!$B10,PUNT_SeasonAVG!$I:$I,0))</f>
        <v>PHI</v>
      </c>
      <c r="E10" s="13" t="str">
        <f>INDEX(PUNT_SeasonAVG!L:L,MATCH(Sheet2!$B10,PUNT_SeasonAVG!$I:$I,0))</f>
        <v>F</v>
      </c>
      <c r="G10" s="27">
        <f>INDEX(PUNT_SeasonAVG!C:C,MATCH(Sheet2!$B10,PUNT_SeasonAVG!$I:$I,0))</f>
        <v>68.2</v>
      </c>
      <c r="H10" s="13">
        <f>INDEX(PUNT_SeasonAVG!B:B,MATCH(Sheet2!$B10,PUNT_SeasonAVG!$I:$I,0))</f>
        <v>55</v>
      </c>
      <c r="I10" s="13">
        <f>INDEX(PUNT_L10gamesAVG!B:B,MATCH(Sheet2!$B10,PUNT_L10gamesAVG!$I:$I,0))</f>
        <v>62</v>
      </c>
      <c r="J10" s="13">
        <f>IFERROR(INDEX(PUNT_L5gamesAVG!B:B,MATCH(Sheet2!$B10,PUNT_L5gamesAVG!$I:$I,0)),"")</f>
        <v>99</v>
      </c>
      <c r="R10" s="40"/>
      <c r="S10" s="21">
        <f>COUNTIFS('NBA Schedule'!$D:$D,Sheet2!$D10,'NBA Schedule'!$B:$B,Sheet2!S$4)+COUNTIFS('NBA Schedule'!$F:$F,Sheet2!$D10,'NBA Schedule'!$B:$B,Sheet2!S$4)</f>
        <v>0</v>
      </c>
      <c r="T10" s="31">
        <f>COUNTIFS('NBA Schedule'!$D:$D,Sheet2!$D10,'NBA Schedule'!$B:$B,Sheet2!T$4)+COUNTIFS('NBA Schedule'!$F:$F,Sheet2!$D10,'NBA Schedule'!$B:$B,Sheet2!T$4)</f>
        <v>0</v>
      </c>
      <c r="U10" s="31">
        <f>COUNTIFS('NBA Schedule'!$D:$D,Sheet2!$D10,'NBA Schedule'!$B:$B,Sheet2!U$4)+COUNTIFS('NBA Schedule'!$F:$F,Sheet2!$D10,'NBA Schedule'!$B:$B,Sheet2!U$4)</f>
        <v>1</v>
      </c>
      <c r="V10" s="31">
        <f>COUNTIFS('NBA Schedule'!$D:$D,Sheet2!$D10,'NBA Schedule'!$B:$B,Sheet2!V$4)+COUNTIFS('NBA Schedule'!$F:$F,Sheet2!$D10,'NBA Schedule'!$B:$B,Sheet2!V$4)</f>
        <v>0</v>
      </c>
      <c r="W10" s="31">
        <f>COUNTIFS('NBA Schedule'!$D:$D,Sheet2!$D10,'NBA Schedule'!$B:$B,Sheet2!W$4)+COUNTIFS('NBA Schedule'!$F:$F,Sheet2!$D10,'NBA Schedule'!$B:$B,Sheet2!W$4)</f>
        <v>1</v>
      </c>
      <c r="X10" s="31">
        <f>COUNTIFS('NBA Schedule'!$D:$D,Sheet2!$D10,'NBA Schedule'!$B:$B,Sheet2!X$4)+COUNTIFS('NBA Schedule'!$F:$F,Sheet2!$D10,'NBA Schedule'!$B:$B,Sheet2!X$4)</f>
        <v>1</v>
      </c>
      <c r="Y10" s="32">
        <f>COUNTIFS('NBA Schedule'!$D:$D,Sheet2!$D10,'NBA Schedule'!$B:$B,Sheet2!Y$4)+COUNTIFS('NBA Schedule'!$F:$F,Sheet2!$D10,'NBA Schedule'!$B:$B,Sheet2!Y$4)</f>
        <v>0</v>
      </c>
      <c r="Z10" s="36">
        <f t="shared" si="4"/>
        <v>3</v>
      </c>
      <c r="AA10" s="21">
        <f t="shared" si="5"/>
        <v>1</v>
      </c>
      <c r="AB10" s="32">
        <f t="shared" si="6"/>
        <v>2</v>
      </c>
    </row>
    <row r="11" spans="1:28" x14ac:dyDescent="0.3">
      <c r="A11" s="13">
        <v>6</v>
      </c>
      <c r="B11" s="8" t="s">
        <v>137</v>
      </c>
      <c r="C11" s="14">
        <f>COUNTIF(PUNT_SeasonAVG!I:I,Sheet2!B11)</f>
        <v>1</v>
      </c>
      <c r="D11" s="13" t="str">
        <f>INDEX(PUNT_SeasonAVG!K:K,MATCH(Sheet2!$B11,PUNT_SeasonAVG!$I:$I,0))</f>
        <v>BOS</v>
      </c>
      <c r="E11" s="13" t="str">
        <f>INDEX(PUNT_SeasonAVG!L:L,MATCH(Sheet2!$B11,PUNT_SeasonAVG!$I:$I,0))</f>
        <v>F</v>
      </c>
      <c r="F11" s="13" t="s">
        <v>407</v>
      </c>
      <c r="G11" s="27">
        <f>INDEX(PUNT_SeasonAVG!C:C,MATCH(Sheet2!$B11,PUNT_SeasonAVG!$I:$I,0))</f>
        <v>76.400000000000006</v>
      </c>
      <c r="H11" s="13">
        <f>INDEX(PUNT_SeasonAVG!B:B,MATCH(Sheet2!$B11,PUNT_SeasonAVG!$I:$I,0))</f>
        <v>60</v>
      </c>
      <c r="I11" s="13">
        <f>INDEX(PUNT_L10gamesAVG!B:B,MATCH(Sheet2!$B11,PUNT_L10gamesAVG!$I:$I,0))</f>
        <v>58</v>
      </c>
      <c r="J11" s="13">
        <f>IFERROR(INDEX(PUNT_L5gamesAVG!B:B,MATCH(Sheet2!$B11,PUNT_L5gamesAVG!$I:$I,0)),"")</f>
        <v>39</v>
      </c>
      <c r="R11" s="40"/>
      <c r="S11" s="21">
        <f>COUNTIFS('NBA Schedule'!$D:$D,Sheet2!$D11,'NBA Schedule'!$B:$B,Sheet2!S$4)+COUNTIFS('NBA Schedule'!$F:$F,Sheet2!$D11,'NBA Schedule'!$B:$B,Sheet2!S$4)</f>
        <v>1</v>
      </c>
      <c r="T11" s="31">
        <f>COUNTIFS('NBA Schedule'!$D:$D,Sheet2!$D11,'NBA Schedule'!$B:$B,Sheet2!T$4)+COUNTIFS('NBA Schedule'!$F:$F,Sheet2!$D11,'NBA Schedule'!$B:$B,Sheet2!T$4)</f>
        <v>0</v>
      </c>
      <c r="U11" s="31">
        <f>COUNTIFS('NBA Schedule'!$D:$D,Sheet2!$D11,'NBA Schedule'!$B:$B,Sheet2!U$4)+COUNTIFS('NBA Schedule'!$F:$F,Sheet2!$D11,'NBA Schedule'!$B:$B,Sheet2!U$4)</f>
        <v>1</v>
      </c>
      <c r="V11" s="31">
        <f>COUNTIFS('NBA Schedule'!$D:$D,Sheet2!$D11,'NBA Schedule'!$B:$B,Sheet2!V$4)+COUNTIFS('NBA Schedule'!$F:$F,Sheet2!$D11,'NBA Schedule'!$B:$B,Sheet2!V$4)</f>
        <v>0</v>
      </c>
      <c r="W11" s="31">
        <f>COUNTIFS('NBA Schedule'!$D:$D,Sheet2!$D11,'NBA Schedule'!$B:$B,Sheet2!W$4)+COUNTIFS('NBA Schedule'!$F:$F,Sheet2!$D11,'NBA Schedule'!$B:$B,Sheet2!W$4)</f>
        <v>1</v>
      </c>
      <c r="X11" s="31">
        <f>COUNTIFS('NBA Schedule'!$D:$D,Sheet2!$D11,'NBA Schedule'!$B:$B,Sheet2!X$4)+COUNTIFS('NBA Schedule'!$F:$F,Sheet2!$D11,'NBA Schedule'!$B:$B,Sheet2!X$4)</f>
        <v>0</v>
      </c>
      <c r="Y11" s="32">
        <f>COUNTIFS('NBA Schedule'!$D:$D,Sheet2!$D11,'NBA Schedule'!$B:$B,Sheet2!Y$4)+COUNTIFS('NBA Schedule'!$F:$F,Sheet2!$D11,'NBA Schedule'!$B:$B,Sheet2!Y$4)</f>
        <v>1</v>
      </c>
      <c r="Z11" s="36">
        <f>IF(F11="IL",0,SUM(S11:Y11))</f>
        <v>0</v>
      </c>
      <c r="AA11" s="21">
        <f t="shared" si="5"/>
        <v>2</v>
      </c>
      <c r="AB11" s="32">
        <f t="shared" si="6"/>
        <v>2</v>
      </c>
    </row>
    <row r="12" spans="1:28" x14ac:dyDescent="0.3">
      <c r="A12" s="13">
        <v>7</v>
      </c>
      <c r="B12" s="8" t="s">
        <v>143</v>
      </c>
      <c r="C12" s="14">
        <f>COUNTIF(PUNT_SeasonAVG!I:I,Sheet2!B12)</f>
        <v>1</v>
      </c>
      <c r="D12" s="13" t="str">
        <f>INDEX(PUNT_SeasonAVG!K:K,MATCH(Sheet2!$B12,PUNT_SeasonAVG!$I:$I,0))</f>
        <v>PHI</v>
      </c>
      <c r="E12" s="13" t="str">
        <f>INDEX(PUNT_SeasonAVG!L:L,MATCH(Sheet2!$B12,PUNT_SeasonAVG!$I:$I,0))</f>
        <v>C</v>
      </c>
      <c r="G12" s="27">
        <f>INDEX(PUNT_SeasonAVG!C:C,MATCH(Sheet2!$B12,PUNT_SeasonAVG!$I:$I,0))</f>
        <v>62.2</v>
      </c>
      <c r="H12" s="13">
        <f>INDEX(PUNT_SeasonAVG!B:B,MATCH(Sheet2!$B12,PUNT_SeasonAVG!$I:$I,0))</f>
        <v>64</v>
      </c>
      <c r="I12" s="13">
        <f>INDEX(PUNT_L10gamesAVG!B:B,MATCH(Sheet2!$B12,PUNT_L10gamesAVG!$I:$I,0))</f>
        <v>55</v>
      </c>
      <c r="J12" s="13">
        <f>IFERROR(INDEX(PUNT_L5gamesAVG!B:B,MATCH(Sheet2!$B12,PUNT_L5gamesAVG!$I:$I,0)),"")</f>
        <v>104</v>
      </c>
      <c r="R12" s="40"/>
      <c r="S12" s="21">
        <f>COUNTIFS('NBA Schedule'!$D:$D,Sheet2!$D12,'NBA Schedule'!$B:$B,Sheet2!S$4)+COUNTIFS('NBA Schedule'!$F:$F,Sheet2!$D12,'NBA Schedule'!$B:$B,Sheet2!S$4)</f>
        <v>0</v>
      </c>
      <c r="T12" s="31">
        <f>COUNTIFS('NBA Schedule'!$D:$D,Sheet2!$D12,'NBA Schedule'!$B:$B,Sheet2!T$4)+COUNTIFS('NBA Schedule'!$F:$F,Sheet2!$D12,'NBA Schedule'!$B:$B,Sheet2!T$4)</f>
        <v>0</v>
      </c>
      <c r="U12" s="31">
        <f>COUNTIFS('NBA Schedule'!$D:$D,Sheet2!$D12,'NBA Schedule'!$B:$B,Sheet2!U$4)+COUNTIFS('NBA Schedule'!$F:$F,Sheet2!$D12,'NBA Schedule'!$B:$B,Sheet2!U$4)</f>
        <v>1</v>
      </c>
      <c r="V12" s="31">
        <f>COUNTIFS('NBA Schedule'!$D:$D,Sheet2!$D12,'NBA Schedule'!$B:$B,Sheet2!V$4)+COUNTIFS('NBA Schedule'!$F:$F,Sheet2!$D12,'NBA Schedule'!$B:$B,Sheet2!V$4)</f>
        <v>0</v>
      </c>
      <c r="W12" s="31">
        <f>COUNTIFS('NBA Schedule'!$D:$D,Sheet2!$D12,'NBA Schedule'!$B:$B,Sheet2!W$4)+COUNTIFS('NBA Schedule'!$F:$F,Sheet2!$D12,'NBA Schedule'!$B:$B,Sheet2!W$4)</f>
        <v>1</v>
      </c>
      <c r="X12" s="31">
        <f>COUNTIFS('NBA Schedule'!$D:$D,Sheet2!$D12,'NBA Schedule'!$B:$B,Sheet2!X$4)+COUNTIFS('NBA Schedule'!$F:$F,Sheet2!$D12,'NBA Schedule'!$B:$B,Sheet2!X$4)</f>
        <v>1</v>
      </c>
      <c r="Y12" s="32">
        <f>COUNTIFS('NBA Schedule'!$D:$D,Sheet2!$D12,'NBA Schedule'!$B:$B,Sheet2!Y$4)+COUNTIFS('NBA Schedule'!$F:$F,Sheet2!$D12,'NBA Schedule'!$B:$B,Sheet2!Y$4)</f>
        <v>0</v>
      </c>
      <c r="Z12" s="36">
        <f t="shared" si="4"/>
        <v>3</v>
      </c>
      <c r="AA12" s="21">
        <f t="shared" si="5"/>
        <v>1</v>
      </c>
      <c r="AB12" s="32">
        <f t="shared" si="6"/>
        <v>2</v>
      </c>
    </row>
    <row r="13" spans="1:28" x14ac:dyDescent="0.3">
      <c r="A13" s="13">
        <v>8</v>
      </c>
      <c r="B13" s="8" t="s">
        <v>182</v>
      </c>
      <c r="C13" s="14">
        <f>COUNTIF(PUNT_SeasonAVG!I:I,Sheet2!B13)</f>
        <v>1</v>
      </c>
      <c r="D13" s="13" t="str">
        <f>INDEX(PUNT_SeasonAVG!K:K,MATCH(Sheet2!$B13,PUNT_SeasonAVG!$I:$I,0))</f>
        <v>BKN</v>
      </c>
      <c r="E13" s="13" t="str">
        <f>INDEX(PUNT_SeasonAVG!L:L,MATCH(Sheet2!$B13,PUNT_SeasonAVG!$I:$I,0))</f>
        <v>G</v>
      </c>
      <c r="G13" s="27">
        <f>INDEX(PUNT_SeasonAVG!C:C,MATCH(Sheet2!$B13,PUNT_SeasonAVG!$I:$I,0))</f>
        <v>125.9</v>
      </c>
      <c r="H13" s="13">
        <f>INDEX(PUNT_SeasonAVG!B:B,MATCH(Sheet2!$B13,PUNT_SeasonAVG!$I:$I,0))</f>
        <v>94</v>
      </c>
      <c r="I13" s="13">
        <f>INDEX(PUNT_L10gamesAVG!B:B,MATCH(Sheet2!$B13,PUNT_L10gamesAVG!$I:$I,0))</f>
        <v>81</v>
      </c>
      <c r="J13" s="13">
        <f>IFERROR(INDEX(PUNT_L5gamesAVG!B:B,MATCH(Sheet2!$B13,PUNT_L5gamesAVG!$I:$I,0)),"")</f>
        <v>50</v>
      </c>
      <c r="R13" s="40"/>
      <c r="S13" s="21">
        <f>COUNTIFS('NBA Schedule'!$D:$D,Sheet2!$D13,'NBA Schedule'!$B:$B,Sheet2!S$4)+COUNTIFS('NBA Schedule'!$F:$F,Sheet2!$D13,'NBA Schedule'!$B:$B,Sheet2!S$4)</f>
        <v>1</v>
      </c>
      <c r="T13" s="31">
        <f>COUNTIFS('NBA Schedule'!$D:$D,Sheet2!$D13,'NBA Schedule'!$B:$B,Sheet2!T$4)+COUNTIFS('NBA Schedule'!$F:$F,Sheet2!$D13,'NBA Schedule'!$B:$B,Sheet2!T$4)</f>
        <v>0</v>
      </c>
      <c r="U13" s="31">
        <f>COUNTIFS('NBA Schedule'!$D:$D,Sheet2!$D13,'NBA Schedule'!$B:$B,Sheet2!U$4)+COUNTIFS('NBA Schedule'!$F:$F,Sheet2!$D13,'NBA Schedule'!$B:$B,Sheet2!U$4)</f>
        <v>1</v>
      </c>
      <c r="V13" s="31">
        <f>COUNTIFS('NBA Schedule'!$D:$D,Sheet2!$D13,'NBA Schedule'!$B:$B,Sheet2!V$4)+COUNTIFS('NBA Schedule'!$F:$F,Sheet2!$D13,'NBA Schedule'!$B:$B,Sheet2!V$4)</f>
        <v>0</v>
      </c>
      <c r="W13" s="31">
        <f>COUNTIFS('NBA Schedule'!$D:$D,Sheet2!$D13,'NBA Schedule'!$B:$B,Sheet2!W$4)+COUNTIFS('NBA Schedule'!$F:$F,Sheet2!$D13,'NBA Schedule'!$B:$B,Sheet2!W$4)</f>
        <v>1</v>
      </c>
      <c r="X13" s="31">
        <f>COUNTIFS('NBA Schedule'!$D:$D,Sheet2!$D13,'NBA Schedule'!$B:$B,Sheet2!X$4)+COUNTIFS('NBA Schedule'!$F:$F,Sheet2!$D13,'NBA Schedule'!$B:$B,Sheet2!X$4)</f>
        <v>0</v>
      </c>
      <c r="Y13" s="32">
        <f>COUNTIFS('NBA Schedule'!$D:$D,Sheet2!$D13,'NBA Schedule'!$B:$B,Sheet2!Y$4)+COUNTIFS('NBA Schedule'!$F:$F,Sheet2!$D13,'NBA Schedule'!$B:$B,Sheet2!Y$4)</f>
        <v>0</v>
      </c>
      <c r="Z13" s="36">
        <f t="shared" si="4"/>
        <v>3</v>
      </c>
      <c r="AA13" s="21">
        <f t="shared" si="5"/>
        <v>2</v>
      </c>
      <c r="AB13" s="32">
        <f t="shared" si="6"/>
        <v>1</v>
      </c>
    </row>
    <row r="14" spans="1:28" x14ac:dyDescent="0.3">
      <c r="A14" s="13">
        <v>9</v>
      </c>
      <c r="B14" s="8" t="s">
        <v>187</v>
      </c>
      <c r="C14" s="14">
        <f>COUNTIF(PUNT_SeasonAVG!I:I,Sheet2!B14)</f>
        <v>1</v>
      </c>
      <c r="D14" s="13" t="str">
        <f>INDEX(PUNT_SeasonAVG!K:K,MATCH(Sheet2!$B14,PUNT_SeasonAVG!$I:$I,0))</f>
        <v>MEM</v>
      </c>
      <c r="E14" s="13" t="str">
        <f>INDEX(PUNT_SeasonAVG!L:L,MATCH(Sheet2!$B14,PUNT_SeasonAVG!$I:$I,0))</f>
        <v>F</v>
      </c>
      <c r="G14" s="27">
        <f>INDEX(PUNT_SeasonAVG!C:C,MATCH(Sheet2!$B14,PUNT_SeasonAVG!$I:$I,0))</f>
        <v>143.80000000000001</v>
      </c>
      <c r="H14" s="13">
        <f>INDEX(PUNT_SeasonAVG!B:B,MATCH(Sheet2!$B14,PUNT_SeasonAVG!$I:$I,0))</f>
        <v>98</v>
      </c>
      <c r="I14" s="13">
        <f>INDEX(PUNT_L10gamesAVG!B:B,MATCH(Sheet2!$B14,PUNT_L10gamesAVG!$I:$I,0))</f>
        <v>104</v>
      </c>
      <c r="J14" s="13">
        <f>IFERROR(INDEX(PUNT_L5gamesAVG!B:B,MATCH(Sheet2!$B14,PUNT_L5gamesAVG!$I:$I,0)),"")</f>
        <v>84</v>
      </c>
      <c r="R14" s="40"/>
      <c r="S14" s="21">
        <f>COUNTIFS('NBA Schedule'!$D:$D,Sheet2!$D14,'NBA Schedule'!$B:$B,Sheet2!S$4)+COUNTIFS('NBA Schedule'!$F:$F,Sheet2!$D14,'NBA Schedule'!$B:$B,Sheet2!S$4)</f>
        <v>0</v>
      </c>
      <c r="T14" s="31">
        <f>COUNTIFS('NBA Schedule'!$D:$D,Sheet2!$D14,'NBA Schedule'!$B:$B,Sheet2!T$4)+COUNTIFS('NBA Schedule'!$F:$F,Sheet2!$D14,'NBA Schedule'!$B:$B,Sheet2!T$4)</f>
        <v>1</v>
      </c>
      <c r="U14" s="31">
        <f>COUNTIFS('NBA Schedule'!$D:$D,Sheet2!$D14,'NBA Schedule'!$B:$B,Sheet2!U$4)+COUNTIFS('NBA Schedule'!$F:$F,Sheet2!$D14,'NBA Schedule'!$B:$B,Sheet2!U$4)</f>
        <v>0</v>
      </c>
      <c r="V14" s="31">
        <f>COUNTIFS('NBA Schedule'!$D:$D,Sheet2!$D14,'NBA Schedule'!$B:$B,Sheet2!V$4)+COUNTIFS('NBA Schedule'!$F:$F,Sheet2!$D14,'NBA Schedule'!$B:$B,Sheet2!V$4)</f>
        <v>0</v>
      </c>
      <c r="W14" s="31">
        <f>COUNTIFS('NBA Schedule'!$D:$D,Sheet2!$D14,'NBA Schedule'!$B:$B,Sheet2!W$4)+COUNTIFS('NBA Schedule'!$F:$F,Sheet2!$D14,'NBA Schedule'!$B:$B,Sheet2!W$4)</f>
        <v>0</v>
      </c>
      <c r="X14" s="31">
        <f>COUNTIFS('NBA Schedule'!$D:$D,Sheet2!$D14,'NBA Schedule'!$B:$B,Sheet2!X$4)+COUNTIFS('NBA Schedule'!$F:$F,Sheet2!$D14,'NBA Schedule'!$B:$B,Sheet2!X$4)</f>
        <v>1</v>
      </c>
      <c r="Y14" s="32">
        <f>COUNTIFS('NBA Schedule'!$D:$D,Sheet2!$D14,'NBA Schedule'!$B:$B,Sheet2!Y$4)+COUNTIFS('NBA Schedule'!$F:$F,Sheet2!$D14,'NBA Schedule'!$B:$B,Sheet2!Y$4)</f>
        <v>0</v>
      </c>
      <c r="Z14" s="36">
        <f t="shared" si="4"/>
        <v>2</v>
      </c>
      <c r="AA14" s="21">
        <f t="shared" si="5"/>
        <v>1</v>
      </c>
      <c r="AB14" s="32">
        <f t="shared" si="6"/>
        <v>1</v>
      </c>
    </row>
    <row r="15" spans="1:28" x14ac:dyDescent="0.3">
      <c r="A15" s="13">
        <v>10</v>
      </c>
      <c r="B15" s="8" t="s">
        <v>208</v>
      </c>
      <c r="C15" s="14">
        <f>COUNTIF(PUNT_SeasonAVG!I:I,Sheet2!B15)</f>
        <v>1</v>
      </c>
      <c r="D15" s="13" t="str">
        <f>INDEX(PUNT_SeasonAVG!K:K,MATCH(Sheet2!$B15,PUNT_SeasonAVG!$I:$I,0))</f>
        <v>UTA</v>
      </c>
      <c r="E15" s="13" t="str">
        <f>INDEX(PUNT_SeasonAVG!L:L,MATCH(Sheet2!$B15,PUNT_SeasonAVG!$I:$I,0))</f>
        <v>G</v>
      </c>
      <c r="G15" s="27">
        <f>INDEX(PUNT_SeasonAVG!C:C,MATCH(Sheet2!$B15,PUNT_SeasonAVG!$I:$I,0))</f>
        <v>43.8</v>
      </c>
      <c r="H15" s="13">
        <f>INDEX(PUNT_SeasonAVG!B:B,MATCH(Sheet2!$B15,PUNT_SeasonAVG!$I:$I,0))</f>
        <v>117</v>
      </c>
      <c r="I15" s="13">
        <f>INDEX(PUNT_L10gamesAVG!B:B,MATCH(Sheet2!$B15,PUNT_L10gamesAVG!$I:$I,0))</f>
        <v>111</v>
      </c>
      <c r="J15" s="13">
        <f>IFERROR(INDEX(PUNT_L5gamesAVG!B:B,MATCH(Sheet2!$B15,PUNT_L5gamesAVG!$I:$I,0)),"")</f>
        <v>118</v>
      </c>
      <c r="R15" s="40"/>
      <c r="S15" s="21">
        <f>COUNTIFS('NBA Schedule'!$D:$D,Sheet2!$D15,'NBA Schedule'!$B:$B,Sheet2!S$4)+COUNTIFS('NBA Schedule'!$F:$F,Sheet2!$D15,'NBA Schedule'!$B:$B,Sheet2!S$4)</f>
        <v>1</v>
      </c>
      <c r="T15" s="31">
        <f>COUNTIFS('NBA Schedule'!$D:$D,Sheet2!$D15,'NBA Schedule'!$B:$B,Sheet2!T$4)+COUNTIFS('NBA Schedule'!$F:$F,Sheet2!$D15,'NBA Schedule'!$B:$B,Sheet2!T$4)</f>
        <v>0</v>
      </c>
      <c r="U15" s="31">
        <f>COUNTIFS('NBA Schedule'!$D:$D,Sheet2!$D15,'NBA Schedule'!$B:$B,Sheet2!U$4)+COUNTIFS('NBA Schedule'!$F:$F,Sheet2!$D15,'NBA Schedule'!$B:$B,Sheet2!U$4)</f>
        <v>1</v>
      </c>
      <c r="V15" s="31">
        <f>COUNTIFS('NBA Schedule'!$D:$D,Sheet2!$D15,'NBA Schedule'!$B:$B,Sheet2!V$4)+COUNTIFS('NBA Schedule'!$F:$F,Sheet2!$D15,'NBA Schedule'!$B:$B,Sheet2!V$4)</f>
        <v>0</v>
      </c>
      <c r="W15" s="31">
        <f>COUNTIFS('NBA Schedule'!$D:$D,Sheet2!$D15,'NBA Schedule'!$B:$B,Sheet2!W$4)+COUNTIFS('NBA Schedule'!$F:$F,Sheet2!$D15,'NBA Schedule'!$B:$B,Sheet2!W$4)</f>
        <v>1</v>
      </c>
      <c r="X15" s="31">
        <f>COUNTIFS('NBA Schedule'!$D:$D,Sheet2!$D15,'NBA Schedule'!$B:$B,Sheet2!X$4)+COUNTIFS('NBA Schedule'!$F:$F,Sheet2!$D15,'NBA Schedule'!$B:$B,Sheet2!X$4)</f>
        <v>1</v>
      </c>
      <c r="Y15" s="32">
        <f>COUNTIFS('NBA Schedule'!$D:$D,Sheet2!$D15,'NBA Schedule'!$B:$B,Sheet2!Y$4)+COUNTIFS('NBA Schedule'!$F:$F,Sheet2!$D15,'NBA Schedule'!$B:$B,Sheet2!Y$4)</f>
        <v>0</v>
      </c>
      <c r="Z15" s="36">
        <f t="shared" si="4"/>
        <v>4</v>
      </c>
      <c r="AA15" s="21">
        <f t="shared" si="5"/>
        <v>2</v>
      </c>
      <c r="AB15" s="32">
        <f t="shared" si="6"/>
        <v>2</v>
      </c>
    </row>
    <row r="16" spans="1:28" x14ac:dyDescent="0.3">
      <c r="A16" s="13">
        <v>11</v>
      </c>
      <c r="B16" s="8" t="s">
        <v>223</v>
      </c>
      <c r="C16" s="14">
        <f>COUNTIF(PUNT_SeasonAVG!I:I,Sheet2!B16)</f>
        <v>1</v>
      </c>
      <c r="D16" s="13" t="str">
        <f>INDEX(PUNT_SeasonAVG!K:K,MATCH(Sheet2!$B16,PUNT_SeasonAVG!$I:$I,0))</f>
        <v>DAL</v>
      </c>
      <c r="E16" s="13" t="str">
        <f>INDEX(PUNT_SeasonAVG!L:L,MATCH(Sheet2!$B16,PUNT_SeasonAVG!$I:$I,0))</f>
        <v>G</v>
      </c>
      <c r="G16" s="27">
        <f>INDEX(PUNT_SeasonAVG!C:C,MATCH(Sheet2!$B16,PUNT_SeasonAVG!$I:$I,0))</f>
        <v>104.7</v>
      </c>
      <c r="H16" s="13">
        <f>INDEX(PUNT_SeasonAVG!B:B,MATCH(Sheet2!$B16,PUNT_SeasonAVG!$I:$I,0))</f>
        <v>130</v>
      </c>
      <c r="I16" s="13">
        <f>INDEX(PUNT_L10gamesAVG!B:B,MATCH(Sheet2!$B16,PUNT_L10gamesAVG!$I:$I,0))</f>
        <v>177</v>
      </c>
      <c r="J16" s="13">
        <f>IFERROR(INDEX(PUNT_L5gamesAVG!B:B,MATCH(Sheet2!$B16,PUNT_L5gamesAVG!$I:$I,0)),"")</f>
        <v>157</v>
      </c>
      <c r="R16" s="40"/>
      <c r="S16" s="21">
        <f>COUNTIFS('NBA Schedule'!$D:$D,Sheet2!$D16,'NBA Schedule'!$B:$B,Sheet2!S$4)+COUNTIFS('NBA Schedule'!$F:$F,Sheet2!$D16,'NBA Schedule'!$B:$B,Sheet2!S$4)</f>
        <v>1</v>
      </c>
      <c r="T16" s="31">
        <f>COUNTIFS('NBA Schedule'!$D:$D,Sheet2!$D16,'NBA Schedule'!$B:$B,Sheet2!T$4)+COUNTIFS('NBA Schedule'!$F:$F,Sheet2!$D16,'NBA Schedule'!$B:$B,Sheet2!T$4)</f>
        <v>0</v>
      </c>
      <c r="U16" s="31">
        <f>COUNTIFS('NBA Schedule'!$D:$D,Sheet2!$D16,'NBA Schedule'!$B:$B,Sheet2!U$4)+COUNTIFS('NBA Schedule'!$F:$F,Sheet2!$D16,'NBA Schedule'!$B:$B,Sheet2!U$4)</f>
        <v>1</v>
      </c>
      <c r="V16" s="31">
        <f>COUNTIFS('NBA Schedule'!$D:$D,Sheet2!$D16,'NBA Schedule'!$B:$B,Sheet2!V$4)+COUNTIFS('NBA Schedule'!$F:$F,Sheet2!$D16,'NBA Schedule'!$B:$B,Sheet2!V$4)</f>
        <v>0</v>
      </c>
      <c r="W16" s="31">
        <f>COUNTIFS('NBA Schedule'!$D:$D,Sheet2!$D16,'NBA Schedule'!$B:$B,Sheet2!W$4)+COUNTIFS('NBA Schedule'!$F:$F,Sheet2!$D16,'NBA Schedule'!$B:$B,Sheet2!W$4)</f>
        <v>1</v>
      </c>
      <c r="X16" s="31">
        <f>COUNTIFS('NBA Schedule'!$D:$D,Sheet2!$D16,'NBA Schedule'!$B:$B,Sheet2!X$4)+COUNTIFS('NBA Schedule'!$F:$F,Sheet2!$D16,'NBA Schedule'!$B:$B,Sheet2!X$4)</f>
        <v>0</v>
      </c>
      <c r="Y16" s="32">
        <f>COUNTIFS('NBA Schedule'!$D:$D,Sheet2!$D16,'NBA Schedule'!$B:$B,Sheet2!Y$4)+COUNTIFS('NBA Schedule'!$F:$F,Sheet2!$D16,'NBA Schedule'!$B:$B,Sheet2!Y$4)</f>
        <v>1</v>
      </c>
      <c r="Z16" s="36">
        <f t="shared" si="4"/>
        <v>4</v>
      </c>
      <c r="AA16" s="21">
        <f t="shared" si="5"/>
        <v>2</v>
      </c>
      <c r="AB16" s="32">
        <f t="shared" si="6"/>
        <v>2</v>
      </c>
    </row>
    <row r="17" spans="1:28" x14ac:dyDescent="0.3">
      <c r="A17" s="13">
        <v>12</v>
      </c>
      <c r="B17" s="8" t="s">
        <v>226</v>
      </c>
      <c r="C17" s="14">
        <f>COUNTIF(PUNT_SeasonAVG!I:I,Sheet2!B17)</f>
        <v>1</v>
      </c>
      <c r="D17" s="13" t="str">
        <f>INDEX(PUNT_SeasonAVG!K:K,MATCH(Sheet2!$B17,PUNT_SeasonAVG!$I:$I,0))</f>
        <v>NYK</v>
      </c>
      <c r="E17" s="13" t="str">
        <f>INDEX(PUNT_SeasonAVG!L:L,MATCH(Sheet2!$B17,PUNT_SeasonAVG!$I:$I,0))</f>
        <v>C</v>
      </c>
      <c r="G17" s="27">
        <f>INDEX(PUNT_SeasonAVG!C:C,MATCH(Sheet2!$B17,PUNT_SeasonAVG!$I:$I,0))</f>
        <v>30.4</v>
      </c>
      <c r="H17" s="13">
        <f>INDEX(PUNT_SeasonAVG!B:B,MATCH(Sheet2!$B17,PUNT_SeasonAVG!$I:$I,0))</f>
        <v>133</v>
      </c>
      <c r="I17" s="13">
        <f>INDEX(PUNT_L10gamesAVG!B:B,MATCH(Sheet2!$B17,PUNT_L10gamesAVG!$I:$I,0))</f>
        <v>137</v>
      </c>
      <c r="J17" s="13" t="str">
        <f>IFERROR(INDEX(PUNT_L5gamesAVG!B:B,MATCH(Sheet2!$B17,PUNT_L5gamesAVG!$I:$I,0)),"")</f>
        <v/>
      </c>
      <c r="R17" s="40"/>
      <c r="S17" s="21">
        <f>COUNTIFS('NBA Schedule'!$D:$D,Sheet2!$D17,'NBA Schedule'!$B:$B,Sheet2!S$4)+COUNTIFS('NBA Schedule'!$F:$F,Sheet2!$D17,'NBA Schedule'!$B:$B,Sheet2!S$4)</f>
        <v>1</v>
      </c>
      <c r="T17" s="31">
        <f>COUNTIFS('NBA Schedule'!$D:$D,Sheet2!$D17,'NBA Schedule'!$B:$B,Sheet2!T$4)+COUNTIFS('NBA Schedule'!$F:$F,Sheet2!$D17,'NBA Schedule'!$B:$B,Sheet2!T$4)</f>
        <v>0</v>
      </c>
      <c r="U17" s="31">
        <f>COUNTIFS('NBA Schedule'!$D:$D,Sheet2!$D17,'NBA Schedule'!$B:$B,Sheet2!U$4)+COUNTIFS('NBA Schedule'!$F:$F,Sheet2!$D17,'NBA Schedule'!$B:$B,Sheet2!U$4)</f>
        <v>1</v>
      </c>
      <c r="V17" s="31">
        <f>COUNTIFS('NBA Schedule'!$D:$D,Sheet2!$D17,'NBA Schedule'!$B:$B,Sheet2!V$4)+COUNTIFS('NBA Schedule'!$F:$F,Sheet2!$D17,'NBA Schedule'!$B:$B,Sheet2!V$4)</f>
        <v>0</v>
      </c>
      <c r="W17" s="31">
        <f>COUNTIFS('NBA Schedule'!$D:$D,Sheet2!$D17,'NBA Schedule'!$B:$B,Sheet2!W$4)+COUNTIFS('NBA Schedule'!$F:$F,Sheet2!$D17,'NBA Schedule'!$B:$B,Sheet2!W$4)</f>
        <v>0</v>
      </c>
      <c r="X17" s="31">
        <f>COUNTIFS('NBA Schedule'!$D:$D,Sheet2!$D17,'NBA Schedule'!$B:$B,Sheet2!X$4)+COUNTIFS('NBA Schedule'!$F:$F,Sheet2!$D17,'NBA Schedule'!$B:$B,Sheet2!X$4)</f>
        <v>1</v>
      </c>
      <c r="Y17" s="32">
        <f>COUNTIFS('NBA Schedule'!$D:$D,Sheet2!$D17,'NBA Schedule'!$B:$B,Sheet2!Y$4)+COUNTIFS('NBA Schedule'!$F:$F,Sheet2!$D17,'NBA Schedule'!$B:$B,Sheet2!Y$4)</f>
        <v>1</v>
      </c>
      <c r="Z17" s="36">
        <f t="shared" si="4"/>
        <v>4</v>
      </c>
      <c r="AA17" s="21">
        <f t="shared" si="5"/>
        <v>2</v>
      </c>
      <c r="AB17" s="32">
        <f t="shared" si="6"/>
        <v>2</v>
      </c>
    </row>
    <row r="18" spans="1:28" x14ac:dyDescent="0.3">
      <c r="A18" s="13">
        <v>13</v>
      </c>
      <c r="B18" s="8" t="s">
        <v>236</v>
      </c>
      <c r="C18" s="14">
        <f>COUNTIF(PUNT_SeasonAVG!I:I,Sheet2!B18)</f>
        <v>1</v>
      </c>
      <c r="D18" s="13" t="str">
        <f>INDEX(PUNT_SeasonAVG!K:K,MATCH(Sheet2!$B18,PUNT_SeasonAVG!$I:$I,0))</f>
        <v>NOR</v>
      </c>
      <c r="E18" s="13" t="str">
        <f>INDEX(PUNT_SeasonAVG!L:L,MATCH(Sheet2!$B18,PUNT_SeasonAVG!$I:$I,0))</f>
        <v>G</v>
      </c>
      <c r="G18" s="27">
        <f>INDEX(PUNT_SeasonAVG!C:C,MATCH(Sheet2!$B18,PUNT_SeasonAVG!$I:$I,0))</f>
        <v>110</v>
      </c>
      <c r="H18" s="13">
        <f>INDEX(PUNT_SeasonAVG!B:B,MATCH(Sheet2!$B18,PUNT_SeasonAVG!$I:$I,0))</f>
        <v>141</v>
      </c>
      <c r="I18" s="13">
        <f>INDEX(PUNT_L10gamesAVG!B:B,MATCH(Sheet2!$B18,PUNT_L10gamesAVG!$I:$I,0))</f>
        <v>142</v>
      </c>
      <c r="J18" s="13">
        <f>IFERROR(INDEX(PUNT_L5gamesAVG!B:B,MATCH(Sheet2!$B18,PUNT_L5gamesAVG!$I:$I,0)),"")</f>
        <v>95</v>
      </c>
      <c r="R18" s="40"/>
      <c r="S18" s="21">
        <f>COUNTIFS('NBA Schedule'!$D:$D,Sheet2!$D18,'NBA Schedule'!$B:$B,Sheet2!S$4)+COUNTIFS('NBA Schedule'!$F:$F,Sheet2!$D18,'NBA Schedule'!$B:$B,Sheet2!S$4)</f>
        <v>0</v>
      </c>
      <c r="T18" s="31">
        <f>COUNTIFS('NBA Schedule'!$D:$D,Sheet2!$D18,'NBA Schedule'!$B:$B,Sheet2!T$4)+COUNTIFS('NBA Schedule'!$F:$F,Sheet2!$D18,'NBA Schedule'!$B:$B,Sheet2!T$4)</f>
        <v>1</v>
      </c>
      <c r="U18" s="31">
        <f>COUNTIFS('NBA Schedule'!$D:$D,Sheet2!$D18,'NBA Schedule'!$B:$B,Sheet2!U$4)+COUNTIFS('NBA Schedule'!$F:$F,Sheet2!$D18,'NBA Schedule'!$B:$B,Sheet2!U$4)</f>
        <v>0</v>
      </c>
      <c r="V18" s="31">
        <f>COUNTIFS('NBA Schedule'!$D:$D,Sheet2!$D18,'NBA Schedule'!$B:$B,Sheet2!V$4)+COUNTIFS('NBA Schedule'!$F:$F,Sheet2!$D18,'NBA Schedule'!$B:$B,Sheet2!V$4)</f>
        <v>1</v>
      </c>
      <c r="W18" s="31">
        <f>COUNTIFS('NBA Schedule'!$D:$D,Sheet2!$D18,'NBA Schedule'!$B:$B,Sheet2!W$4)+COUNTIFS('NBA Schedule'!$F:$F,Sheet2!$D18,'NBA Schedule'!$B:$B,Sheet2!W$4)</f>
        <v>0</v>
      </c>
      <c r="X18" s="31">
        <f>COUNTIFS('NBA Schedule'!$D:$D,Sheet2!$D18,'NBA Schedule'!$B:$B,Sheet2!X$4)+COUNTIFS('NBA Schedule'!$F:$F,Sheet2!$D18,'NBA Schedule'!$B:$B,Sheet2!X$4)</f>
        <v>1</v>
      </c>
      <c r="Y18" s="32">
        <f>COUNTIFS('NBA Schedule'!$D:$D,Sheet2!$D18,'NBA Schedule'!$B:$B,Sheet2!Y$4)+COUNTIFS('NBA Schedule'!$F:$F,Sheet2!$D18,'NBA Schedule'!$B:$B,Sheet2!Y$4)</f>
        <v>1</v>
      </c>
      <c r="Z18" s="36">
        <f t="shared" si="4"/>
        <v>4</v>
      </c>
      <c r="AA18" s="21">
        <f t="shared" si="5"/>
        <v>2</v>
      </c>
      <c r="AB18" s="32">
        <f t="shared" si="6"/>
        <v>3</v>
      </c>
    </row>
    <row r="19" spans="1:28" x14ac:dyDescent="0.3">
      <c r="A19" s="13">
        <v>14</v>
      </c>
      <c r="B19" s="8" t="s">
        <v>244</v>
      </c>
      <c r="C19" s="14">
        <f>COUNTIF(PUNT_SeasonAVG!I:I,Sheet2!B19)</f>
        <v>1</v>
      </c>
      <c r="D19" s="13" t="str">
        <f>INDEX(PUNT_SeasonAVG!K:K,MATCH(Sheet2!$B19,PUNT_SeasonAVG!$I:$I,0))</f>
        <v>SAC</v>
      </c>
      <c r="E19" s="13" t="str">
        <f>INDEX(PUNT_SeasonAVG!L:L,MATCH(Sheet2!$B19,PUNT_SeasonAVG!$I:$I,0))</f>
        <v>F</v>
      </c>
      <c r="G19" s="27">
        <f>INDEX(PUNT_SeasonAVG!C:C,MATCH(Sheet2!$B19,PUNT_SeasonAVG!$I:$I,0))</f>
        <v>133</v>
      </c>
      <c r="H19" s="13">
        <f>INDEX(PUNT_SeasonAVG!B:B,MATCH(Sheet2!$B19,PUNT_SeasonAVG!$I:$I,0))</f>
        <v>147</v>
      </c>
      <c r="I19" s="13">
        <f>INDEX(PUNT_L10gamesAVG!B:B,MATCH(Sheet2!$B19,PUNT_L10gamesAVG!$I:$I,0))</f>
        <v>132</v>
      </c>
      <c r="J19" s="13">
        <f>IFERROR(INDEX(PUNT_L5gamesAVG!B:B,MATCH(Sheet2!$B19,PUNT_L5gamesAVG!$I:$I,0)),"")</f>
        <v>146</v>
      </c>
      <c r="R19" s="40"/>
      <c r="S19" s="33">
        <f>COUNTIFS('NBA Schedule'!$D:$D,Sheet2!$D19,'NBA Schedule'!$B:$B,Sheet2!S$4)+COUNTIFS('NBA Schedule'!$F:$F,Sheet2!$D19,'NBA Schedule'!$B:$B,Sheet2!S$4)</f>
        <v>0</v>
      </c>
      <c r="T19" s="34">
        <f>COUNTIFS('NBA Schedule'!$D:$D,Sheet2!$D19,'NBA Schedule'!$B:$B,Sheet2!T$4)+COUNTIFS('NBA Schedule'!$F:$F,Sheet2!$D19,'NBA Schedule'!$B:$B,Sheet2!T$4)</f>
        <v>1</v>
      </c>
      <c r="U19" s="34">
        <f>COUNTIFS('NBA Schedule'!$D:$D,Sheet2!$D19,'NBA Schedule'!$B:$B,Sheet2!U$4)+COUNTIFS('NBA Schedule'!$F:$F,Sheet2!$D19,'NBA Schedule'!$B:$B,Sheet2!U$4)</f>
        <v>0</v>
      </c>
      <c r="V19" s="34">
        <f>COUNTIFS('NBA Schedule'!$D:$D,Sheet2!$D19,'NBA Schedule'!$B:$B,Sheet2!V$4)+COUNTIFS('NBA Schedule'!$F:$F,Sheet2!$D19,'NBA Schedule'!$B:$B,Sheet2!V$4)</f>
        <v>0</v>
      </c>
      <c r="W19" s="34">
        <f>COUNTIFS('NBA Schedule'!$D:$D,Sheet2!$D19,'NBA Schedule'!$B:$B,Sheet2!W$4)+COUNTIFS('NBA Schedule'!$F:$F,Sheet2!$D19,'NBA Schedule'!$B:$B,Sheet2!W$4)</f>
        <v>1</v>
      </c>
      <c r="X19" s="34">
        <f>COUNTIFS('NBA Schedule'!$D:$D,Sheet2!$D19,'NBA Schedule'!$B:$B,Sheet2!X$4)+COUNTIFS('NBA Schedule'!$F:$F,Sheet2!$D19,'NBA Schedule'!$B:$B,Sheet2!X$4)</f>
        <v>0</v>
      </c>
      <c r="Y19" s="35">
        <f>COUNTIFS('NBA Schedule'!$D:$D,Sheet2!$D19,'NBA Schedule'!$B:$B,Sheet2!Y$4)+COUNTIFS('NBA Schedule'!$F:$F,Sheet2!$D19,'NBA Schedule'!$B:$B,Sheet2!Y$4)</f>
        <v>1</v>
      </c>
      <c r="Z19" s="36">
        <f t="shared" si="4"/>
        <v>3</v>
      </c>
      <c r="AA19" s="33">
        <f t="shared" si="5"/>
        <v>1</v>
      </c>
      <c r="AB19" s="35">
        <f t="shared" si="6"/>
        <v>2</v>
      </c>
    </row>
    <row r="20" spans="1:28" x14ac:dyDescent="0.3">
      <c r="Z20" s="13"/>
    </row>
  </sheetData>
  <mergeCells count="7">
    <mergeCell ref="S3:AB3"/>
    <mergeCell ref="R3:R19"/>
    <mergeCell ref="G4:G5"/>
    <mergeCell ref="J4:J5"/>
    <mergeCell ref="K3:Q3"/>
    <mergeCell ref="H4:H5"/>
    <mergeCell ref="I4:I5"/>
  </mergeCells>
  <conditionalFormatting sqref="B6:B19">
    <cfRule type="expression" dxfId="3" priority="5">
      <formula>$C6&lt;&gt;1</formula>
    </cfRule>
  </conditionalFormatting>
  <conditionalFormatting sqref="K4:Q5">
    <cfRule type="expression" dxfId="2" priority="4">
      <formula>K$5=$B$2</formula>
    </cfRule>
  </conditionalFormatting>
  <conditionalFormatting sqref="S6:Y19">
    <cfRule type="expression" dxfId="1" priority="3">
      <formula>S6=0</formula>
    </cfRule>
  </conditionalFormatting>
  <conditionalFormatting sqref="Z6:Z19">
    <cfRule type="expression" dxfId="0" priority="1">
      <formula>Z6=0</formula>
    </cfRule>
    <cfRule type="colorScale" priority="2">
      <colorScale>
        <cfvo type="num" val="2"/>
        <cfvo type="num" val="3"/>
        <cfvo type="num" val="4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'Fantasy Schedule'!$A$2:$A$21</xm:f>
          </x14:formula1>
          <xm:sqref>K3:Q3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2" sqref="A2:A21"/>
    </sheetView>
  </sheetViews>
  <sheetFormatPr defaultRowHeight="14.4" x14ac:dyDescent="0.3"/>
  <cols>
    <col min="2" max="2" width="7.21875" bestFit="1" customWidth="1"/>
    <col min="3" max="3" width="15.77734375" bestFit="1" customWidth="1"/>
    <col min="4" max="4" width="6" bestFit="1" customWidth="1"/>
    <col min="5" max="5" width="5.5546875" bestFit="1" customWidth="1"/>
    <col min="6" max="6" width="12.33203125" style="15" bestFit="1" customWidth="1"/>
  </cols>
  <sheetData>
    <row r="1" spans="1:6" x14ac:dyDescent="0.3">
      <c r="A1" t="s">
        <v>402</v>
      </c>
      <c r="B1" t="s">
        <v>315</v>
      </c>
      <c r="C1" t="s">
        <v>316</v>
      </c>
      <c r="D1" t="s">
        <v>317</v>
      </c>
      <c r="E1" t="s">
        <v>318</v>
      </c>
      <c r="F1" s="15" t="s">
        <v>319</v>
      </c>
    </row>
    <row r="2" spans="1:6" x14ac:dyDescent="0.3">
      <c r="A2" t="str">
        <f>"Week "&amp;B2</f>
        <v>Week 1</v>
      </c>
      <c r="B2">
        <v>1</v>
      </c>
      <c r="C2" t="s">
        <v>323</v>
      </c>
      <c r="D2" t="s">
        <v>320</v>
      </c>
      <c r="F2" s="15">
        <v>43759</v>
      </c>
    </row>
    <row r="3" spans="1:6" x14ac:dyDescent="0.3">
      <c r="A3" t="str">
        <f t="shared" ref="A3:A21" si="0">"Week "&amp;B3</f>
        <v>Week 2</v>
      </c>
      <c r="B3">
        <v>2</v>
      </c>
      <c r="C3" t="s">
        <v>324</v>
      </c>
      <c r="D3" t="s">
        <v>321</v>
      </c>
      <c r="F3" s="15">
        <v>43766</v>
      </c>
    </row>
    <row r="4" spans="1:6" x14ac:dyDescent="0.3">
      <c r="A4" t="str">
        <f t="shared" si="0"/>
        <v>Week 3</v>
      </c>
      <c r="B4">
        <v>3</v>
      </c>
      <c r="C4" t="s">
        <v>325</v>
      </c>
      <c r="F4" s="15">
        <v>43773</v>
      </c>
    </row>
    <row r="5" spans="1:6" x14ac:dyDescent="0.3">
      <c r="A5" t="str">
        <f t="shared" si="0"/>
        <v>Week 4</v>
      </c>
      <c r="B5">
        <v>4</v>
      </c>
      <c r="C5" t="s">
        <v>326</v>
      </c>
      <c r="F5" s="15">
        <v>43780</v>
      </c>
    </row>
    <row r="6" spans="1:6" x14ac:dyDescent="0.3">
      <c r="A6" t="str">
        <f t="shared" si="0"/>
        <v>Week 5</v>
      </c>
      <c r="B6">
        <v>5</v>
      </c>
      <c r="C6" t="s">
        <v>327</v>
      </c>
      <c r="F6" s="15">
        <v>43787</v>
      </c>
    </row>
    <row r="7" spans="1:6" x14ac:dyDescent="0.3">
      <c r="A7" t="str">
        <f t="shared" si="0"/>
        <v>Week 6</v>
      </c>
      <c r="B7">
        <v>6</v>
      </c>
      <c r="C7" t="s">
        <v>328</v>
      </c>
      <c r="F7" s="15">
        <v>43794</v>
      </c>
    </row>
    <row r="8" spans="1:6" x14ac:dyDescent="0.3">
      <c r="A8" t="str">
        <f t="shared" si="0"/>
        <v>Week 7</v>
      </c>
      <c r="B8">
        <v>7</v>
      </c>
      <c r="C8" t="s">
        <v>329</v>
      </c>
      <c r="F8" s="15">
        <v>43801</v>
      </c>
    </row>
    <row r="9" spans="1:6" x14ac:dyDescent="0.3">
      <c r="A9" t="str">
        <f t="shared" si="0"/>
        <v>Week 8</v>
      </c>
      <c r="B9">
        <v>8</v>
      </c>
      <c r="C9" t="s">
        <v>330</v>
      </c>
      <c r="F9" s="15">
        <v>43808</v>
      </c>
    </row>
    <row r="10" spans="1:6" x14ac:dyDescent="0.3">
      <c r="A10" t="str">
        <f t="shared" si="0"/>
        <v>Week 9</v>
      </c>
      <c r="B10">
        <v>9</v>
      </c>
      <c r="C10" t="s">
        <v>331</v>
      </c>
      <c r="F10" s="15">
        <v>43815</v>
      </c>
    </row>
    <row r="11" spans="1:6" x14ac:dyDescent="0.3">
      <c r="A11" t="str">
        <f t="shared" si="0"/>
        <v>Week 10</v>
      </c>
      <c r="B11">
        <v>10</v>
      </c>
      <c r="C11" t="s">
        <v>323</v>
      </c>
      <c r="F11" s="15">
        <v>43822</v>
      </c>
    </row>
    <row r="12" spans="1:6" x14ac:dyDescent="0.3">
      <c r="A12" t="str">
        <f t="shared" si="0"/>
        <v>Week 11</v>
      </c>
      <c r="B12">
        <v>11</v>
      </c>
      <c r="C12" t="s">
        <v>324</v>
      </c>
      <c r="F12" s="15">
        <v>43829</v>
      </c>
    </row>
    <row r="13" spans="1:6" x14ac:dyDescent="0.3">
      <c r="A13" t="str">
        <f t="shared" si="0"/>
        <v>Week 12</v>
      </c>
      <c r="B13">
        <v>12</v>
      </c>
      <c r="C13" t="s">
        <v>325</v>
      </c>
      <c r="F13" s="15">
        <v>43836</v>
      </c>
    </row>
    <row r="14" spans="1:6" x14ac:dyDescent="0.3">
      <c r="A14" t="str">
        <f t="shared" si="0"/>
        <v>Week 13</v>
      </c>
      <c r="B14">
        <v>13</v>
      </c>
      <c r="C14" t="s">
        <v>326</v>
      </c>
      <c r="F14" s="15">
        <v>43843</v>
      </c>
    </row>
    <row r="15" spans="1:6" x14ac:dyDescent="0.3">
      <c r="A15" t="str">
        <f t="shared" si="0"/>
        <v>Week 14</v>
      </c>
      <c r="B15">
        <v>14</v>
      </c>
      <c r="C15" t="s">
        <v>327</v>
      </c>
      <c r="F15" s="15">
        <v>43850</v>
      </c>
    </row>
    <row r="16" spans="1:6" x14ac:dyDescent="0.3">
      <c r="A16" t="str">
        <f t="shared" si="0"/>
        <v>Week 15</v>
      </c>
      <c r="B16">
        <v>15</v>
      </c>
      <c r="C16" t="s">
        <v>328</v>
      </c>
      <c r="F16" s="15">
        <v>43857</v>
      </c>
    </row>
    <row r="17" spans="1:6" x14ac:dyDescent="0.3">
      <c r="A17" t="str">
        <f t="shared" si="0"/>
        <v>Week 16</v>
      </c>
      <c r="B17">
        <v>16</v>
      </c>
      <c r="C17" t="s">
        <v>329</v>
      </c>
      <c r="F17" s="15">
        <v>43864</v>
      </c>
    </row>
    <row r="18" spans="1:6" x14ac:dyDescent="0.3">
      <c r="A18" t="str">
        <f t="shared" si="0"/>
        <v>Week 17 &amp; 18</v>
      </c>
      <c r="B18" t="s">
        <v>322</v>
      </c>
      <c r="C18" t="s">
        <v>330</v>
      </c>
      <c r="F18" s="15">
        <v>43871</v>
      </c>
    </row>
    <row r="19" spans="1:6" x14ac:dyDescent="0.3">
      <c r="A19" t="str">
        <f t="shared" si="0"/>
        <v>Week 19</v>
      </c>
      <c r="B19">
        <v>19</v>
      </c>
      <c r="C19" t="s">
        <v>331</v>
      </c>
      <c r="F19" s="15">
        <v>43885</v>
      </c>
    </row>
    <row r="20" spans="1:6" x14ac:dyDescent="0.3">
      <c r="A20" t="str">
        <f t="shared" si="0"/>
        <v>Week 20</v>
      </c>
      <c r="B20">
        <v>20</v>
      </c>
      <c r="C20" t="s">
        <v>323</v>
      </c>
      <c r="F20" s="15">
        <v>43892</v>
      </c>
    </row>
    <row r="21" spans="1:6" x14ac:dyDescent="0.3">
      <c r="A21" t="str">
        <f t="shared" si="0"/>
        <v>Week 21</v>
      </c>
      <c r="B21">
        <v>21</v>
      </c>
      <c r="C21" t="s">
        <v>324</v>
      </c>
      <c r="F21" s="15">
        <v>43899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1"/>
  <sheetViews>
    <sheetView workbookViewId="0">
      <selection activeCell="E10" sqref="E10"/>
    </sheetView>
  </sheetViews>
  <sheetFormatPr defaultRowHeight="14.4" x14ac:dyDescent="0.3"/>
  <cols>
    <col min="1" max="1" width="13.44140625" bestFit="1" customWidth="1"/>
    <col min="2" max="2" width="10.5546875" bestFit="1" customWidth="1"/>
    <col min="3" max="3" width="24.6640625" bestFit="1" customWidth="1"/>
    <col min="4" max="4" width="6" bestFit="1" customWidth="1"/>
    <col min="5" max="5" width="21.77734375" bestFit="1" customWidth="1"/>
    <col min="6" max="6" width="6" bestFit="1" customWidth="1"/>
    <col min="7" max="7" width="21.77734375" bestFit="1" customWidth="1"/>
  </cols>
  <sheetData>
    <row r="1" spans="1:7" x14ac:dyDescent="0.3">
      <c r="A1" s="7" t="s">
        <v>332</v>
      </c>
      <c r="B1" s="20" t="s">
        <v>333</v>
      </c>
      <c r="C1" s="7" t="s">
        <v>334</v>
      </c>
      <c r="D1" s="7" t="s">
        <v>398</v>
      </c>
      <c r="E1" s="7" t="s">
        <v>335</v>
      </c>
      <c r="F1" s="7" t="s">
        <v>399</v>
      </c>
      <c r="G1" s="7" t="s">
        <v>336</v>
      </c>
    </row>
    <row r="2" spans="1:7" x14ac:dyDescent="0.3">
      <c r="A2">
        <v>1</v>
      </c>
      <c r="B2" s="15">
        <v>43760</v>
      </c>
      <c r="C2" t="s">
        <v>337</v>
      </c>
      <c r="D2" t="s">
        <v>67</v>
      </c>
      <c r="E2" t="s">
        <v>338</v>
      </c>
      <c r="F2" t="s">
        <v>80</v>
      </c>
      <c r="G2" t="s">
        <v>339</v>
      </c>
    </row>
    <row r="3" spans="1:7" x14ac:dyDescent="0.3">
      <c r="A3">
        <v>1</v>
      </c>
      <c r="B3" s="15">
        <v>43760</v>
      </c>
      <c r="C3" t="s">
        <v>340</v>
      </c>
      <c r="D3" t="s">
        <v>35</v>
      </c>
      <c r="E3" t="s">
        <v>341</v>
      </c>
      <c r="F3" t="s">
        <v>44</v>
      </c>
      <c r="G3" t="s">
        <v>342</v>
      </c>
    </row>
    <row r="4" spans="1:7" x14ac:dyDescent="0.3">
      <c r="A4">
        <v>1</v>
      </c>
      <c r="B4" s="15">
        <v>43761</v>
      </c>
      <c r="C4" t="s">
        <v>343</v>
      </c>
      <c r="D4" t="s">
        <v>108</v>
      </c>
      <c r="E4" t="s">
        <v>344</v>
      </c>
      <c r="F4" t="s">
        <v>97</v>
      </c>
      <c r="G4" t="s">
        <v>345</v>
      </c>
    </row>
    <row r="5" spans="1:7" x14ac:dyDescent="0.3">
      <c r="A5">
        <v>1</v>
      </c>
      <c r="B5" s="15">
        <v>43761</v>
      </c>
      <c r="C5" t="s">
        <v>346</v>
      </c>
      <c r="D5" t="s">
        <v>82</v>
      </c>
      <c r="E5" t="s">
        <v>347</v>
      </c>
      <c r="F5" t="s">
        <v>58</v>
      </c>
      <c r="G5" t="s">
        <v>348</v>
      </c>
    </row>
    <row r="6" spans="1:7" x14ac:dyDescent="0.3">
      <c r="A6">
        <v>1</v>
      </c>
      <c r="B6" s="15">
        <v>43761</v>
      </c>
      <c r="C6" t="s">
        <v>349</v>
      </c>
      <c r="D6" t="s">
        <v>86</v>
      </c>
      <c r="E6" t="s">
        <v>350</v>
      </c>
      <c r="F6" t="s">
        <v>72</v>
      </c>
      <c r="G6" t="s">
        <v>351</v>
      </c>
    </row>
    <row r="7" spans="1:7" x14ac:dyDescent="0.3">
      <c r="A7">
        <v>1</v>
      </c>
      <c r="B7" s="15">
        <v>43761</v>
      </c>
      <c r="C7" t="s">
        <v>352</v>
      </c>
      <c r="D7" t="s">
        <v>52</v>
      </c>
      <c r="E7" t="s">
        <v>353</v>
      </c>
      <c r="F7" t="s">
        <v>46</v>
      </c>
      <c r="G7" t="s">
        <v>354</v>
      </c>
    </row>
    <row r="8" spans="1:7" x14ac:dyDescent="0.3">
      <c r="A8">
        <v>1</v>
      </c>
      <c r="B8" s="15">
        <v>43761</v>
      </c>
      <c r="C8" t="s">
        <v>355</v>
      </c>
      <c r="D8" t="s">
        <v>56</v>
      </c>
      <c r="E8" t="s">
        <v>356</v>
      </c>
      <c r="F8" t="s">
        <v>176</v>
      </c>
      <c r="G8" t="s">
        <v>357</v>
      </c>
    </row>
    <row r="9" spans="1:7" x14ac:dyDescent="0.3">
      <c r="A9">
        <v>1</v>
      </c>
      <c r="B9" s="15">
        <v>43761</v>
      </c>
      <c r="C9" t="s">
        <v>358</v>
      </c>
      <c r="D9" t="s">
        <v>60</v>
      </c>
      <c r="E9" t="s">
        <v>359</v>
      </c>
      <c r="F9" t="s">
        <v>50</v>
      </c>
      <c r="G9" t="s">
        <v>360</v>
      </c>
    </row>
    <row r="10" spans="1:7" x14ac:dyDescent="0.3">
      <c r="A10">
        <v>1</v>
      </c>
      <c r="B10" s="15">
        <v>43761</v>
      </c>
      <c r="C10" t="s">
        <v>361</v>
      </c>
      <c r="D10" t="s">
        <v>39</v>
      </c>
      <c r="E10" t="s">
        <v>362</v>
      </c>
      <c r="F10" t="s">
        <v>69</v>
      </c>
      <c r="G10" t="s">
        <v>363</v>
      </c>
    </row>
    <row r="11" spans="1:7" x14ac:dyDescent="0.3">
      <c r="A11">
        <v>1</v>
      </c>
      <c r="B11" s="15">
        <v>43761</v>
      </c>
      <c r="C11" t="s">
        <v>364</v>
      </c>
      <c r="D11" t="s">
        <v>129</v>
      </c>
      <c r="E11" t="s">
        <v>365</v>
      </c>
      <c r="F11" t="s">
        <v>120</v>
      </c>
      <c r="G11" t="s">
        <v>366</v>
      </c>
    </row>
    <row r="12" spans="1:7" x14ac:dyDescent="0.3">
      <c r="A12">
        <v>1</v>
      </c>
      <c r="B12" s="15">
        <v>43761</v>
      </c>
      <c r="C12" t="s">
        <v>367</v>
      </c>
      <c r="D12" t="s">
        <v>89</v>
      </c>
      <c r="E12" t="s">
        <v>368</v>
      </c>
      <c r="F12" t="s">
        <v>106</v>
      </c>
      <c r="G12" t="s">
        <v>369</v>
      </c>
    </row>
    <row r="13" spans="1:7" x14ac:dyDescent="0.3">
      <c r="A13">
        <v>1</v>
      </c>
      <c r="B13" s="15">
        <v>43761</v>
      </c>
      <c r="C13" t="s">
        <v>370</v>
      </c>
      <c r="D13" t="s">
        <v>76</v>
      </c>
      <c r="E13" t="s">
        <v>371</v>
      </c>
      <c r="F13" t="s">
        <v>135</v>
      </c>
      <c r="G13" t="s">
        <v>372</v>
      </c>
    </row>
    <row r="14" spans="1:7" x14ac:dyDescent="0.3">
      <c r="A14">
        <v>1</v>
      </c>
      <c r="B14" s="15">
        <v>43761</v>
      </c>
      <c r="C14" t="s">
        <v>373</v>
      </c>
      <c r="D14" t="s">
        <v>37</v>
      </c>
      <c r="E14" t="s">
        <v>374</v>
      </c>
      <c r="F14" t="s">
        <v>95</v>
      </c>
      <c r="G14" t="s">
        <v>375</v>
      </c>
    </row>
    <row r="15" spans="1:7" x14ac:dyDescent="0.3">
      <c r="A15">
        <v>1</v>
      </c>
      <c r="B15" s="15">
        <v>43762</v>
      </c>
      <c r="C15" t="s">
        <v>376</v>
      </c>
      <c r="D15" t="s">
        <v>58</v>
      </c>
      <c r="E15" t="s">
        <v>348</v>
      </c>
      <c r="F15" t="s">
        <v>54</v>
      </c>
      <c r="G15" t="s">
        <v>377</v>
      </c>
    </row>
    <row r="16" spans="1:7" x14ac:dyDescent="0.3">
      <c r="A16">
        <v>1</v>
      </c>
      <c r="B16" s="15">
        <v>43762</v>
      </c>
      <c r="C16" t="s">
        <v>378</v>
      </c>
      <c r="D16" t="s">
        <v>33</v>
      </c>
      <c r="E16" t="s">
        <v>379</v>
      </c>
      <c r="F16" t="s">
        <v>78</v>
      </c>
      <c r="G16" t="s">
        <v>380</v>
      </c>
    </row>
    <row r="17" spans="1:7" x14ac:dyDescent="0.3">
      <c r="A17">
        <v>1</v>
      </c>
      <c r="B17" s="15">
        <v>43762</v>
      </c>
      <c r="C17" t="s">
        <v>381</v>
      </c>
      <c r="D17" t="s">
        <v>63</v>
      </c>
      <c r="E17" t="s">
        <v>382</v>
      </c>
      <c r="F17" t="s">
        <v>35</v>
      </c>
      <c r="G17" t="s">
        <v>341</v>
      </c>
    </row>
    <row r="18" spans="1:7" x14ac:dyDescent="0.3">
      <c r="A18">
        <v>1</v>
      </c>
      <c r="B18" s="15">
        <v>43763</v>
      </c>
      <c r="C18" t="s">
        <v>383</v>
      </c>
      <c r="D18" t="s">
        <v>50</v>
      </c>
      <c r="E18" t="s">
        <v>360</v>
      </c>
      <c r="F18" t="s">
        <v>67</v>
      </c>
      <c r="G18" t="s">
        <v>338</v>
      </c>
    </row>
    <row r="19" spans="1:7" x14ac:dyDescent="0.3">
      <c r="A19">
        <v>1</v>
      </c>
      <c r="B19" s="15">
        <v>43763</v>
      </c>
      <c r="C19" t="s">
        <v>343</v>
      </c>
      <c r="D19" t="s">
        <v>108</v>
      </c>
      <c r="E19" t="s">
        <v>344</v>
      </c>
      <c r="F19" t="s">
        <v>46</v>
      </c>
      <c r="G19" t="s">
        <v>354</v>
      </c>
    </row>
    <row r="20" spans="1:7" x14ac:dyDescent="0.3">
      <c r="A20">
        <v>1</v>
      </c>
      <c r="B20" s="15">
        <v>43763</v>
      </c>
      <c r="C20" t="s">
        <v>352</v>
      </c>
      <c r="D20" t="s">
        <v>52</v>
      </c>
      <c r="E20" t="s">
        <v>353</v>
      </c>
      <c r="F20" t="s">
        <v>120</v>
      </c>
      <c r="G20" t="s">
        <v>366</v>
      </c>
    </row>
    <row r="21" spans="1:7" x14ac:dyDescent="0.3">
      <c r="A21">
        <v>1</v>
      </c>
      <c r="B21" s="15">
        <v>43763</v>
      </c>
      <c r="C21" t="s">
        <v>384</v>
      </c>
      <c r="D21" t="s">
        <v>176</v>
      </c>
      <c r="E21" t="s">
        <v>357</v>
      </c>
      <c r="F21" t="s">
        <v>97</v>
      </c>
      <c r="G21" t="s">
        <v>345</v>
      </c>
    </row>
    <row r="22" spans="1:7" x14ac:dyDescent="0.3">
      <c r="A22">
        <v>1</v>
      </c>
      <c r="B22" s="15">
        <v>43763</v>
      </c>
      <c r="C22" t="s">
        <v>385</v>
      </c>
      <c r="D22" t="s">
        <v>80</v>
      </c>
      <c r="E22" t="s">
        <v>339</v>
      </c>
      <c r="F22" t="s">
        <v>39</v>
      </c>
      <c r="G22" t="s">
        <v>362</v>
      </c>
    </row>
    <row r="23" spans="1:7" x14ac:dyDescent="0.3">
      <c r="A23">
        <v>1</v>
      </c>
      <c r="B23" s="15">
        <v>43763</v>
      </c>
      <c r="C23" t="s">
        <v>386</v>
      </c>
      <c r="D23" t="s">
        <v>106</v>
      </c>
      <c r="E23" t="s">
        <v>369</v>
      </c>
      <c r="F23" t="s">
        <v>69</v>
      </c>
      <c r="G23" t="s">
        <v>363</v>
      </c>
    </row>
    <row r="24" spans="1:7" x14ac:dyDescent="0.3">
      <c r="A24">
        <v>1</v>
      </c>
      <c r="B24" s="15">
        <v>43763</v>
      </c>
      <c r="C24" t="s">
        <v>387</v>
      </c>
      <c r="D24" t="s">
        <v>95</v>
      </c>
      <c r="E24" t="s">
        <v>375</v>
      </c>
      <c r="F24" t="s">
        <v>76</v>
      </c>
      <c r="G24" t="s">
        <v>371</v>
      </c>
    </row>
    <row r="25" spans="1:7" x14ac:dyDescent="0.3">
      <c r="A25">
        <v>1</v>
      </c>
      <c r="B25" s="15">
        <v>43763</v>
      </c>
      <c r="C25" t="s">
        <v>388</v>
      </c>
      <c r="D25" t="s">
        <v>135</v>
      </c>
      <c r="E25" t="s">
        <v>372</v>
      </c>
      <c r="F25" t="s">
        <v>37</v>
      </c>
      <c r="G25" t="s">
        <v>374</v>
      </c>
    </row>
    <row r="26" spans="1:7" x14ac:dyDescent="0.3">
      <c r="A26">
        <v>1</v>
      </c>
      <c r="B26" s="15">
        <v>43763</v>
      </c>
      <c r="C26" t="s">
        <v>340</v>
      </c>
      <c r="D26" t="s">
        <v>44</v>
      </c>
      <c r="E26" t="s">
        <v>342</v>
      </c>
      <c r="F26" t="s">
        <v>89</v>
      </c>
      <c r="G26" t="s">
        <v>368</v>
      </c>
    </row>
    <row r="27" spans="1:7" x14ac:dyDescent="0.3">
      <c r="A27">
        <v>1</v>
      </c>
      <c r="B27" s="15">
        <v>43764</v>
      </c>
      <c r="C27" t="s">
        <v>389</v>
      </c>
      <c r="D27" t="s">
        <v>78</v>
      </c>
      <c r="E27" t="s">
        <v>380</v>
      </c>
      <c r="F27" t="s">
        <v>56</v>
      </c>
      <c r="G27" t="s">
        <v>356</v>
      </c>
    </row>
    <row r="28" spans="1:7" x14ac:dyDescent="0.3">
      <c r="A28">
        <v>1</v>
      </c>
      <c r="B28" s="15">
        <v>43764</v>
      </c>
      <c r="C28" t="s">
        <v>376</v>
      </c>
      <c r="D28" t="s">
        <v>58</v>
      </c>
      <c r="E28" t="s">
        <v>348</v>
      </c>
      <c r="F28" t="s">
        <v>60</v>
      </c>
      <c r="G28" t="s">
        <v>359</v>
      </c>
    </row>
    <row r="29" spans="1:7" x14ac:dyDescent="0.3">
      <c r="A29">
        <v>1</v>
      </c>
      <c r="B29" s="15">
        <v>43764</v>
      </c>
      <c r="C29" t="s">
        <v>390</v>
      </c>
      <c r="D29" t="s">
        <v>54</v>
      </c>
      <c r="E29" t="s">
        <v>377</v>
      </c>
      <c r="F29" t="s">
        <v>86</v>
      </c>
      <c r="G29" t="s">
        <v>350</v>
      </c>
    </row>
    <row r="30" spans="1:7" x14ac:dyDescent="0.3">
      <c r="A30">
        <v>1</v>
      </c>
      <c r="B30" s="15">
        <v>43764</v>
      </c>
      <c r="C30" t="s">
        <v>391</v>
      </c>
      <c r="D30" t="s">
        <v>120</v>
      </c>
      <c r="E30" t="s">
        <v>366</v>
      </c>
      <c r="F30" t="s">
        <v>50</v>
      </c>
      <c r="G30" t="s">
        <v>360</v>
      </c>
    </row>
    <row r="31" spans="1:7" x14ac:dyDescent="0.3">
      <c r="A31">
        <v>1</v>
      </c>
      <c r="B31" s="15">
        <v>43764</v>
      </c>
      <c r="C31" t="s">
        <v>392</v>
      </c>
      <c r="D31" t="s">
        <v>72</v>
      </c>
      <c r="E31" t="s">
        <v>351</v>
      </c>
      <c r="F31" t="s">
        <v>82</v>
      </c>
      <c r="G31" t="s">
        <v>347</v>
      </c>
    </row>
    <row r="32" spans="1:7" x14ac:dyDescent="0.3">
      <c r="A32">
        <v>1</v>
      </c>
      <c r="B32" s="15">
        <v>43764</v>
      </c>
      <c r="C32" t="s">
        <v>393</v>
      </c>
      <c r="D32" t="s">
        <v>97</v>
      </c>
      <c r="E32" t="s">
        <v>345</v>
      </c>
      <c r="F32" t="s">
        <v>67</v>
      </c>
      <c r="G32" t="s">
        <v>338</v>
      </c>
    </row>
    <row r="33" spans="1:7" x14ac:dyDescent="0.3">
      <c r="A33">
        <v>1</v>
      </c>
      <c r="B33" s="15">
        <v>43764</v>
      </c>
      <c r="C33" t="s">
        <v>378</v>
      </c>
      <c r="D33" t="s">
        <v>33</v>
      </c>
      <c r="E33" t="s">
        <v>379</v>
      </c>
      <c r="F33" t="s">
        <v>80</v>
      </c>
      <c r="G33" t="s">
        <v>339</v>
      </c>
    </row>
    <row r="34" spans="1:7" x14ac:dyDescent="0.3">
      <c r="A34">
        <v>1</v>
      </c>
      <c r="B34" s="15">
        <v>43764</v>
      </c>
      <c r="C34" t="s">
        <v>364</v>
      </c>
      <c r="D34" t="s">
        <v>129</v>
      </c>
      <c r="E34" t="s">
        <v>365</v>
      </c>
      <c r="F34" t="s">
        <v>69</v>
      </c>
      <c r="G34" t="s">
        <v>363</v>
      </c>
    </row>
    <row r="35" spans="1:7" x14ac:dyDescent="0.3">
      <c r="A35">
        <v>1</v>
      </c>
      <c r="B35" s="15">
        <v>43764</v>
      </c>
      <c r="C35" t="s">
        <v>367</v>
      </c>
      <c r="D35" t="s">
        <v>89</v>
      </c>
      <c r="E35" t="s">
        <v>368</v>
      </c>
      <c r="F35" t="s">
        <v>135</v>
      </c>
      <c r="G35" t="s">
        <v>372</v>
      </c>
    </row>
    <row r="36" spans="1:7" x14ac:dyDescent="0.3">
      <c r="A36">
        <v>1</v>
      </c>
      <c r="B36" s="15">
        <v>43764</v>
      </c>
      <c r="C36" t="s">
        <v>370</v>
      </c>
      <c r="D36" t="s">
        <v>76</v>
      </c>
      <c r="E36" t="s">
        <v>371</v>
      </c>
      <c r="F36" t="s">
        <v>35</v>
      </c>
      <c r="G36" t="s">
        <v>341</v>
      </c>
    </row>
    <row r="37" spans="1:7" x14ac:dyDescent="0.3">
      <c r="A37">
        <v>1</v>
      </c>
      <c r="B37" s="15">
        <v>43765</v>
      </c>
      <c r="C37" t="s">
        <v>386</v>
      </c>
      <c r="D37" t="s">
        <v>106</v>
      </c>
      <c r="E37" t="s">
        <v>369</v>
      </c>
      <c r="F37" t="s">
        <v>63</v>
      </c>
      <c r="G37" t="s">
        <v>382</v>
      </c>
    </row>
    <row r="38" spans="1:7" x14ac:dyDescent="0.3">
      <c r="A38">
        <v>1</v>
      </c>
      <c r="B38" s="15">
        <v>43765</v>
      </c>
      <c r="C38" t="s">
        <v>384</v>
      </c>
      <c r="D38" t="s">
        <v>176</v>
      </c>
      <c r="E38" t="s">
        <v>357</v>
      </c>
      <c r="F38" t="s">
        <v>52</v>
      </c>
      <c r="G38" t="s">
        <v>353</v>
      </c>
    </row>
    <row r="39" spans="1:7" x14ac:dyDescent="0.3">
      <c r="A39">
        <v>1</v>
      </c>
      <c r="B39" s="15">
        <v>43765</v>
      </c>
      <c r="C39" t="s">
        <v>361</v>
      </c>
      <c r="D39" t="s">
        <v>39</v>
      </c>
      <c r="E39" t="s">
        <v>362</v>
      </c>
      <c r="F39" t="s">
        <v>37</v>
      </c>
      <c r="G39" t="s">
        <v>374</v>
      </c>
    </row>
    <row r="40" spans="1:7" x14ac:dyDescent="0.3">
      <c r="A40">
        <v>1</v>
      </c>
      <c r="B40" s="15">
        <v>43765</v>
      </c>
      <c r="C40" t="s">
        <v>394</v>
      </c>
      <c r="D40" t="s">
        <v>46</v>
      </c>
      <c r="E40" t="s">
        <v>354</v>
      </c>
      <c r="F40" t="s">
        <v>56</v>
      </c>
      <c r="G40" t="s">
        <v>356</v>
      </c>
    </row>
    <row r="41" spans="1:7" x14ac:dyDescent="0.3">
      <c r="A41">
        <v>1</v>
      </c>
      <c r="B41" s="15">
        <v>43765</v>
      </c>
      <c r="C41" t="s">
        <v>340</v>
      </c>
      <c r="D41" t="s">
        <v>44</v>
      </c>
      <c r="E41" t="s">
        <v>342</v>
      </c>
      <c r="F41" t="s">
        <v>108</v>
      </c>
      <c r="G41" t="s">
        <v>344</v>
      </c>
    </row>
    <row r="42" spans="1:7" x14ac:dyDescent="0.3">
      <c r="A42">
        <v>1</v>
      </c>
      <c r="B42" s="15">
        <v>43766</v>
      </c>
      <c r="C42" t="s">
        <v>376</v>
      </c>
      <c r="D42" t="s">
        <v>58</v>
      </c>
      <c r="E42" t="s">
        <v>348</v>
      </c>
      <c r="F42" t="s">
        <v>82</v>
      </c>
      <c r="G42" t="s">
        <v>347</v>
      </c>
    </row>
    <row r="43" spans="1:7" x14ac:dyDescent="0.3">
      <c r="A43">
        <v>1</v>
      </c>
      <c r="B43" s="15">
        <v>43766</v>
      </c>
      <c r="C43" t="s">
        <v>391</v>
      </c>
      <c r="D43" t="s">
        <v>120</v>
      </c>
      <c r="E43" t="s">
        <v>366</v>
      </c>
      <c r="F43" t="s">
        <v>97</v>
      </c>
      <c r="G43" t="s">
        <v>345</v>
      </c>
    </row>
    <row r="44" spans="1:7" x14ac:dyDescent="0.3">
      <c r="A44">
        <v>1</v>
      </c>
      <c r="B44" s="15">
        <v>43766</v>
      </c>
      <c r="C44" t="s">
        <v>390</v>
      </c>
      <c r="D44" t="s">
        <v>54</v>
      </c>
      <c r="E44" t="s">
        <v>377</v>
      </c>
      <c r="F44" t="s">
        <v>60</v>
      </c>
      <c r="G44" t="s">
        <v>359</v>
      </c>
    </row>
    <row r="45" spans="1:7" x14ac:dyDescent="0.3">
      <c r="A45">
        <v>1</v>
      </c>
      <c r="B45" s="15">
        <v>43766</v>
      </c>
      <c r="C45" t="s">
        <v>337</v>
      </c>
      <c r="D45" t="s">
        <v>67</v>
      </c>
      <c r="E45" t="s">
        <v>338</v>
      </c>
      <c r="F45" t="s">
        <v>86</v>
      </c>
      <c r="G45" t="s">
        <v>350</v>
      </c>
    </row>
    <row r="46" spans="1:7" x14ac:dyDescent="0.3">
      <c r="A46">
        <v>1</v>
      </c>
      <c r="B46" s="15">
        <v>43766</v>
      </c>
      <c r="C46" t="s">
        <v>378</v>
      </c>
      <c r="D46" t="s">
        <v>33</v>
      </c>
      <c r="E46" t="s">
        <v>379</v>
      </c>
      <c r="F46" t="s">
        <v>106</v>
      </c>
      <c r="G46" t="s">
        <v>369</v>
      </c>
    </row>
    <row r="47" spans="1:7" x14ac:dyDescent="0.3">
      <c r="A47">
        <v>1</v>
      </c>
      <c r="B47" s="15">
        <v>43766</v>
      </c>
      <c r="C47" t="s">
        <v>389</v>
      </c>
      <c r="D47" t="s">
        <v>78</v>
      </c>
      <c r="E47" t="s">
        <v>380</v>
      </c>
      <c r="F47" t="s">
        <v>72</v>
      </c>
      <c r="G47" t="s">
        <v>351</v>
      </c>
    </row>
    <row r="48" spans="1:7" x14ac:dyDescent="0.3">
      <c r="A48">
        <v>1</v>
      </c>
      <c r="B48" s="15">
        <v>43766</v>
      </c>
      <c r="C48" t="s">
        <v>385</v>
      </c>
      <c r="D48" t="s">
        <v>80</v>
      </c>
      <c r="E48" t="s">
        <v>339</v>
      </c>
      <c r="F48" t="s">
        <v>63</v>
      </c>
      <c r="G48" t="s">
        <v>382</v>
      </c>
    </row>
    <row r="49" spans="1:7" x14ac:dyDescent="0.3">
      <c r="A49">
        <v>1</v>
      </c>
      <c r="B49" s="15">
        <v>43766</v>
      </c>
      <c r="C49" t="s">
        <v>364</v>
      </c>
      <c r="D49" t="s">
        <v>129</v>
      </c>
      <c r="E49" t="s">
        <v>365</v>
      </c>
      <c r="F49" t="s">
        <v>37</v>
      </c>
      <c r="G49" t="s">
        <v>374</v>
      </c>
    </row>
    <row r="50" spans="1:7" x14ac:dyDescent="0.3">
      <c r="A50">
        <v>1</v>
      </c>
      <c r="B50" s="15">
        <v>43766</v>
      </c>
      <c r="C50" t="s">
        <v>370</v>
      </c>
      <c r="D50" t="s">
        <v>76</v>
      </c>
      <c r="E50" t="s">
        <v>371</v>
      </c>
      <c r="F50" t="s">
        <v>89</v>
      </c>
      <c r="G50" t="s">
        <v>368</v>
      </c>
    </row>
    <row r="51" spans="1:7" x14ac:dyDescent="0.3">
      <c r="A51">
        <v>1</v>
      </c>
      <c r="B51" s="15">
        <v>43766</v>
      </c>
      <c r="C51" t="s">
        <v>388</v>
      </c>
      <c r="D51" t="s">
        <v>135</v>
      </c>
      <c r="E51" t="s">
        <v>372</v>
      </c>
      <c r="F51" t="s">
        <v>95</v>
      </c>
      <c r="G51" t="s">
        <v>375</v>
      </c>
    </row>
    <row r="52" spans="1:7" x14ac:dyDescent="0.3">
      <c r="A52">
        <v>1</v>
      </c>
      <c r="B52" s="15">
        <v>43766</v>
      </c>
      <c r="C52" t="s">
        <v>340</v>
      </c>
      <c r="D52" t="s">
        <v>35</v>
      </c>
      <c r="E52" t="s">
        <v>341</v>
      </c>
      <c r="F52" t="s">
        <v>108</v>
      </c>
      <c r="G52" t="s">
        <v>344</v>
      </c>
    </row>
    <row r="53" spans="1:7" x14ac:dyDescent="0.3">
      <c r="A53">
        <v>1</v>
      </c>
      <c r="B53" s="15">
        <v>43767</v>
      </c>
      <c r="C53" t="s">
        <v>355</v>
      </c>
      <c r="D53" t="s">
        <v>56</v>
      </c>
      <c r="E53" t="s">
        <v>356</v>
      </c>
      <c r="F53" t="s">
        <v>54</v>
      </c>
      <c r="G53" t="s">
        <v>377</v>
      </c>
    </row>
    <row r="54" spans="1:7" x14ac:dyDescent="0.3">
      <c r="A54">
        <v>1</v>
      </c>
      <c r="B54" s="15">
        <v>43767</v>
      </c>
      <c r="C54" t="s">
        <v>387</v>
      </c>
      <c r="D54" t="s">
        <v>95</v>
      </c>
      <c r="E54" t="s">
        <v>375</v>
      </c>
      <c r="F54" t="s">
        <v>39</v>
      </c>
      <c r="G54" t="s">
        <v>362</v>
      </c>
    </row>
    <row r="55" spans="1:7" x14ac:dyDescent="0.3">
      <c r="A55">
        <v>1</v>
      </c>
      <c r="B55" s="15">
        <v>43767</v>
      </c>
      <c r="C55" t="s">
        <v>340</v>
      </c>
      <c r="D55" t="s">
        <v>44</v>
      </c>
      <c r="E55" t="s">
        <v>342</v>
      </c>
      <c r="F55" t="s">
        <v>176</v>
      </c>
      <c r="G55" t="s">
        <v>357</v>
      </c>
    </row>
    <row r="56" spans="1:7" x14ac:dyDescent="0.3">
      <c r="A56">
        <v>1</v>
      </c>
      <c r="B56" s="15">
        <v>43768</v>
      </c>
      <c r="C56" t="s">
        <v>392</v>
      </c>
      <c r="D56" t="s">
        <v>72</v>
      </c>
      <c r="E56" t="s">
        <v>351</v>
      </c>
      <c r="F56" t="s">
        <v>97</v>
      </c>
      <c r="G56" t="s">
        <v>345</v>
      </c>
    </row>
    <row r="57" spans="1:7" x14ac:dyDescent="0.3">
      <c r="A57">
        <v>1</v>
      </c>
      <c r="B57" s="15">
        <v>43768</v>
      </c>
      <c r="C57" t="s">
        <v>349</v>
      </c>
      <c r="D57" t="s">
        <v>86</v>
      </c>
      <c r="E57" t="s">
        <v>350</v>
      </c>
      <c r="F57" t="s">
        <v>120</v>
      </c>
      <c r="G57" t="s">
        <v>366</v>
      </c>
    </row>
    <row r="58" spans="1:7" x14ac:dyDescent="0.3">
      <c r="A58">
        <v>1</v>
      </c>
      <c r="B58" s="15">
        <v>43768</v>
      </c>
      <c r="C58" t="s">
        <v>358</v>
      </c>
      <c r="D58" t="s">
        <v>60</v>
      </c>
      <c r="E58" t="s">
        <v>359</v>
      </c>
      <c r="F58" t="s">
        <v>46</v>
      </c>
      <c r="G58" t="s">
        <v>354</v>
      </c>
    </row>
    <row r="59" spans="1:7" x14ac:dyDescent="0.3">
      <c r="A59">
        <v>1</v>
      </c>
      <c r="B59" s="15">
        <v>43768</v>
      </c>
      <c r="C59" t="s">
        <v>383</v>
      </c>
      <c r="D59" t="s">
        <v>50</v>
      </c>
      <c r="E59" t="s">
        <v>360</v>
      </c>
      <c r="F59" t="s">
        <v>78</v>
      </c>
      <c r="G59" t="s">
        <v>380</v>
      </c>
    </row>
    <row r="60" spans="1:7" x14ac:dyDescent="0.3">
      <c r="A60">
        <v>1</v>
      </c>
      <c r="B60" s="15">
        <v>43768</v>
      </c>
      <c r="C60" t="s">
        <v>352</v>
      </c>
      <c r="D60" t="s">
        <v>52</v>
      </c>
      <c r="E60" t="s">
        <v>353</v>
      </c>
      <c r="F60" t="s">
        <v>82</v>
      </c>
      <c r="G60" t="s">
        <v>347</v>
      </c>
    </row>
    <row r="61" spans="1:7" x14ac:dyDescent="0.3">
      <c r="A61">
        <v>1</v>
      </c>
      <c r="B61" s="15">
        <v>43768</v>
      </c>
      <c r="C61" t="s">
        <v>337</v>
      </c>
      <c r="D61" t="s">
        <v>67</v>
      </c>
      <c r="E61" t="s">
        <v>338</v>
      </c>
      <c r="F61" t="s">
        <v>58</v>
      </c>
      <c r="G61" t="s">
        <v>348</v>
      </c>
    </row>
    <row r="62" spans="1:7" x14ac:dyDescent="0.3">
      <c r="A62">
        <v>1</v>
      </c>
      <c r="B62" s="15">
        <v>43768</v>
      </c>
      <c r="C62" t="s">
        <v>395</v>
      </c>
      <c r="D62" t="s">
        <v>69</v>
      </c>
      <c r="E62" t="s">
        <v>363</v>
      </c>
      <c r="F62" t="s">
        <v>33</v>
      </c>
      <c r="G62" t="s">
        <v>379</v>
      </c>
    </row>
    <row r="63" spans="1:7" x14ac:dyDescent="0.3">
      <c r="A63">
        <v>1</v>
      </c>
      <c r="B63" s="15">
        <v>43768</v>
      </c>
      <c r="C63" t="s">
        <v>386</v>
      </c>
      <c r="D63" t="s">
        <v>106</v>
      </c>
      <c r="E63" t="s">
        <v>369</v>
      </c>
      <c r="F63" t="s">
        <v>37</v>
      </c>
      <c r="G63" t="s">
        <v>374</v>
      </c>
    </row>
    <row r="64" spans="1:7" x14ac:dyDescent="0.3">
      <c r="A64">
        <v>1</v>
      </c>
      <c r="B64" s="15">
        <v>43768</v>
      </c>
      <c r="C64" t="s">
        <v>367</v>
      </c>
      <c r="D64" t="s">
        <v>89</v>
      </c>
      <c r="E64" t="s">
        <v>368</v>
      </c>
      <c r="F64" t="s">
        <v>35</v>
      </c>
      <c r="G64" t="s">
        <v>341</v>
      </c>
    </row>
    <row r="65" spans="1:7" x14ac:dyDescent="0.3">
      <c r="A65">
        <v>1</v>
      </c>
      <c r="B65" s="15">
        <v>43768</v>
      </c>
      <c r="C65" t="s">
        <v>388</v>
      </c>
      <c r="D65" t="s">
        <v>135</v>
      </c>
      <c r="E65" t="s">
        <v>372</v>
      </c>
      <c r="F65" t="s">
        <v>108</v>
      </c>
      <c r="G65" t="s">
        <v>344</v>
      </c>
    </row>
    <row r="66" spans="1:7" x14ac:dyDescent="0.3">
      <c r="A66">
        <v>1</v>
      </c>
      <c r="B66" s="15">
        <v>43768</v>
      </c>
      <c r="C66" t="s">
        <v>381</v>
      </c>
      <c r="D66" t="s">
        <v>63</v>
      </c>
      <c r="E66" t="s">
        <v>382</v>
      </c>
      <c r="F66" t="s">
        <v>76</v>
      </c>
      <c r="G66" t="s">
        <v>371</v>
      </c>
    </row>
    <row r="67" spans="1:7" x14ac:dyDescent="0.3">
      <c r="A67">
        <v>1</v>
      </c>
      <c r="B67" s="15">
        <v>43769</v>
      </c>
      <c r="C67" t="s">
        <v>390</v>
      </c>
      <c r="D67" t="s">
        <v>54</v>
      </c>
      <c r="E67" t="s">
        <v>377</v>
      </c>
      <c r="F67" t="s">
        <v>56</v>
      </c>
      <c r="G67" t="s">
        <v>356</v>
      </c>
    </row>
    <row r="68" spans="1:7" x14ac:dyDescent="0.3">
      <c r="A68">
        <v>2</v>
      </c>
      <c r="B68" s="15">
        <v>43769</v>
      </c>
      <c r="C68" t="s">
        <v>385</v>
      </c>
      <c r="D68" t="s">
        <v>80</v>
      </c>
      <c r="E68" t="s">
        <v>339</v>
      </c>
      <c r="F68" t="s">
        <v>95</v>
      </c>
      <c r="G68" t="s">
        <v>375</v>
      </c>
    </row>
    <row r="69" spans="1:7" x14ac:dyDescent="0.3">
      <c r="A69">
        <v>2</v>
      </c>
      <c r="B69" s="15">
        <v>43769</v>
      </c>
      <c r="C69" t="s">
        <v>340</v>
      </c>
      <c r="D69" t="s">
        <v>35</v>
      </c>
      <c r="E69" t="s">
        <v>341</v>
      </c>
      <c r="F69" t="s">
        <v>129</v>
      </c>
      <c r="G69" t="s">
        <v>365</v>
      </c>
    </row>
    <row r="70" spans="1:7" x14ac:dyDescent="0.3">
      <c r="A70">
        <v>2</v>
      </c>
      <c r="B70" s="15">
        <v>43770</v>
      </c>
      <c r="C70" t="s">
        <v>352</v>
      </c>
      <c r="D70" t="s">
        <v>52</v>
      </c>
      <c r="E70" t="s">
        <v>353</v>
      </c>
      <c r="F70" t="s">
        <v>33</v>
      </c>
      <c r="G70" t="s">
        <v>379</v>
      </c>
    </row>
    <row r="71" spans="1:7" x14ac:dyDescent="0.3">
      <c r="A71">
        <v>2</v>
      </c>
      <c r="B71" s="15">
        <v>43770</v>
      </c>
      <c r="C71" t="s">
        <v>346</v>
      </c>
      <c r="D71" t="s">
        <v>82</v>
      </c>
      <c r="E71" t="s">
        <v>347</v>
      </c>
      <c r="F71" t="s">
        <v>72</v>
      </c>
      <c r="G71" t="s">
        <v>351</v>
      </c>
    </row>
    <row r="72" spans="1:7" x14ac:dyDescent="0.3">
      <c r="A72">
        <v>2</v>
      </c>
      <c r="B72" s="15">
        <v>43770</v>
      </c>
      <c r="C72" t="s">
        <v>349</v>
      </c>
      <c r="D72" t="s">
        <v>86</v>
      </c>
      <c r="E72" t="s">
        <v>350</v>
      </c>
      <c r="F72" t="s">
        <v>78</v>
      </c>
      <c r="G72" t="s">
        <v>380</v>
      </c>
    </row>
    <row r="73" spans="1:7" x14ac:dyDescent="0.3">
      <c r="A73">
        <v>2</v>
      </c>
      <c r="B73" s="15">
        <v>43770</v>
      </c>
      <c r="C73" t="s">
        <v>383</v>
      </c>
      <c r="D73" t="s">
        <v>50</v>
      </c>
      <c r="E73" t="s">
        <v>360</v>
      </c>
      <c r="F73" t="s">
        <v>120</v>
      </c>
      <c r="G73" t="s">
        <v>366</v>
      </c>
    </row>
    <row r="74" spans="1:7" x14ac:dyDescent="0.3">
      <c r="A74">
        <v>2</v>
      </c>
      <c r="B74" s="15">
        <v>43770</v>
      </c>
      <c r="C74" t="s">
        <v>393</v>
      </c>
      <c r="D74" t="s">
        <v>97</v>
      </c>
      <c r="E74" t="s">
        <v>345</v>
      </c>
      <c r="F74" t="s">
        <v>58</v>
      </c>
      <c r="G74" t="s">
        <v>348</v>
      </c>
    </row>
    <row r="75" spans="1:7" x14ac:dyDescent="0.3">
      <c r="A75">
        <v>2</v>
      </c>
      <c r="B75" s="15">
        <v>43770</v>
      </c>
      <c r="C75" t="s">
        <v>361</v>
      </c>
      <c r="D75" t="s">
        <v>39</v>
      </c>
      <c r="E75" t="s">
        <v>362</v>
      </c>
      <c r="F75" t="s">
        <v>44</v>
      </c>
      <c r="G75" t="s">
        <v>342</v>
      </c>
    </row>
    <row r="76" spans="1:7" x14ac:dyDescent="0.3">
      <c r="A76">
        <v>2</v>
      </c>
      <c r="B76" s="15">
        <v>43770</v>
      </c>
      <c r="C76" t="s">
        <v>388</v>
      </c>
      <c r="D76" t="s">
        <v>135</v>
      </c>
      <c r="E76" t="s">
        <v>372</v>
      </c>
      <c r="F76" t="s">
        <v>89</v>
      </c>
      <c r="G76" t="s">
        <v>368</v>
      </c>
    </row>
    <row r="77" spans="1:7" x14ac:dyDescent="0.3">
      <c r="A77">
        <v>2</v>
      </c>
      <c r="B77" s="15">
        <v>43770</v>
      </c>
      <c r="C77" t="s">
        <v>381</v>
      </c>
      <c r="D77" t="s">
        <v>63</v>
      </c>
      <c r="E77" t="s">
        <v>382</v>
      </c>
      <c r="F77" t="s">
        <v>129</v>
      </c>
      <c r="G77" t="s">
        <v>365</v>
      </c>
    </row>
    <row r="78" spans="1:7" x14ac:dyDescent="0.3">
      <c r="A78">
        <v>2</v>
      </c>
      <c r="B78" s="15">
        <v>43771</v>
      </c>
      <c r="C78" t="s">
        <v>386</v>
      </c>
      <c r="D78" t="s">
        <v>106</v>
      </c>
      <c r="E78" t="s">
        <v>369</v>
      </c>
      <c r="F78" t="s">
        <v>80</v>
      </c>
      <c r="G78" t="s">
        <v>339</v>
      </c>
    </row>
    <row r="79" spans="1:7" x14ac:dyDescent="0.3">
      <c r="A79">
        <v>2</v>
      </c>
      <c r="B79" s="15">
        <v>43771</v>
      </c>
      <c r="C79" t="s">
        <v>376</v>
      </c>
      <c r="D79" t="s">
        <v>58</v>
      </c>
      <c r="E79" t="s">
        <v>348</v>
      </c>
      <c r="F79" t="s">
        <v>52</v>
      </c>
      <c r="G79" t="s">
        <v>353</v>
      </c>
    </row>
    <row r="80" spans="1:7" x14ac:dyDescent="0.3">
      <c r="A80">
        <v>2</v>
      </c>
      <c r="B80" s="15">
        <v>43771</v>
      </c>
      <c r="C80" t="s">
        <v>349</v>
      </c>
      <c r="D80" t="s">
        <v>86</v>
      </c>
      <c r="E80" t="s">
        <v>350</v>
      </c>
      <c r="F80" t="s">
        <v>95</v>
      </c>
      <c r="G80" t="s">
        <v>375</v>
      </c>
    </row>
    <row r="81" spans="1:7" x14ac:dyDescent="0.3">
      <c r="A81">
        <v>2</v>
      </c>
      <c r="B81" s="15">
        <v>43771</v>
      </c>
      <c r="C81" t="s">
        <v>395</v>
      </c>
      <c r="D81" t="s">
        <v>69</v>
      </c>
      <c r="E81" t="s">
        <v>363</v>
      </c>
      <c r="F81" t="s">
        <v>46</v>
      </c>
      <c r="G81" t="s">
        <v>354</v>
      </c>
    </row>
    <row r="82" spans="1:7" x14ac:dyDescent="0.3">
      <c r="A82">
        <v>2</v>
      </c>
      <c r="B82" s="15">
        <v>43771</v>
      </c>
      <c r="C82" t="s">
        <v>384</v>
      </c>
      <c r="D82" t="s">
        <v>176</v>
      </c>
      <c r="E82" t="s">
        <v>357</v>
      </c>
      <c r="F82" t="s">
        <v>76</v>
      </c>
      <c r="G82" t="s">
        <v>371</v>
      </c>
    </row>
    <row r="83" spans="1:7" x14ac:dyDescent="0.3">
      <c r="A83">
        <v>2</v>
      </c>
      <c r="B83" s="15">
        <v>43771</v>
      </c>
      <c r="C83" t="s">
        <v>389</v>
      </c>
      <c r="D83" t="s">
        <v>78</v>
      </c>
      <c r="E83" t="s">
        <v>380</v>
      </c>
      <c r="F83" t="s">
        <v>67</v>
      </c>
      <c r="G83" t="s">
        <v>338</v>
      </c>
    </row>
    <row r="84" spans="1:7" x14ac:dyDescent="0.3">
      <c r="A84">
        <v>2</v>
      </c>
      <c r="B84" s="15">
        <v>43771</v>
      </c>
      <c r="C84" t="s">
        <v>381</v>
      </c>
      <c r="D84" t="s">
        <v>63</v>
      </c>
      <c r="E84" t="s">
        <v>382</v>
      </c>
      <c r="F84" t="s">
        <v>108</v>
      </c>
      <c r="G84" t="s">
        <v>344</v>
      </c>
    </row>
    <row r="85" spans="1:7" x14ac:dyDescent="0.3">
      <c r="A85">
        <v>2</v>
      </c>
      <c r="B85" s="15">
        <v>43771</v>
      </c>
      <c r="C85" t="s">
        <v>373</v>
      </c>
      <c r="D85" t="s">
        <v>37</v>
      </c>
      <c r="E85" t="s">
        <v>374</v>
      </c>
      <c r="F85" t="s">
        <v>60</v>
      </c>
      <c r="G85" t="s">
        <v>359</v>
      </c>
    </row>
    <row r="86" spans="1:7" x14ac:dyDescent="0.3">
      <c r="A86">
        <v>2</v>
      </c>
      <c r="B86" s="15">
        <v>43772</v>
      </c>
      <c r="C86" t="s">
        <v>346</v>
      </c>
      <c r="D86" t="s">
        <v>82</v>
      </c>
      <c r="E86" t="s">
        <v>347</v>
      </c>
      <c r="F86" t="s">
        <v>97</v>
      </c>
      <c r="G86" t="s">
        <v>345</v>
      </c>
    </row>
    <row r="87" spans="1:7" x14ac:dyDescent="0.3">
      <c r="A87">
        <v>2</v>
      </c>
      <c r="B87" s="15">
        <v>43772</v>
      </c>
      <c r="C87" t="s">
        <v>355</v>
      </c>
      <c r="D87" t="s">
        <v>56</v>
      </c>
      <c r="E87" t="s">
        <v>356</v>
      </c>
      <c r="F87" t="s">
        <v>33</v>
      </c>
      <c r="G87" t="s">
        <v>379</v>
      </c>
    </row>
    <row r="88" spans="1:7" x14ac:dyDescent="0.3">
      <c r="A88">
        <v>2</v>
      </c>
      <c r="B88" s="15">
        <v>43772</v>
      </c>
      <c r="C88" t="s">
        <v>391</v>
      </c>
      <c r="D88" t="s">
        <v>120</v>
      </c>
      <c r="E88" t="s">
        <v>366</v>
      </c>
      <c r="F88" t="s">
        <v>135</v>
      </c>
      <c r="G88" t="s">
        <v>372</v>
      </c>
    </row>
    <row r="89" spans="1:7" x14ac:dyDescent="0.3">
      <c r="A89">
        <v>2</v>
      </c>
      <c r="B89" s="15">
        <v>43772</v>
      </c>
      <c r="C89" t="s">
        <v>364</v>
      </c>
      <c r="D89" t="s">
        <v>129</v>
      </c>
      <c r="E89" t="s">
        <v>365</v>
      </c>
      <c r="F89" t="s">
        <v>44</v>
      </c>
      <c r="G89" t="s">
        <v>342</v>
      </c>
    </row>
    <row r="90" spans="1:7" x14ac:dyDescent="0.3">
      <c r="A90">
        <v>2</v>
      </c>
      <c r="B90" s="15">
        <v>43772</v>
      </c>
      <c r="C90" t="s">
        <v>392</v>
      </c>
      <c r="D90" t="s">
        <v>72</v>
      </c>
      <c r="E90" t="s">
        <v>351</v>
      </c>
      <c r="F90" t="s">
        <v>39</v>
      </c>
      <c r="G90" t="s">
        <v>362</v>
      </c>
    </row>
    <row r="91" spans="1:7" x14ac:dyDescent="0.3">
      <c r="A91">
        <v>2</v>
      </c>
      <c r="B91" s="15">
        <v>43772</v>
      </c>
      <c r="C91" t="s">
        <v>340</v>
      </c>
      <c r="D91" t="s">
        <v>35</v>
      </c>
      <c r="E91" t="s">
        <v>341</v>
      </c>
      <c r="F91" t="s">
        <v>89</v>
      </c>
      <c r="G91" t="s">
        <v>368</v>
      </c>
    </row>
    <row r="92" spans="1:7" x14ac:dyDescent="0.3">
      <c r="A92">
        <v>2</v>
      </c>
      <c r="B92" s="15">
        <v>43773</v>
      </c>
      <c r="C92" t="s">
        <v>395</v>
      </c>
      <c r="D92" t="s">
        <v>69</v>
      </c>
      <c r="E92" t="s">
        <v>363</v>
      </c>
      <c r="F92" t="s">
        <v>58</v>
      </c>
      <c r="G92" t="s">
        <v>348</v>
      </c>
    </row>
    <row r="93" spans="1:7" x14ac:dyDescent="0.3">
      <c r="A93">
        <v>2</v>
      </c>
      <c r="B93" s="15">
        <v>43773</v>
      </c>
      <c r="C93" t="s">
        <v>352</v>
      </c>
      <c r="D93" t="s">
        <v>52</v>
      </c>
      <c r="E93" t="s">
        <v>353</v>
      </c>
      <c r="F93" t="s">
        <v>80</v>
      </c>
      <c r="G93" t="s">
        <v>339</v>
      </c>
    </row>
    <row r="94" spans="1:7" x14ac:dyDescent="0.3">
      <c r="A94">
        <v>2</v>
      </c>
      <c r="B94" s="15">
        <v>43773</v>
      </c>
      <c r="C94" t="s">
        <v>384</v>
      </c>
      <c r="D94" t="s">
        <v>176</v>
      </c>
      <c r="E94" t="s">
        <v>357</v>
      </c>
      <c r="F94" t="s">
        <v>33</v>
      </c>
      <c r="G94" t="s">
        <v>379</v>
      </c>
    </row>
    <row r="95" spans="1:7" x14ac:dyDescent="0.3">
      <c r="A95">
        <v>2</v>
      </c>
      <c r="B95" s="15">
        <v>43773</v>
      </c>
      <c r="C95" t="s">
        <v>394</v>
      </c>
      <c r="D95" t="s">
        <v>46</v>
      </c>
      <c r="E95" t="s">
        <v>354</v>
      </c>
      <c r="F95" t="s">
        <v>78</v>
      </c>
      <c r="G95" t="s">
        <v>380</v>
      </c>
    </row>
    <row r="96" spans="1:7" x14ac:dyDescent="0.3">
      <c r="A96">
        <v>2</v>
      </c>
      <c r="B96" s="15">
        <v>43773</v>
      </c>
      <c r="C96" t="s">
        <v>370</v>
      </c>
      <c r="D96" t="s">
        <v>76</v>
      </c>
      <c r="E96" t="s">
        <v>371</v>
      </c>
      <c r="F96" t="s">
        <v>60</v>
      </c>
      <c r="G96" t="s">
        <v>359</v>
      </c>
    </row>
    <row r="97" spans="1:7" x14ac:dyDescent="0.3">
      <c r="A97">
        <v>2</v>
      </c>
      <c r="B97" s="15">
        <v>43773</v>
      </c>
      <c r="C97" t="s">
        <v>381</v>
      </c>
      <c r="D97" t="s">
        <v>63</v>
      </c>
      <c r="E97" t="s">
        <v>382</v>
      </c>
      <c r="F97" t="s">
        <v>37</v>
      </c>
      <c r="G97" t="s">
        <v>374</v>
      </c>
    </row>
    <row r="98" spans="1:7" x14ac:dyDescent="0.3">
      <c r="A98">
        <v>2</v>
      </c>
      <c r="B98" s="15">
        <v>43774</v>
      </c>
      <c r="C98" t="s">
        <v>343</v>
      </c>
      <c r="D98" t="s">
        <v>108</v>
      </c>
      <c r="E98" t="s">
        <v>344</v>
      </c>
      <c r="F98" t="s">
        <v>82</v>
      </c>
      <c r="G98" t="s">
        <v>347</v>
      </c>
    </row>
    <row r="99" spans="1:7" x14ac:dyDescent="0.3">
      <c r="A99">
        <v>2</v>
      </c>
      <c r="B99" s="15">
        <v>43774</v>
      </c>
      <c r="C99" t="s">
        <v>392</v>
      </c>
      <c r="D99" t="s">
        <v>72</v>
      </c>
      <c r="E99" t="s">
        <v>351</v>
      </c>
      <c r="F99" t="s">
        <v>50</v>
      </c>
      <c r="G99" t="s">
        <v>360</v>
      </c>
    </row>
    <row r="100" spans="1:7" x14ac:dyDescent="0.3">
      <c r="A100">
        <v>2</v>
      </c>
      <c r="B100" s="15">
        <v>43774</v>
      </c>
      <c r="C100" t="s">
        <v>390</v>
      </c>
      <c r="D100" t="s">
        <v>54</v>
      </c>
      <c r="E100" t="s">
        <v>377</v>
      </c>
      <c r="F100" t="s">
        <v>129</v>
      </c>
      <c r="G100" t="s">
        <v>365</v>
      </c>
    </row>
    <row r="101" spans="1:7" x14ac:dyDescent="0.3">
      <c r="A101">
        <v>2</v>
      </c>
      <c r="B101" s="15">
        <v>43774</v>
      </c>
      <c r="C101" t="s">
        <v>393</v>
      </c>
      <c r="D101" t="s">
        <v>97</v>
      </c>
      <c r="E101" t="s">
        <v>345</v>
      </c>
      <c r="F101" t="s">
        <v>44</v>
      </c>
      <c r="G101" t="s">
        <v>342</v>
      </c>
    </row>
    <row r="102" spans="1:7" x14ac:dyDescent="0.3">
      <c r="A102">
        <v>2</v>
      </c>
      <c r="B102" s="15">
        <v>43774</v>
      </c>
      <c r="C102" t="s">
        <v>386</v>
      </c>
      <c r="D102" t="s">
        <v>106</v>
      </c>
      <c r="E102" t="s">
        <v>369</v>
      </c>
      <c r="F102" t="s">
        <v>86</v>
      </c>
      <c r="G102" t="s">
        <v>350</v>
      </c>
    </row>
    <row r="103" spans="1:7" x14ac:dyDescent="0.3">
      <c r="A103">
        <v>2</v>
      </c>
      <c r="B103" s="15">
        <v>43774</v>
      </c>
      <c r="C103" t="s">
        <v>387</v>
      </c>
      <c r="D103" t="s">
        <v>95</v>
      </c>
      <c r="E103" t="s">
        <v>375</v>
      </c>
      <c r="F103" t="s">
        <v>56</v>
      </c>
      <c r="G103" t="s">
        <v>356</v>
      </c>
    </row>
    <row r="104" spans="1:7" x14ac:dyDescent="0.3">
      <c r="A104">
        <v>2</v>
      </c>
      <c r="B104" s="15">
        <v>43775</v>
      </c>
      <c r="C104" t="s">
        <v>376</v>
      </c>
      <c r="D104" t="s">
        <v>58</v>
      </c>
      <c r="E104" t="s">
        <v>348</v>
      </c>
      <c r="F104" t="s">
        <v>120</v>
      </c>
      <c r="G104" t="s">
        <v>366</v>
      </c>
    </row>
    <row r="105" spans="1:7" x14ac:dyDescent="0.3">
      <c r="A105">
        <v>2</v>
      </c>
      <c r="B105" s="15">
        <v>43775</v>
      </c>
      <c r="C105" t="s">
        <v>346</v>
      </c>
      <c r="D105" t="s">
        <v>82</v>
      </c>
      <c r="E105" t="s">
        <v>347</v>
      </c>
      <c r="F105" t="s">
        <v>69</v>
      </c>
      <c r="G105" t="s">
        <v>363</v>
      </c>
    </row>
    <row r="106" spans="1:7" x14ac:dyDescent="0.3">
      <c r="A106">
        <v>2</v>
      </c>
      <c r="B106" s="15">
        <v>43775</v>
      </c>
      <c r="C106" t="s">
        <v>390</v>
      </c>
      <c r="D106" t="s">
        <v>54</v>
      </c>
      <c r="E106" t="s">
        <v>377</v>
      </c>
      <c r="F106" t="s">
        <v>97</v>
      </c>
      <c r="G106" t="s">
        <v>345</v>
      </c>
    </row>
    <row r="107" spans="1:7" x14ac:dyDescent="0.3">
      <c r="A107">
        <v>2</v>
      </c>
      <c r="B107" s="15">
        <v>43775</v>
      </c>
      <c r="C107" t="s">
        <v>337</v>
      </c>
      <c r="D107" t="s">
        <v>67</v>
      </c>
      <c r="E107" t="s">
        <v>338</v>
      </c>
      <c r="F107" t="s">
        <v>135</v>
      </c>
      <c r="G107" t="s">
        <v>372</v>
      </c>
    </row>
    <row r="108" spans="1:7" x14ac:dyDescent="0.3">
      <c r="A108">
        <v>2</v>
      </c>
      <c r="B108" s="15">
        <v>43775</v>
      </c>
      <c r="C108" t="s">
        <v>378</v>
      </c>
      <c r="D108" t="s">
        <v>33</v>
      </c>
      <c r="E108" t="s">
        <v>379</v>
      </c>
      <c r="F108" t="s">
        <v>63</v>
      </c>
      <c r="G108" t="s">
        <v>382</v>
      </c>
    </row>
    <row r="109" spans="1:7" x14ac:dyDescent="0.3">
      <c r="A109">
        <v>2</v>
      </c>
      <c r="B109" s="15">
        <v>43775</v>
      </c>
      <c r="C109" t="s">
        <v>384</v>
      </c>
      <c r="D109" t="s">
        <v>176</v>
      </c>
      <c r="E109" t="s">
        <v>357</v>
      </c>
      <c r="F109" t="s">
        <v>46</v>
      </c>
      <c r="G109" t="s">
        <v>354</v>
      </c>
    </row>
    <row r="110" spans="1:7" x14ac:dyDescent="0.3">
      <c r="A110">
        <v>2</v>
      </c>
      <c r="B110" s="15">
        <v>43775</v>
      </c>
      <c r="C110" t="s">
        <v>361</v>
      </c>
      <c r="D110" t="s">
        <v>39</v>
      </c>
      <c r="E110" t="s">
        <v>362</v>
      </c>
      <c r="F110" t="s">
        <v>86</v>
      </c>
      <c r="G110" t="s">
        <v>350</v>
      </c>
    </row>
    <row r="111" spans="1:7" x14ac:dyDescent="0.3">
      <c r="A111">
        <v>2</v>
      </c>
      <c r="B111" s="15">
        <v>43775</v>
      </c>
      <c r="C111" t="s">
        <v>367</v>
      </c>
      <c r="D111" t="s">
        <v>89</v>
      </c>
      <c r="E111" t="s">
        <v>368</v>
      </c>
      <c r="F111" t="s">
        <v>60</v>
      </c>
      <c r="G111" t="s">
        <v>359</v>
      </c>
    </row>
    <row r="112" spans="1:7" x14ac:dyDescent="0.3">
      <c r="A112">
        <v>2</v>
      </c>
      <c r="B112" s="15">
        <v>43775</v>
      </c>
      <c r="C112" t="s">
        <v>340</v>
      </c>
      <c r="D112" t="s">
        <v>35</v>
      </c>
      <c r="E112" t="s">
        <v>341</v>
      </c>
      <c r="F112" t="s">
        <v>78</v>
      </c>
      <c r="G112" t="s">
        <v>380</v>
      </c>
    </row>
    <row r="113" spans="1:7" x14ac:dyDescent="0.3">
      <c r="A113">
        <v>3</v>
      </c>
      <c r="B113" s="15">
        <v>43776</v>
      </c>
      <c r="C113" t="s">
        <v>343</v>
      </c>
      <c r="D113" t="s">
        <v>108</v>
      </c>
      <c r="E113" t="s">
        <v>344</v>
      </c>
      <c r="F113" t="s">
        <v>50</v>
      </c>
      <c r="G113" t="s">
        <v>360</v>
      </c>
    </row>
    <row r="114" spans="1:7" x14ac:dyDescent="0.3">
      <c r="A114">
        <v>3</v>
      </c>
      <c r="B114" s="15">
        <v>43776</v>
      </c>
      <c r="C114" t="s">
        <v>364</v>
      </c>
      <c r="D114" t="s">
        <v>129</v>
      </c>
      <c r="E114" t="s">
        <v>365</v>
      </c>
      <c r="F114" t="s">
        <v>106</v>
      </c>
      <c r="G114" t="s">
        <v>369</v>
      </c>
    </row>
    <row r="115" spans="1:7" x14ac:dyDescent="0.3">
      <c r="A115">
        <v>3</v>
      </c>
      <c r="B115" s="15">
        <v>43776</v>
      </c>
      <c r="C115" t="s">
        <v>370</v>
      </c>
      <c r="D115" t="s">
        <v>76</v>
      </c>
      <c r="E115" t="s">
        <v>371</v>
      </c>
      <c r="F115" t="s">
        <v>56</v>
      </c>
      <c r="G115" t="s">
        <v>356</v>
      </c>
    </row>
    <row r="116" spans="1:7" x14ac:dyDescent="0.3">
      <c r="A116">
        <v>3</v>
      </c>
      <c r="B116" s="15">
        <v>43776</v>
      </c>
      <c r="C116" t="s">
        <v>340</v>
      </c>
      <c r="D116" t="s">
        <v>35</v>
      </c>
      <c r="E116" t="s">
        <v>341</v>
      </c>
      <c r="F116" t="s">
        <v>37</v>
      </c>
      <c r="G116" t="s">
        <v>374</v>
      </c>
    </row>
    <row r="117" spans="1:7" x14ac:dyDescent="0.3">
      <c r="A117">
        <v>3</v>
      </c>
      <c r="B117" s="15">
        <v>43777</v>
      </c>
      <c r="C117" t="s">
        <v>346</v>
      </c>
      <c r="D117" t="s">
        <v>82</v>
      </c>
      <c r="E117" t="s">
        <v>347</v>
      </c>
      <c r="F117" t="s">
        <v>58</v>
      </c>
      <c r="G117" t="s">
        <v>348</v>
      </c>
    </row>
    <row r="118" spans="1:7" x14ac:dyDescent="0.3">
      <c r="A118">
        <v>3</v>
      </c>
      <c r="B118" s="15">
        <v>43777</v>
      </c>
      <c r="C118" t="s">
        <v>349</v>
      </c>
      <c r="D118" t="s">
        <v>86</v>
      </c>
      <c r="E118" t="s">
        <v>350</v>
      </c>
      <c r="F118" t="s">
        <v>176</v>
      </c>
      <c r="G118" t="s">
        <v>357</v>
      </c>
    </row>
    <row r="119" spans="1:7" x14ac:dyDescent="0.3">
      <c r="A119">
        <v>3</v>
      </c>
      <c r="B119" s="15">
        <v>43777</v>
      </c>
      <c r="C119" t="s">
        <v>395</v>
      </c>
      <c r="D119" t="s">
        <v>69</v>
      </c>
      <c r="E119" t="s">
        <v>363</v>
      </c>
      <c r="F119" t="s">
        <v>72</v>
      </c>
      <c r="G119" t="s">
        <v>351</v>
      </c>
    </row>
    <row r="120" spans="1:7" x14ac:dyDescent="0.3">
      <c r="A120">
        <v>3</v>
      </c>
      <c r="B120" s="15">
        <v>43777</v>
      </c>
      <c r="C120" t="s">
        <v>390</v>
      </c>
      <c r="D120" t="s">
        <v>54</v>
      </c>
      <c r="E120" t="s">
        <v>377</v>
      </c>
      <c r="F120" t="s">
        <v>135</v>
      </c>
      <c r="G120" t="s">
        <v>372</v>
      </c>
    </row>
    <row r="121" spans="1:7" x14ac:dyDescent="0.3">
      <c r="A121">
        <v>3</v>
      </c>
      <c r="B121" s="15">
        <v>43777</v>
      </c>
      <c r="C121" t="s">
        <v>394</v>
      </c>
      <c r="D121" t="s">
        <v>46</v>
      </c>
      <c r="E121" t="s">
        <v>354</v>
      </c>
      <c r="F121" t="s">
        <v>63</v>
      </c>
      <c r="G121" t="s">
        <v>382</v>
      </c>
    </row>
    <row r="122" spans="1:7" x14ac:dyDescent="0.3">
      <c r="A122">
        <v>3</v>
      </c>
      <c r="B122" s="15">
        <v>43777</v>
      </c>
      <c r="C122" t="s">
        <v>385</v>
      </c>
      <c r="D122" t="s">
        <v>80</v>
      </c>
      <c r="E122" t="s">
        <v>339</v>
      </c>
      <c r="F122" t="s">
        <v>67</v>
      </c>
      <c r="G122" t="s">
        <v>338</v>
      </c>
    </row>
    <row r="123" spans="1:7" x14ac:dyDescent="0.3">
      <c r="A123">
        <v>3</v>
      </c>
      <c r="B123" s="15">
        <v>43777</v>
      </c>
      <c r="C123" t="s">
        <v>361</v>
      </c>
      <c r="D123" t="s">
        <v>39</v>
      </c>
      <c r="E123" t="s">
        <v>362</v>
      </c>
      <c r="F123" t="s">
        <v>120</v>
      </c>
      <c r="G123" t="s">
        <v>366</v>
      </c>
    </row>
    <row r="124" spans="1:7" x14ac:dyDescent="0.3">
      <c r="A124">
        <v>3</v>
      </c>
      <c r="B124" s="15">
        <v>43777</v>
      </c>
      <c r="C124" t="s">
        <v>387</v>
      </c>
      <c r="D124" t="s">
        <v>95</v>
      </c>
      <c r="E124" t="s">
        <v>375</v>
      </c>
      <c r="F124" t="s">
        <v>60</v>
      </c>
      <c r="G124" t="s">
        <v>359</v>
      </c>
    </row>
    <row r="125" spans="1:7" x14ac:dyDescent="0.3">
      <c r="A125">
        <v>3</v>
      </c>
      <c r="B125" s="15">
        <v>43777</v>
      </c>
      <c r="C125" t="s">
        <v>367</v>
      </c>
      <c r="D125" t="s">
        <v>89</v>
      </c>
      <c r="E125" t="s">
        <v>368</v>
      </c>
      <c r="F125" t="s">
        <v>78</v>
      </c>
      <c r="G125" t="s">
        <v>380</v>
      </c>
    </row>
    <row r="126" spans="1:7" x14ac:dyDescent="0.3">
      <c r="A126">
        <v>3</v>
      </c>
      <c r="B126" s="15">
        <v>43777</v>
      </c>
      <c r="C126" t="s">
        <v>373</v>
      </c>
      <c r="D126" t="s">
        <v>37</v>
      </c>
      <c r="E126" t="s">
        <v>374</v>
      </c>
      <c r="F126" t="s">
        <v>52</v>
      </c>
      <c r="G126" t="s">
        <v>353</v>
      </c>
    </row>
    <row r="127" spans="1:7" x14ac:dyDescent="0.3">
      <c r="A127">
        <v>3</v>
      </c>
      <c r="B127" s="15">
        <v>43777</v>
      </c>
      <c r="C127" t="s">
        <v>340</v>
      </c>
      <c r="D127" t="s">
        <v>44</v>
      </c>
      <c r="E127" t="s">
        <v>342</v>
      </c>
      <c r="F127" t="s">
        <v>56</v>
      </c>
      <c r="G127" t="s">
        <v>356</v>
      </c>
    </row>
    <row r="128" spans="1:7" x14ac:dyDescent="0.3">
      <c r="A128">
        <v>3</v>
      </c>
      <c r="B128" s="15">
        <v>43778</v>
      </c>
      <c r="C128" t="s">
        <v>364</v>
      </c>
      <c r="D128" t="s">
        <v>129</v>
      </c>
      <c r="E128" t="s">
        <v>365</v>
      </c>
      <c r="F128" t="s">
        <v>50</v>
      </c>
      <c r="G128" t="s">
        <v>360</v>
      </c>
    </row>
    <row r="129" spans="1:7" x14ac:dyDescent="0.3">
      <c r="A129">
        <v>3</v>
      </c>
      <c r="B129" s="15">
        <v>43778</v>
      </c>
      <c r="C129" t="s">
        <v>343</v>
      </c>
      <c r="D129" t="s">
        <v>108</v>
      </c>
      <c r="E129" t="s">
        <v>344</v>
      </c>
      <c r="F129" t="s">
        <v>80</v>
      </c>
      <c r="G129" t="s">
        <v>339</v>
      </c>
    </row>
    <row r="130" spans="1:7" x14ac:dyDescent="0.3">
      <c r="A130">
        <v>3</v>
      </c>
      <c r="B130" s="15">
        <v>43778</v>
      </c>
      <c r="C130" t="s">
        <v>393</v>
      </c>
      <c r="D130" t="s">
        <v>97</v>
      </c>
      <c r="E130" t="s">
        <v>345</v>
      </c>
      <c r="F130" t="s">
        <v>33</v>
      </c>
      <c r="G130" t="s">
        <v>379</v>
      </c>
    </row>
    <row r="131" spans="1:7" x14ac:dyDescent="0.3">
      <c r="A131">
        <v>3</v>
      </c>
      <c r="B131" s="15">
        <v>43778</v>
      </c>
      <c r="C131" t="s">
        <v>384</v>
      </c>
      <c r="D131" t="s">
        <v>176</v>
      </c>
      <c r="E131" t="s">
        <v>357</v>
      </c>
      <c r="F131" t="s">
        <v>39</v>
      </c>
      <c r="G131" t="s">
        <v>362</v>
      </c>
    </row>
    <row r="132" spans="1:7" x14ac:dyDescent="0.3">
      <c r="A132">
        <v>3</v>
      </c>
      <c r="B132" s="15">
        <v>43778</v>
      </c>
      <c r="C132" t="s">
        <v>386</v>
      </c>
      <c r="D132" t="s">
        <v>106</v>
      </c>
      <c r="E132" t="s">
        <v>369</v>
      </c>
      <c r="F132" t="s">
        <v>63</v>
      </c>
      <c r="G132" t="s">
        <v>382</v>
      </c>
    </row>
    <row r="133" spans="1:7" x14ac:dyDescent="0.3">
      <c r="A133">
        <v>3</v>
      </c>
      <c r="B133" s="15">
        <v>43779</v>
      </c>
      <c r="C133" t="s">
        <v>394</v>
      </c>
      <c r="D133" t="s">
        <v>46</v>
      </c>
      <c r="E133" t="s">
        <v>354</v>
      </c>
      <c r="F133" t="s">
        <v>95</v>
      </c>
      <c r="G133" t="s">
        <v>375</v>
      </c>
    </row>
    <row r="134" spans="1:7" x14ac:dyDescent="0.3">
      <c r="A134">
        <v>3</v>
      </c>
      <c r="B134" s="15">
        <v>43779</v>
      </c>
      <c r="C134" t="s">
        <v>349</v>
      </c>
      <c r="D134" t="s">
        <v>86</v>
      </c>
      <c r="E134" t="s">
        <v>350</v>
      </c>
      <c r="F134" t="s">
        <v>82</v>
      </c>
      <c r="G134" t="s">
        <v>347</v>
      </c>
    </row>
    <row r="135" spans="1:7" x14ac:dyDescent="0.3">
      <c r="A135">
        <v>3</v>
      </c>
      <c r="B135" s="15">
        <v>43779</v>
      </c>
      <c r="C135" t="s">
        <v>358</v>
      </c>
      <c r="D135" t="s">
        <v>60</v>
      </c>
      <c r="E135" t="s">
        <v>359</v>
      </c>
      <c r="F135" t="s">
        <v>108</v>
      </c>
      <c r="G135" t="s">
        <v>344</v>
      </c>
    </row>
    <row r="136" spans="1:7" x14ac:dyDescent="0.3">
      <c r="A136">
        <v>3</v>
      </c>
      <c r="B136" s="15">
        <v>43779</v>
      </c>
      <c r="C136" t="s">
        <v>386</v>
      </c>
      <c r="D136" t="s">
        <v>106</v>
      </c>
      <c r="E136" t="s">
        <v>369</v>
      </c>
      <c r="F136" t="s">
        <v>78</v>
      </c>
      <c r="G136" t="s">
        <v>380</v>
      </c>
    </row>
    <row r="137" spans="1:7" x14ac:dyDescent="0.3">
      <c r="A137">
        <v>3</v>
      </c>
      <c r="B137" s="15">
        <v>43779</v>
      </c>
      <c r="C137" t="s">
        <v>391</v>
      </c>
      <c r="D137" t="s">
        <v>120</v>
      </c>
      <c r="E137" t="s">
        <v>366</v>
      </c>
      <c r="F137" t="s">
        <v>72</v>
      </c>
      <c r="G137" t="s">
        <v>351</v>
      </c>
    </row>
    <row r="138" spans="1:7" x14ac:dyDescent="0.3">
      <c r="A138">
        <v>3</v>
      </c>
      <c r="B138" s="15">
        <v>43779</v>
      </c>
      <c r="C138" t="s">
        <v>370</v>
      </c>
      <c r="D138" t="s">
        <v>76</v>
      </c>
      <c r="E138" t="s">
        <v>371</v>
      </c>
      <c r="F138" t="s">
        <v>52</v>
      </c>
      <c r="G138" t="s">
        <v>353</v>
      </c>
    </row>
    <row r="139" spans="1:7" x14ac:dyDescent="0.3">
      <c r="A139">
        <v>3</v>
      </c>
      <c r="B139" s="15">
        <v>43779</v>
      </c>
      <c r="C139" t="s">
        <v>373</v>
      </c>
      <c r="D139" t="s">
        <v>37</v>
      </c>
      <c r="E139" t="s">
        <v>374</v>
      </c>
      <c r="F139" t="s">
        <v>54</v>
      </c>
      <c r="G139" t="s">
        <v>377</v>
      </c>
    </row>
    <row r="140" spans="1:7" x14ac:dyDescent="0.3">
      <c r="A140">
        <v>3</v>
      </c>
      <c r="B140" s="15">
        <v>43779</v>
      </c>
      <c r="C140" t="s">
        <v>340</v>
      </c>
      <c r="D140" t="s">
        <v>44</v>
      </c>
      <c r="E140" t="s">
        <v>342</v>
      </c>
      <c r="F140" t="s">
        <v>67</v>
      </c>
      <c r="G140" t="s">
        <v>338</v>
      </c>
    </row>
    <row r="141" spans="1:7" x14ac:dyDescent="0.3">
      <c r="A141">
        <v>3</v>
      </c>
      <c r="B141" s="15">
        <v>43780</v>
      </c>
      <c r="C141" t="s">
        <v>376</v>
      </c>
      <c r="D141" t="s">
        <v>58</v>
      </c>
      <c r="E141" t="s">
        <v>348</v>
      </c>
      <c r="F141" t="s">
        <v>46</v>
      </c>
      <c r="G141" t="s">
        <v>354</v>
      </c>
    </row>
    <row r="142" spans="1:7" x14ac:dyDescent="0.3">
      <c r="A142">
        <v>3</v>
      </c>
      <c r="B142" s="15">
        <v>43780</v>
      </c>
      <c r="C142" t="s">
        <v>383</v>
      </c>
      <c r="D142" t="s">
        <v>50</v>
      </c>
      <c r="E142" t="s">
        <v>360</v>
      </c>
      <c r="F142" t="s">
        <v>39</v>
      </c>
      <c r="G142" t="s">
        <v>362</v>
      </c>
    </row>
    <row r="143" spans="1:7" x14ac:dyDescent="0.3">
      <c r="A143">
        <v>3</v>
      </c>
      <c r="B143" s="15">
        <v>43780</v>
      </c>
      <c r="C143" t="s">
        <v>364</v>
      </c>
      <c r="D143" t="s">
        <v>129</v>
      </c>
      <c r="E143" t="s">
        <v>365</v>
      </c>
      <c r="F143" t="s">
        <v>176</v>
      </c>
      <c r="G143" t="s">
        <v>357</v>
      </c>
    </row>
    <row r="144" spans="1:7" x14ac:dyDescent="0.3">
      <c r="A144">
        <v>3</v>
      </c>
      <c r="B144" s="15">
        <v>43780</v>
      </c>
      <c r="C144" t="s">
        <v>385</v>
      </c>
      <c r="D144" t="s">
        <v>80</v>
      </c>
      <c r="E144" t="s">
        <v>339</v>
      </c>
      <c r="F144" t="s">
        <v>33</v>
      </c>
      <c r="G144" t="s">
        <v>379</v>
      </c>
    </row>
    <row r="145" spans="1:7" x14ac:dyDescent="0.3">
      <c r="A145">
        <v>3</v>
      </c>
      <c r="B145" s="15">
        <v>43780</v>
      </c>
      <c r="C145" t="s">
        <v>381</v>
      </c>
      <c r="D145" t="s">
        <v>63</v>
      </c>
      <c r="E145" t="s">
        <v>382</v>
      </c>
      <c r="F145" t="s">
        <v>89</v>
      </c>
      <c r="G145" t="s">
        <v>368</v>
      </c>
    </row>
    <row r="146" spans="1:7" x14ac:dyDescent="0.3">
      <c r="A146">
        <v>3</v>
      </c>
      <c r="B146" s="15">
        <v>43780</v>
      </c>
      <c r="C146" t="s">
        <v>340</v>
      </c>
      <c r="D146" t="s">
        <v>35</v>
      </c>
      <c r="E146" t="s">
        <v>341</v>
      </c>
      <c r="F146" t="s">
        <v>67</v>
      </c>
      <c r="G146" t="s">
        <v>338</v>
      </c>
    </row>
    <row r="147" spans="1:7" x14ac:dyDescent="0.3">
      <c r="A147">
        <v>3</v>
      </c>
      <c r="B147" s="15">
        <v>43781</v>
      </c>
      <c r="C147" t="s">
        <v>346</v>
      </c>
      <c r="D147" t="s">
        <v>82</v>
      </c>
      <c r="E147" t="s">
        <v>347</v>
      </c>
      <c r="F147" t="s">
        <v>106</v>
      </c>
      <c r="G147" t="s">
        <v>369</v>
      </c>
    </row>
    <row r="148" spans="1:7" x14ac:dyDescent="0.3">
      <c r="A148">
        <v>3</v>
      </c>
      <c r="B148" s="15">
        <v>43781</v>
      </c>
      <c r="C148" t="s">
        <v>358</v>
      </c>
      <c r="D148" t="s">
        <v>60</v>
      </c>
      <c r="E148" t="s">
        <v>359</v>
      </c>
      <c r="F148" t="s">
        <v>72</v>
      </c>
      <c r="G148" t="s">
        <v>351</v>
      </c>
    </row>
    <row r="149" spans="1:7" x14ac:dyDescent="0.3">
      <c r="A149">
        <v>3</v>
      </c>
      <c r="B149" s="15">
        <v>43781</v>
      </c>
      <c r="C149" t="s">
        <v>355</v>
      </c>
      <c r="D149" t="s">
        <v>56</v>
      </c>
      <c r="E149" t="s">
        <v>356</v>
      </c>
      <c r="F149" t="s">
        <v>58</v>
      </c>
      <c r="G149" t="s">
        <v>348</v>
      </c>
    </row>
    <row r="150" spans="1:7" x14ac:dyDescent="0.3">
      <c r="A150">
        <v>3</v>
      </c>
      <c r="B150" s="15">
        <v>43781</v>
      </c>
      <c r="C150" t="s">
        <v>393</v>
      </c>
      <c r="D150" t="s">
        <v>97</v>
      </c>
      <c r="E150" t="s">
        <v>345</v>
      </c>
      <c r="F150" t="s">
        <v>120</v>
      </c>
      <c r="G150" t="s">
        <v>366</v>
      </c>
    </row>
    <row r="151" spans="1:7" x14ac:dyDescent="0.3">
      <c r="A151">
        <v>3</v>
      </c>
      <c r="B151" s="15">
        <v>43781</v>
      </c>
      <c r="C151" t="s">
        <v>387</v>
      </c>
      <c r="D151" t="s">
        <v>95</v>
      </c>
      <c r="E151" t="s">
        <v>375</v>
      </c>
      <c r="F151" t="s">
        <v>54</v>
      </c>
      <c r="G151" t="s">
        <v>377</v>
      </c>
    </row>
    <row r="152" spans="1:7" x14ac:dyDescent="0.3">
      <c r="A152">
        <v>3</v>
      </c>
      <c r="B152" s="15">
        <v>43781</v>
      </c>
      <c r="C152" t="s">
        <v>370</v>
      </c>
      <c r="D152" t="s">
        <v>76</v>
      </c>
      <c r="E152" t="s">
        <v>371</v>
      </c>
      <c r="F152" t="s">
        <v>44</v>
      </c>
      <c r="G152" t="s">
        <v>342</v>
      </c>
    </row>
    <row r="153" spans="1:7" x14ac:dyDescent="0.3">
      <c r="A153">
        <v>3</v>
      </c>
      <c r="B153" s="15">
        <v>43781</v>
      </c>
      <c r="C153" t="s">
        <v>367</v>
      </c>
      <c r="D153" t="s">
        <v>89</v>
      </c>
      <c r="E153" t="s">
        <v>368</v>
      </c>
      <c r="F153" t="s">
        <v>52</v>
      </c>
      <c r="G153" t="s">
        <v>353</v>
      </c>
    </row>
    <row r="154" spans="1:7" x14ac:dyDescent="0.3">
      <c r="A154">
        <v>3</v>
      </c>
      <c r="B154" s="15">
        <v>43781</v>
      </c>
      <c r="C154" t="s">
        <v>388</v>
      </c>
      <c r="D154" t="s">
        <v>135</v>
      </c>
      <c r="E154" t="s">
        <v>372</v>
      </c>
      <c r="F154" t="s">
        <v>37</v>
      </c>
      <c r="G154" t="s">
        <v>374</v>
      </c>
    </row>
    <row r="155" spans="1:7" x14ac:dyDescent="0.3">
      <c r="A155">
        <v>3</v>
      </c>
      <c r="B155" s="15">
        <v>43782</v>
      </c>
      <c r="C155" t="s">
        <v>343</v>
      </c>
      <c r="D155" t="s">
        <v>108</v>
      </c>
      <c r="E155" t="s">
        <v>344</v>
      </c>
      <c r="F155" t="s">
        <v>176</v>
      </c>
      <c r="G155" t="s">
        <v>357</v>
      </c>
    </row>
    <row r="156" spans="1:7" x14ac:dyDescent="0.3">
      <c r="A156">
        <v>3</v>
      </c>
      <c r="B156" s="15">
        <v>43782</v>
      </c>
      <c r="C156" t="s">
        <v>349</v>
      </c>
      <c r="D156" t="s">
        <v>86</v>
      </c>
      <c r="E156" t="s">
        <v>350</v>
      </c>
      <c r="F156" t="s">
        <v>60</v>
      </c>
      <c r="G156" t="s">
        <v>359</v>
      </c>
    </row>
    <row r="157" spans="1:7" x14ac:dyDescent="0.3">
      <c r="A157">
        <v>3</v>
      </c>
      <c r="B157" s="15">
        <v>43782</v>
      </c>
      <c r="C157" t="s">
        <v>383</v>
      </c>
      <c r="D157" t="s">
        <v>50</v>
      </c>
      <c r="E157" t="s">
        <v>360</v>
      </c>
      <c r="F157" t="s">
        <v>69</v>
      </c>
      <c r="G157" t="s">
        <v>363</v>
      </c>
    </row>
    <row r="158" spans="1:7" x14ac:dyDescent="0.3">
      <c r="A158">
        <v>3</v>
      </c>
      <c r="B158" s="15">
        <v>43782</v>
      </c>
      <c r="C158" t="s">
        <v>378</v>
      </c>
      <c r="D158" t="s">
        <v>33</v>
      </c>
      <c r="E158" t="s">
        <v>379</v>
      </c>
      <c r="F158" t="s">
        <v>35</v>
      </c>
      <c r="G158" t="s">
        <v>341</v>
      </c>
    </row>
    <row r="159" spans="1:7" x14ac:dyDescent="0.3">
      <c r="A159">
        <v>3</v>
      </c>
      <c r="B159" s="15">
        <v>43782</v>
      </c>
      <c r="C159" t="s">
        <v>394</v>
      </c>
      <c r="D159" t="s">
        <v>46</v>
      </c>
      <c r="E159" t="s">
        <v>354</v>
      </c>
      <c r="F159" t="s">
        <v>129</v>
      </c>
      <c r="G159" t="s">
        <v>365</v>
      </c>
    </row>
    <row r="160" spans="1:7" x14ac:dyDescent="0.3">
      <c r="A160">
        <v>3</v>
      </c>
      <c r="B160" s="15">
        <v>43782</v>
      </c>
      <c r="C160" t="s">
        <v>340</v>
      </c>
      <c r="D160" t="s">
        <v>44</v>
      </c>
      <c r="E160" t="s">
        <v>342</v>
      </c>
      <c r="F160" t="s">
        <v>63</v>
      </c>
      <c r="G160" t="s">
        <v>382</v>
      </c>
    </row>
    <row r="161" spans="1:7" x14ac:dyDescent="0.3">
      <c r="A161">
        <v>3</v>
      </c>
      <c r="B161" s="15">
        <v>43782</v>
      </c>
      <c r="C161" t="s">
        <v>373</v>
      </c>
      <c r="D161" t="s">
        <v>37</v>
      </c>
      <c r="E161" t="s">
        <v>374</v>
      </c>
      <c r="F161" t="s">
        <v>67</v>
      </c>
      <c r="G161" t="s">
        <v>338</v>
      </c>
    </row>
    <row r="162" spans="1:7" x14ac:dyDescent="0.3">
      <c r="A162">
        <v>3</v>
      </c>
      <c r="B162" s="15">
        <v>43783</v>
      </c>
      <c r="C162" t="s">
        <v>392</v>
      </c>
      <c r="D162" t="s">
        <v>72</v>
      </c>
      <c r="E162" t="s">
        <v>351</v>
      </c>
      <c r="F162" t="s">
        <v>56</v>
      </c>
      <c r="G162" t="s">
        <v>356</v>
      </c>
    </row>
    <row r="163" spans="1:7" x14ac:dyDescent="0.3">
      <c r="A163">
        <v>4</v>
      </c>
      <c r="B163" s="15">
        <v>43783</v>
      </c>
      <c r="C163" t="s">
        <v>391</v>
      </c>
      <c r="D163" t="s">
        <v>120</v>
      </c>
      <c r="E163" t="s">
        <v>366</v>
      </c>
      <c r="F163" t="s">
        <v>39</v>
      </c>
      <c r="G163" t="s">
        <v>362</v>
      </c>
    </row>
    <row r="164" spans="1:7" x14ac:dyDescent="0.3">
      <c r="A164">
        <v>4</v>
      </c>
      <c r="B164" s="15">
        <v>43783</v>
      </c>
      <c r="C164" t="s">
        <v>389</v>
      </c>
      <c r="D164" t="s">
        <v>78</v>
      </c>
      <c r="E164" t="s">
        <v>380</v>
      </c>
      <c r="F164" t="s">
        <v>97</v>
      </c>
      <c r="G164" t="s">
        <v>345</v>
      </c>
    </row>
    <row r="165" spans="1:7" x14ac:dyDescent="0.3">
      <c r="A165">
        <v>4</v>
      </c>
      <c r="B165" s="15">
        <v>43783</v>
      </c>
      <c r="C165" t="s">
        <v>385</v>
      </c>
      <c r="D165" t="s">
        <v>80</v>
      </c>
      <c r="E165" t="s">
        <v>339</v>
      </c>
      <c r="F165" t="s">
        <v>35</v>
      </c>
      <c r="G165" t="s">
        <v>341</v>
      </c>
    </row>
    <row r="166" spans="1:7" x14ac:dyDescent="0.3">
      <c r="A166">
        <v>4</v>
      </c>
      <c r="B166" s="15">
        <v>43783</v>
      </c>
      <c r="C166" t="s">
        <v>370</v>
      </c>
      <c r="D166" t="s">
        <v>76</v>
      </c>
      <c r="E166" t="s">
        <v>371</v>
      </c>
      <c r="F166" t="s">
        <v>54</v>
      </c>
      <c r="G166" t="s">
        <v>377</v>
      </c>
    </row>
    <row r="167" spans="1:7" x14ac:dyDescent="0.3">
      <c r="A167">
        <v>4</v>
      </c>
      <c r="B167" s="15">
        <v>43783</v>
      </c>
      <c r="C167" t="s">
        <v>387</v>
      </c>
      <c r="D167" t="s">
        <v>95</v>
      </c>
      <c r="E167" t="s">
        <v>375</v>
      </c>
      <c r="F167" t="s">
        <v>52</v>
      </c>
      <c r="G167" t="s">
        <v>353</v>
      </c>
    </row>
    <row r="168" spans="1:7" x14ac:dyDescent="0.3">
      <c r="A168">
        <v>4</v>
      </c>
      <c r="B168" s="15">
        <v>43784</v>
      </c>
      <c r="C168" t="s">
        <v>343</v>
      </c>
      <c r="D168" t="s">
        <v>108</v>
      </c>
      <c r="E168" t="s">
        <v>344</v>
      </c>
      <c r="F168" t="s">
        <v>58</v>
      </c>
      <c r="G168" t="s">
        <v>348</v>
      </c>
    </row>
    <row r="169" spans="1:7" x14ac:dyDescent="0.3">
      <c r="A169">
        <v>4</v>
      </c>
      <c r="B169" s="15">
        <v>43784</v>
      </c>
      <c r="C169" t="s">
        <v>349</v>
      </c>
      <c r="D169" t="s">
        <v>86</v>
      </c>
      <c r="E169" t="s">
        <v>350</v>
      </c>
      <c r="F169" t="s">
        <v>129</v>
      </c>
      <c r="G169" t="s">
        <v>365</v>
      </c>
    </row>
    <row r="170" spans="1:7" x14ac:dyDescent="0.3">
      <c r="A170">
        <v>4</v>
      </c>
      <c r="B170" s="15">
        <v>43784</v>
      </c>
      <c r="C170" t="s">
        <v>378</v>
      </c>
      <c r="D170" t="s">
        <v>33</v>
      </c>
      <c r="E170" t="s">
        <v>379</v>
      </c>
      <c r="F170" t="s">
        <v>82</v>
      </c>
      <c r="G170" t="s">
        <v>347</v>
      </c>
    </row>
    <row r="171" spans="1:7" x14ac:dyDescent="0.3">
      <c r="A171">
        <v>4</v>
      </c>
      <c r="B171" s="15">
        <v>43784</v>
      </c>
      <c r="C171" t="s">
        <v>384</v>
      </c>
      <c r="D171" t="s">
        <v>176</v>
      </c>
      <c r="E171" t="s">
        <v>357</v>
      </c>
      <c r="F171" t="s">
        <v>89</v>
      </c>
      <c r="G171" t="s">
        <v>368</v>
      </c>
    </row>
    <row r="172" spans="1:7" x14ac:dyDescent="0.3">
      <c r="A172">
        <v>4</v>
      </c>
      <c r="B172" s="15">
        <v>43784</v>
      </c>
      <c r="C172" t="s">
        <v>394</v>
      </c>
      <c r="D172" t="s">
        <v>46</v>
      </c>
      <c r="E172" t="s">
        <v>354</v>
      </c>
      <c r="F172" t="s">
        <v>69</v>
      </c>
      <c r="G172" t="s">
        <v>363</v>
      </c>
    </row>
    <row r="173" spans="1:7" x14ac:dyDescent="0.3">
      <c r="A173">
        <v>4</v>
      </c>
      <c r="B173" s="15">
        <v>43784</v>
      </c>
      <c r="C173" t="s">
        <v>386</v>
      </c>
      <c r="D173" t="s">
        <v>106</v>
      </c>
      <c r="E173" t="s">
        <v>369</v>
      </c>
      <c r="F173" t="s">
        <v>60</v>
      </c>
      <c r="G173" t="s">
        <v>359</v>
      </c>
    </row>
    <row r="174" spans="1:7" x14ac:dyDescent="0.3">
      <c r="A174">
        <v>4</v>
      </c>
      <c r="B174" s="15">
        <v>43784</v>
      </c>
      <c r="C174" t="s">
        <v>381</v>
      </c>
      <c r="D174" t="s">
        <v>63</v>
      </c>
      <c r="E174" t="s">
        <v>382</v>
      </c>
      <c r="F174" t="s">
        <v>50</v>
      </c>
      <c r="G174" t="s">
        <v>360</v>
      </c>
    </row>
    <row r="175" spans="1:7" x14ac:dyDescent="0.3">
      <c r="A175">
        <v>4</v>
      </c>
      <c r="B175" s="15">
        <v>43784</v>
      </c>
      <c r="C175" t="s">
        <v>340</v>
      </c>
      <c r="D175" t="s">
        <v>44</v>
      </c>
      <c r="E175" t="s">
        <v>342</v>
      </c>
      <c r="F175" t="s">
        <v>135</v>
      </c>
      <c r="G175" t="s">
        <v>372</v>
      </c>
    </row>
    <row r="176" spans="1:7" x14ac:dyDescent="0.3">
      <c r="A176">
        <v>4</v>
      </c>
      <c r="B176" s="15">
        <v>43785</v>
      </c>
      <c r="C176" t="s">
        <v>393</v>
      </c>
      <c r="D176" t="s">
        <v>97</v>
      </c>
      <c r="E176" t="s">
        <v>345</v>
      </c>
      <c r="F176" t="s">
        <v>52</v>
      </c>
      <c r="G176" t="s">
        <v>353</v>
      </c>
    </row>
    <row r="177" spans="1:7" x14ac:dyDescent="0.3">
      <c r="A177">
        <v>4</v>
      </c>
      <c r="B177" s="15">
        <v>43785</v>
      </c>
      <c r="C177" t="s">
        <v>346</v>
      </c>
      <c r="D177" t="s">
        <v>82</v>
      </c>
      <c r="E177" t="s">
        <v>347</v>
      </c>
      <c r="F177" t="s">
        <v>78</v>
      </c>
      <c r="G177" t="s">
        <v>380</v>
      </c>
    </row>
    <row r="178" spans="1:7" x14ac:dyDescent="0.3">
      <c r="A178">
        <v>4</v>
      </c>
      <c r="B178" s="15">
        <v>43785</v>
      </c>
      <c r="C178" t="s">
        <v>391</v>
      </c>
      <c r="D178" t="s">
        <v>120</v>
      </c>
      <c r="E178" t="s">
        <v>366</v>
      </c>
      <c r="F178" t="s">
        <v>108</v>
      </c>
      <c r="G178" t="s">
        <v>344</v>
      </c>
    </row>
    <row r="179" spans="1:7" x14ac:dyDescent="0.3">
      <c r="A179">
        <v>4</v>
      </c>
      <c r="B179" s="15">
        <v>43785</v>
      </c>
      <c r="C179" t="s">
        <v>355</v>
      </c>
      <c r="D179" t="s">
        <v>56</v>
      </c>
      <c r="E179" t="s">
        <v>356</v>
      </c>
      <c r="F179" t="s">
        <v>80</v>
      </c>
      <c r="G179" t="s">
        <v>339</v>
      </c>
    </row>
    <row r="180" spans="1:7" x14ac:dyDescent="0.3">
      <c r="A180">
        <v>4</v>
      </c>
      <c r="B180" s="15">
        <v>43785</v>
      </c>
      <c r="C180" t="s">
        <v>394</v>
      </c>
      <c r="D180" t="s">
        <v>46</v>
      </c>
      <c r="E180" t="s">
        <v>354</v>
      </c>
      <c r="F180" t="s">
        <v>33</v>
      </c>
      <c r="G180" t="s">
        <v>379</v>
      </c>
    </row>
    <row r="181" spans="1:7" x14ac:dyDescent="0.3">
      <c r="A181">
        <v>4</v>
      </c>
      <c r="B181" s="15">
        <v>43785</v>
      </c>
      <c r="C181" t="s">
        <v>361</v>
      </c>
      <c r="D181" t="s">
        <v>39</v>
      </c>
      <c r="E181" t="s">
        <v>362</v>
      </c>
      <c r="F181" t="s">
        <v>67</v>
      </c>
      <c r="G181" t="s">
        <v>338</v>
      </c>
    </row>
    <row r="182" spans="1:7" x14ac:dyDescent="0.3">
      <c r="A182">
        <v>4</v>
      </c>
      <c r="B182" s="15">
        <v>43785</v>
      </c>
      <c r="C182" t="s">
        <v>364</v>
      </c>
      <c r="D182" t="s">
        <v>129</v>
      </c>
      <c r="E182" t="s">
        <v>365</v>
      </c>
      <c r="F182" t="s">
        <v>37</v>
      </c>
      <c r="G182" t="s">
        <v>374</v>
      </c>
    </row>
    <row r="183" spans="1:7" x14ac:dyDescent="0.3">
      <c r="A183">
        <v>4</v>
      </c>
      <c r="B183" s="15">
        <v>43785</v>
      </c>
      <c r="C183" t="s">
        <v>340</v>
      </c>
      <c r="D183" t="s">
        <v>35</v>
      </c>
      <c r="E183" t="s">
        <v>341</v>
      </c>
      <c r="F183" t="s">
        <v>54</v>
      </c>
      <c r="G183" t="s">
        <v>377</v>
      </c>
    </row>
    <row r="184" spans="1:7" x14ac:dyDescent="0.3">
      <c r="A184">
        <v>4</v>
      </c>
      <c r="B184" s="15">
        <v>43786</v>
      </c>
      <c r="C184" t="s">
        <v>392</v>
      </c>
      <c r="D184" t="s">
        <v>72</v>
      </c>
      <c r="E184" t="s">
        <v>351</v>
      </c>
      <c r="F184" t="s">
        <v>60</v>
      </c>
      <c r="G184" t="s">
        <v>359</v>
      </c>
    </row>
    <row r="185" spans="1:7" x14ac:dyDescent="0.3">
      <c r="A185">
        <v>4</v>
      </c>
      <c r="B185" s="15">
        <v>43786</v>
      </c>
      <c r="C185" t="s">
        <v>388</v>
      </c>
      <c r="D185" t="s">
        <v>135</v>
      </c>
      <c r="E185" t="s">
        <v>372</v>
      </c>
      <c r="F185" t="s">
        <v>50</v>
      </c>
      <c r="G185" t="s">
        <v>360</v>
      </c>
    </row>
    <row r="186" spans="1:7" x14ac:dyDescent="0.3">
      <c r="A186">
        <v>4</v>
      </c>
      <c r="B186" s="15">
        <v>43786</v>
      </c>
      <c r="C186" t="s">
        <v>349</v>
      </c>
      <c r="D186" t="s">
        <v>86</v>
      </c>
      <c r="E186" t="s">
        <v>350</v>
      </c>
      <c r="F186" t="s">
        <v>69</v>
      </c>
      <c r="G186" t="s">
        <v>363</v>
      </c>
    </row>
    <row r="187" spans="1:7" x14ac:dyDescent="0.3">
      <c r="A187">
        <v>4</v>
      </c>
      <c r="B187" s="15">
        <v>43786</v>
      </c>
      <c r="C187" t="s">
        <v>384</v>
      </c>
      <c r="D187" t="s">
        <v>176</v>
      </c>
      <c r="E187" t="s">
        <v>357</v>
      </c>
      <c r="F187" t="s">
        <v>95</v>
      </c>
      <c r="G187" t="s">
        <v>375</v>
      </c>
    </row>
    <row r="188" spans="1:7" x14ac:dyDescent="0.3">
      <c r="A188">
        <v>4</v>
      </c>
      <c r="B188" s="15">
        <v>43786</v>
      </c>
      <c r="C188" t="s">
        <v>385</v>
      </c>
      <c r="D188" t="s">
        <v>80</v>
      </c>
      <c r="E188" t="s">
        <v>339</v>
      </c>
      <c r="F188" t="s">
        <v>63</v>
      </c>
      <c r="G188" t="s">
        <v>382</v>
      </c>
    </row>
    <row r="189" spans="1:7" x14ac:dyDescent="0.3">
      <c r="A189">
        <v>4</v>
      </c>
      <c r="B189" s="15">
        <v>43786</v>
      </c>
      <c r="C189" t="s">
        <v>340</v>
      </c>
      <c r="D189" t="s">
        <v>44</v>
      </c>
      <c r="E189" t="s">
        <v>342</v>
      </c>
      <c r="F189" t="s">
        <v>54</v>
      </c>
      <c r="G189" t="s">
        <v>377</v>
      </c>
    </row>
    <row r="190" spans="1:7" x14ac:dyDescent="0.3">
      <c r="A190">
        <v>4</v>
      </c>
      <c r="B190" s="15">
        <v>43787</v>
      </c>
      <c r="C190" t="s">
        <v>391</v>
      </c>
      <c r="D190" t="s">
        <v>120</v>
      </c>
      <c r="E190" t="s">
        <v>366</v>
      </c>
      <c r="F190" t="s">
        <v>72</v>
      </c>
      <c r="G190" t="s">
        <v>351</v>
      </c>
    </row>
    <row r="191" spans="1:7" x14ac:dyDescent="0.3">
      <c r="A191">
        <v>4</v>
      </c>
      <c r="B191" s="15">
        <v>43787</v>
      </c>
      <c r="C191" t="s">
        <v>352</v>
      </c>
      <c r="D191" t="s">
        <v>52</v>
      </c>
      <c r="E191" t="s">
        <v>353</v>
      </c>
      <c r="F191" t="s">
        <v>82</v>
      </c>
      <c r="G191" t="s">
        <v>347</v>
      </c>
    </row>
    <row r="192" spans="1:7" x14ac:dyDescent="0.3">
      <c r="A192">
        <v>4</v>
      </c>
      <c r="B192" s="15">
        <v>43787</v>
      </c>
      <c r="C192" t="s">
        <v>337</v>
      </c>
      <c r="D192" t="s">
        <v>67</v>
      </c>
      <c r="E192" t="s">
        <v>338</v>
      </c>
      <c r="F192" t="s">
        <v>108</v>
      </c>
      <c r="G192" t="s">
        <v>344</v>
      </c>
    </row>
    <row r="193" spans="1:7" x14ac:dyDescent="0.3">
      <c r="A193">
        <v>4</v>
      </c>
      <c r="B193" s="15">
        <v>43787</v>
      </c>
      <c r="C193" t="s">
        <v>393</v>
      </c>
      <c r="D193" t="s">
        <v>97</v>
      </c>
      <c r="E193" t="s">
        <v>345</v>
      </c>
      <c r="F193" t="s">
        <v>78</v>
      </c>
      <c r="G193" t="s">
        <v>380</v>
      </c>
    </row>
    <row r="194" spans="1:7" x14ac:dyDescent="0.3">
      <c r="A194">
        <v>4</v>
      </c>
      <c r="B194" s="15">
        <v>43787</v>
      </c>
      <c r="C194" t="s">
        <v>378</v>
      </c>
      <c r="D194" t="s">
        <v>33</v>
      </c>
      <c r="E194" t="s">
        <v>379</v>
      </c>
      <c r="F194" t="s">
        <v>37</v>
      </c>
      <c r="G194" t="s">
        <v>374</v>
      </c>
    </row>
    <row r="195" spans="1:7" x14ac:dyDescent="0.3">
      <c r="A195">
        <v>4</v>
      </c>
      <c r="B195" s="15">
        <v>43787</v>
      </c>
      <c r="C195" t="s">
        <v>361</v>
      </c>
      <c r="D195" t="s">
        <v>39</v>
      </c>
      <c r="E195" t="s">
        <v>362</v>
      </c>
      <c r="F195" t="s">
        <v>129</v>
      </c>
      <c r="G195" t="s">
        <v>365</v>
      </c>
    </row>
    <row r="196" spans="1:7" x14ac:dyDescent="0.3">
      <c r="A196">
        <v>4</v>
      </c>
      <c r="B196" s="15">
        <v>43787</v>
      </c>
      <c r="C196" t="s">
        <v>370</v>
      </c>
      <c r="D196" t="s">
        <v>76</v>
      </c>
      <c r="E196" t="s">
        <v>371</v>
      </c>
      <c r="F196" t="s">
        <v>50</v>
      </c>
      <c r="G196" t="s">
        <v>360</v>
      </c>
    </row>
    <row r="197" spans="1:7" x14ac:dyDescent="0.3">
      <c r="A197">
        <v>4</v>
      </c>
      <c r="B197" s="15">
        <v>43787</v>
      </c>
      <c r="C197" t="s">
        <v>367</v>
      </c>
      <c r="D197" t="s">
        <v>89</v>
      </c>
      <c r="E197" t="s">
        <v>368</v>
      </c>
      <c r="F197" t="s">
        <v>46</v>
      </c>
      <c r="G197" t="s">
        <v>354</v>
      </c>
    </row>
    <row r="198" spans="1:7" x14ac:dyDescent="0.3">
      <c r="A198">
        <v>4</v>
      </c>
      <c r="B198" s="15">
        <v>43787</v>
      </c>
      <c r="C198" t="s">
        <v>340</v>
      </c>
      <c r="D198" t="s">
        <v>35</v>
      </c>
      <c r="E198" t="s">
        <v>341</v>
      </c>
      <c r="F198" t="s">
        <v>106</v>
      </c>
      <c r="G198" t="s">
        <v>369</v>
      </c>
    </row>
    <row r="199" spans="1:7" x14ac:dyDescent="0.3">
      <c r="A199">
        <v>4</v>
      </c>
      <c r="B199" s="15">
        <v>43788</v>
      </c>
      <c r="C199" t="s">
        <v>384</v>
      </c>
      <c r="D199" t="s">
        <v>176</v>
      </c>
      <c r="E199" t="s">
        <v>357</v>
      </c>
      <c r="F199" t="s">
        <v>63</v>
      </c>
      <c r="G199" t="s">
        <v>382</v>
      </c>
    </row>
    <row r="200" spans="1:7" x14ac:dyDescent="0.3">
      <c r="A200">
        <v>4</v>
      </c>
      <c r="B200" s="15">
        <v>43788</v>
      </c>
      <c r="C200" t="s">
        <v>385</v>
      </c>
      <c r="D200" t="s">
        <v>80</v>
      </c>
      <c r="E200" t="s">
        <v>339</v>
      </c>
      <c r="F200" t="s">
        <v>37</v>
      </c>
      <c r="G200" t="s">
        <v>374</v>
      </c>
    </row>
    <row r="201" spans="1:7" x14ac:dyDescent="0.3">
      <c r="A201">
        <v>4</v>
      </c>
      <c r="B201" s="15">
        <v>43788</v>
      </c>
      <c r="C201" t="s">
        <v>388</v>
      </c>
      <c r="D201" t="s">
        <v>135</v>
      </c>
      <c r="E201" t="s">
        <v>372</v>
      </c>
      <c r="F201" t="s">
        <v>76</v>
      </c>
      <c r="G201" t="s">
        <v>371</v>
      </c>
    </row>
    <row r="202" spans="1:7" x14ac:dyDescent="0.3">
      <c r="A202">
        <v>4</v>
      </c>
      <c r="B202" s="15">
        <v>43788</v>
      </c>
      <c r="C202" t="s">
        <v>340</v>
      </c>
      <c r="D202" t="s">
        <v>44</v>
      </c>
      <c r="E202" t="s">
        <v>342</v>
      </c>
      <c r="F202" t="s">
        <v>106</v>
      </c>
      <c r="G202" t="s">
        <v>369</v>
      </c>
    </row>
    <row r="203" spans="1:7" x14ac:dyDescent="0.3">
      <c r="A203">
        <v>4</v>
      </c>
      <c r="B203" s="15">
        <v>43789</v>
      </c>
      <c r="C203" t="s">
        <v>358</v>
      </c>
      <c r="D203" t="s">
        <v>60</v>
      </c>
      <c r="E203" t="s">
        <v>359</v>
      </c>
      <c r="F203" t="s">
        <v>120</v>
      </c>
      <c r="G203" t="s">
        <v>366</v>
      </c>
    </row>
    <row r="204" spans="1:7" x14ac:dyDescent="0.3">
      <c r="A204">
        <v>4</v>
      </c>
      <c r="B204" s="15">
        <v>43789</v>
      </c>
      <c r="C204" t="s">
        <v>395</v>
      </c>
      <c r="D204" t="s">
        <v>69</v>
      </c>
      <c r="E204" t="s">
        <v>363</v>
      </c>
      <c r="F204" t="s">
        <v>129</v>
      </c>
      <c r="G204" t="s">
        <v>365</v>
      </c>
    </row>
    <row r="205" spans="1:7" x14ac:dyDescent="0.3">
      <c r="A205">
        <v>4</v>
      </c>
      <c r="B205" s="15">
        <v>43789</v>
      </c>
      <c r="C205" t="s">
        <v>390</v>
      </c>
      <c r="D205" t="s">
        <v>54</v>
      </c>
      <c r="E205" t="s">
        <v>377</v>
      </c>
      <c r="F205" t="s">
        <v>78</v>
      </c>
      <c r="G205" t="s">
        <v>380</v>
      </c>
    </row>
    <row r="206" spans="1:7" x14ac:dyDescent="0.3">
      <c r="A206">
        <v>4</v>
      </c>
      <c r="B206" s="15">
        <v>43789</v>
      </c>
      <c r="C206" t="s">
        <v>352</v>
      </c>
      <c r="D206" t="s">
        <v>52</v>
      </c>
      <c r="E206" t="s">
        <v>353</v>
      </c>
      <c r="F206" t="s">
        <v>108</v>
      </c>
      <c r="G206" t="s">
        <v>344</v>
      </c>
    </row>
    <row r="207" spans="1:7" x14ac:dyDescent="0.3">
      <c r="A207">
        <v>4</v>
      </c>
      <c r="B207" s="15">
        <v>43789</v>
      </c>
      <c r="C207" t="s">
        <v>355</v>
      </c>
      <c r="D207" t="s">
        <v>56</v>
      </c>
      <c r="E207" t="s">
        <v>356</v>
      </c>
      <c r="F207" t="s">
        <v>72</v>
      </c>
      <c r="G207" t="s">
        <v>351</v>
      </c>
    </row>
    <row r="208" spans="1:7" x14ac:dyDescent="0.3">
      <c r="A208">
        <v>4</v>
      </c>
      <c r="B208" s="15">
        <v>43789</v>
      </c>
      <c r="C208" t="s">
        <v>337</v>
      </c>
      <c r="D208" t="s">
        <v>67</v>
      </c>
      <c r="E208" t="s">
        <v>338</v>
      </c>
      <c r="F208" t="s">
        <v>86</v>
      </c>
      <c r="G208" t="s">
        <v>350</v>
      </c>
    </row>
    <row r="209" spans="1:7" x14ac:dyDescent="0.3">
      <c r="A209">
        <v>4</v>
      </c>
      <c r="B209" s="15">
        <v>43789</v>
      </c>
      <c r="C209" t="s">
        <v>361</v>
      </c>
      <c r="D209" t="s">
        <v>39</v>
      </c>
      <c r="E209" t="s">
        <v>362</v>
      </c>
      <c r="F209" t="s">
        <v>63</v>
      </c>
      <c r="G209" t="s">
        <v>382</v>
      </c>
    </row>
    <row r="210" spans="1:7" x14ac:dyDescent="0.3">
      <c r="A210">
        <v>4</v>
      </c>
      <c r="B210" s="15">
        <v>43789</v>
      </c>
      <c r="C210" t="s">
        <v>393</v>
      </c>
      <c r="D210" t="s">
        <v>97</v>
      </c>
      <c r="E210" t="s">
        <v>345</v>
      </c>
      <c r="F210" t="s">
        <v>58</v>
      </c>
      <c r="G210" t="s">
        <v>348</v>
      </c>
    </row>
    <row r="211" spans="1:7" x14ac:dyDescent="0.3">
      <c r="A211">
        <v>4</v>
      </c>
      <c r="B211" s="15">
        <v>43789</v>
      </c>
      <c r="C211" t="s">
        <v>394</v>
      </c>
      <c r="D211" t="s">
        <v>46</v>
      </c>
      <c r="E211" t="s">
        <v>354</v>
      </c>
      <c r="F211" t="s">
        <v>89</v>
      </c>
      <c r="G211" t="s">
        <v>368</v>
      </c>
    </row>
    <row r="212" spans="1:7" x14ac:dyDescent="0.3">
      <c r="A212">
        <v>4</v>
      </c>
      <c r="B212" s="15">
        <v>43789</v>
      </c>
      <c r="C212" t="s">
        <v>387</v>
      </c>
      <c r="D212" t="s">
        <v>95</v>
      </c>
      <c r="E212" t="s">
        <v>375</v>
      </c>
      <c r="F212" t="s">
        <v>33</v>
      </c>
      <c r="G212" t="s">
        <v>379</v>
      </c>
    </row>
    <row r="213" spans="1:7" x14ac:dyDescent="0.3">
      <c r="A213">
        <v>4</v>
      </c>
      <c r="B213" s="15">
        <v>43789</v>
      </c>
      <c r="C213" t="s">
        <v>340</v>
      </c>
      <c r="D213" t="s">
        <v>35</v>
      </c>
      <c r="E213" t="s">
        <v>341</v>
      </c>
      <c r="F213" t="s">
        <v>50</v>
      </c>
      <c r="G213" t="s">
        <v>360</v>
      </c>
    </row>
    <row r="214" spans="1:7" x14ac:dyDescent="0.3">
      <c r="A214">
        <v>5</v>
      </c>
      <c r="B214" s="15">
        <v>43790</v>
      </c>
      <c r="C214" t="s">
        <v>389</v>
      </c>
      <c r="D214" t="s">
        <v>78</v>
      </c>
      <c r="E214" t="s">
        <v>380</v>
      </c>
      <c r="F214" t="s">
        <v>37</v>
      </c>
      <c r="G214" t="s">
        <v>374</v>
      </c>
    </row>
    <row r="215" spans="1:7" x14ac:dyDescent="0.3">
      <c r="A215">
        <v>5</v>
      </c>
      <c r="B215" s="15">
        <v>43790</v>
      </c>
      <c r="C215" t="s">
        <v>370</v>
      </c>
      <c r="D215" t="s">
        <v>76</v>
      </c>
      <c r="E215" t="s">
        <v>371</v>
      </c>
      <c r="F215" t="s">
        <v>80</v>
      </c>
      <c r="G215" t="s">
        <v>339</v>
      </c>
    </row>
    <row r="216" spans="1:7" x14ac:dyDescent="0.3">
      <c r="A216">
        <v>5</v>
      </c>
      <c r="B216" s="15">
        <v>43791</v>
      </c>
      <c r="C216" t="s">
        <v>376</v>
      </c>
      <c r="D216" t="s">
        <v>58</v>
      </c>
      <c r="E216" t="s">
        <v>348</v>
      </c>
      <c r="F216" t="s">
        <v>54</v>
      </c>
      <c r="G216" t="s">
        <v>377</v>
      </c>
    </row>
    <row r="217" spans="1:7" x14ac:dyDescent="0.3">
      <c r="A217">
        <v>5</v>
      </c>
      <c r="B217" s="15">
        <v>43791</v>
      </c>
      <c r="C217" t="s">
        <v>395</v>
      </c>
      <c r="D217" t="s">
        <v>69</v>
      </c>
      <c r="E217" t="s">
        <v>363</v>
      </c>
      <c r="F217" t="s">
        <v>108</v>
      </c>
      <c r="G217" t="s">
        <v>344</v>
      </c>
    </row>
    <row r="218" spans="1:7" x14ac:dyDescent="0.3">
      <c r="A218">
        <v>5</v>
      </c>
      <c r="B218" s="15">
        <v>43791</v>
      </c>
      <c r="C218" t="s">
        <v>352</v>
      </c>
      <c r="D218" t="s">
        <v>52</v>
      </c>
      <c r="E218" t="s">
        <v>353</v>
      </c>
      <c r="F218" t="s">
        <v>135</v>
      </c>
      <c r="G218" t="s">
        <v>372</v>
      </c>
    </row>
    <row r="219" spans="1:7" x14ac:dyDescent="0.3">
      <c r="A219">
        <v>5</v>
      </c>
      <c r="B219" s="15">
        <v>43791</v>
      </c>
      <c r="C219" t="s">
        <v>358</v>
      </c>
      <c r="D219" t="s">
        <v>60</v>
      </c>
      <c r="E219" t="s">
        <v>359</v>
      </c>
      <c r="F219" t="s">
        <v>129</v>
      </c>
      <c r="G219" t="s">
        <v>365</v>
      </c>
    </row>
    <row r="220" spans="1:7" x14ac:dyDescent="0.3">
      <c r="A220">
        <v>5</v>
      </c>
      <c r="B220" s="15">
        <v>43791</v>
      </c>
      <c r="C220" t="s">
        <v>393</v>
      </c>
      <c r="D220" t="s">
        <v>97</v>
      </c>
      <c r="E220" t="s">
        <v>345</v>
      </c>
      <c r="F220" t="s">
        <v>56</v>
      </c>
      <c r="G220" t="s">
        <v>356</v>
      </c>
    </row>
    <row r="221" spans="1:7" x14ac:dyDescent="0.3">
      <c r="A221">
        <v>5</v>
      </c>
      <c r="B221" s="15">
        <v>43791</v>
      </c>
      <c r="C221" t="s">
        <v>386</v>
      </c>
      <c r="D221" t="s">
        <v>106</v>
      </c>
      <c r="E221" t="s">
        <v>369</v>
      </c>
      <c r="F221" t="s">
        <v>44</v>
      </c>
      <c r="G221" t="s">
        <v>342</v>
      </c>
    </row>
    <row r="222" spans="1:7" x14ac:dyDescent="0.3">
      <c r="A222">
        <v>5</v>
      </c>
      <c r="B222" s="15">
        <v>43791</v>
      </c>
      <c r="C222" t="s">
        <v>361</v>
      </c>
      <c r="D222" t="s">
        <v>39</v>
      </c>
      <c r="E222" t="s">
        <v>362</v>
      </c>
      <c r="F222" t="s">
        <v>72</v>
      </c>
      <c r="G222" t="s">
        <v>351</v>
      </c>
    </row>
    <row r="223" spans="1:7" x14ac:dyDescent="0.3">
      <c r="A223">
        <v>5</v>
      </c>
      <c r="B223" s="15">
        <v>43791</v>
      </c>
      <c r="C223" t="s">
        <v>387</v>
      </c>
      <c r="D223" t="s">
        <v>95</v>
      </c>
      <c r="E223" t="s">
        <v>375</v>
      </c>
      <c r="F223" t="s">
        <v>50</v>
      </c>
      <c r="G223" t="s">
        <v>360</v>
      </c>
    </row>
    <row r="224" spans="1:7" x14ac:dyDescent="0.3">
      <c r="A224">
        <v>5</v>
      </c>
      <c r="B224" s="15">
        <v>43791</v>
      </c>
      <c r="C224" t="s">
        <v>367</v>
      </c>
      <c r="D224" t="s">
        <v>89</v>
      </c>
      <c r="E224" t="s">
        <v>368</v>
      </c>
      <c r="F224" t="s">
        <v>63</v>
      </c>
      <c r="G224" t="s">
        <v>382</v>
      </c>
    </row>
    <row r="225" spans="1:7" x14ac:dyDescent="0.3">
      <c r="A225">
        <v>5</v>
      </c>
      <c r="B225" s="15">
        <v>43791</v>
      </c>
      <c r="C225" t="s">
        <v>340</v>
      </c>
      <c r="D225" t="s">
        <v>35</v>
      </c>
      <c r="E225" t="s">
        <v>341</v>
      </c>
      <c r="F225" t="s">
        <v>33</v>
      </c>
      <c r="G225" t="s">
        <v>379</v>
      </c>
    </row>
    <row r="226" spans="1:7" x14ac:dyDescent="0.3">
      <c r="A226">
        <v>5</v>
      </c>
      <c r="B226" s="15">
        <v>43792</v>
      </c>
      <c r="C226" t="s">
        <v>394</v>
      </c>
      <c r="D226" t="s">
        <v>46</v>
      </c>
      <c r="E226" t="s">
        <v>354</v>
      </c>
      <c r="F226" t="s">
        <v>76</v>
      </c>
      <c r="G226" t="s">
        <v>371</v>
      </c>
    </row>
    <row r="227" spans="1:7" x14ac:dyDescent="0.3">
      <c r="A227">
        <v>5</v>
      </c>
      <c r="B227" s="15">
        <v>43792</v>
      </c>
      <c r="C227" t="s">
        <v>343</v>
      </c>
      <c r="D227" t="s">
        <v>108</v>
      </c>
      <c r="E227" t="s">
        <v>344</v>
      </c>
      <c r="F227" t="s">
        <v>97</v>
      </c>
      <c r="G227" t="s">
        <v>345</v>
      </c>
    </row>
    <row r="228" spans="1:7" x14ac:dyDescent="0.3">
      <c r="A228">
        <v>5</v>
      </c>
      <c r="B228" s="15">
        <v>43792</v>
      </c>
      <c r="C228" t="s">
        <v>346</v>
      </c>
      <c r="D228" t="s">
        <v>82</v>
      </c>
      <c r="E228" t="s">
        <v>347</v>
      </c>
      <c r="F228" t="s">
        <v>86</v>
      </c>
      <c r="G228" t="s">
        <v>350</v>
      </c>
    </row>
    <row r="229" spans="1:7" x14ac:dyDescent="0.3">
      <c r="A229">
        <v>5</v>
      </c>
      <c r="B229" s="15">
        <v>43792</v>
      </c>
      <c r="C229" t="s">
        <v>390</v>
      </c>
      <c r="D229" t="s">
        <v>54</v>
      </c>
      <c r="E229" t="s">
        <v>377</v>
      </c>
      <c r="F229" t="s">
        <v>67</v>
      </c>
      <c r="G229" t="s">
        <v>338</v>
      </c>
    </row>
    <row r="230" spans="1:7" x14ac:dyDescent="0.3">
      <c r="A230">
        <v>5</v>
      </c>
      <c r="B230" s="15">
        <v>43792</v>
      </c>
      <c r="C230" t="s">
        <v>391</v>
      </c>
      <c r="D230" t="s">
        <v>120</v>
      </c>
      <c r="E230" t="s">
        <v>366</v>
      </c>
      <c r="F230" t="s">
        <v>129</v>
      </c>
      <c r="G230" t="s">
        <v>365</v>
      </c>
    </row>
    <row r="231" spans="1:7" x14ac:dyDescent="0.3">
      <c r="A231">
        <v>5</v>
      </c>
      <c r="B231" s="15">
        <v>43792</v>
      </c>
      <c r="C231" t="s">
        <v>358</v>
      </c>
      <c r="D231" t="s">
        <v>60</v>
      </c>
      <c r="E231" t="s">
        <v>359</v>
      </c>
      <c r="F231" t="s">
        <v>56</v>
      </c>
      <c r="G231" t="s">
        <v>356</v>
      </c>
    </row>
    <row r="232" spans="1:7" x14ac:dyDescent="0.3">
      <c r="A232">
        <v>5</v>
      </c>
      <c r="B232" s="15">
        <v>43792</v>
      </c>
      <c r="C232" t="s">
        <v>392</v>
      </c>
      <c r="D232" t="s">
        <v>72</v>
      </c>
      <c r="E232" t="s">
        <v>351</v>
      </c>
      <c r="F232" t="s">
        <v>37</v>
      </c>
      <c r="G232" t="s">
        <v>374</v>
      </c>
    </row>
    <row r="233" spans="1:7" x14ac:dyDescent="0.3">
      <c r="A233">
        <v>5</v>
      </c>
      <c r="B233" s="15">
        <v>43792</v>
      </c>
      <c r="C233" t="s">
        <v>384</v>
      </c>
      <c r="D233" t="s">
        <v>176</v>
      </c>
      <c r="E233" t="s">
        <v>357</v>
      </c>
      <c r="F233" t="s">
        <v>44</v>
      </c>
      <c r="G233" t="s">
        <v>342</v>
      </c>
    </row>
    <row r="234" spans="1:7" x14ac:dyDescent="0.3">
      <c r="A234">
        <v>5</v>
      </c>
      <c r="B234" s="15">
        <v>43792</v>
      </c>
      <c r="C234" t="s">
        <v>389</v>
      </c>
      <c r="D234" t="s">
        <v>78</v>
      </c>
      <c r="E234" t="s">
        <v>380</v>
      </c>
      <c r="F234" t="s">
        <v>58</v>
      </c>
      <c r="G234" t="s">
        <v>348</v>
      </c>
    </row>
    <row r="235" spans="1:7" x14ac:dyDescent="0.3">
      <c r="A235">
        <v>5</v>
      </c>
      <c r="B235" s="15">
        <v>43792</v>
      </c>
      <c r="C235" t="s">
        <v>367</v>
      </c>
      <c r="D235" t="s">
        <v>89</v>
      </c>
      <c r="E235" t="s">
        <v>368</v>
      </c>
      <c r="F235" t="s">
        <v>80</v>
      </c>
      <c r="G235" t="s">
        <v>339</v>
      </c>
    </row>
    <row r="236" spans="1:7" x14ac:dyDescent="0.3">
      <c r="A236">
        <v>5</v>
      </c>
      <c r="B236" s="15">
        <v>43793</v>
      </c>
      <c r="C236" t="s">
        <v>378</v>
      </c>
      <c r="D236" t="s">
        <v>33</v>
      </c>
      <c r="E236" t="s">
        <v>379</v>
      </c>
      <c r="F236" t="s">
        <v>39</v>
      </c>
      <c r="G236" t="s">
        <v>362</v>
      </c>
    </row>
    <row r="237" spans="1:7" x14ac:dyDescent="0.3">
      <c r="A237">
        <v>5</v>
      </c>
      <c r="B237" s="15">
        <v>43793</v>
      </c>
      <c r="C237" t="s">
        <v>391</v>
      </c>
      <c r="D237" t="s">
        <v>120</v>
      </c>
      <c r="E237" t="s">
        <v>366</v>
      </c>
      <c r="F237" t="s">
        <v>52</v>
      </c>
      <c r="G237" t="s">
        <v>353</v>
      </c>
    </row>
    <row r="238" spans="1:7" x14ac:dyDescent="0.3">
      <c r="A238">
        <v>5</v>
      </c>
      <c r="B238" s="15">
        <v>43793</v>
      </c>
      <c r="C238" t="s">
        <v>395</v>
      </c>
      <c r="D238" t="s">
        <v>69</v>
      </c>
      <c r="E238" t="s">
        <v>363</v>
      </c>
      <c r="F238" t="s">
        <v>135</v>
      </c>
      <c r="G238" t="s">
        <v>372</v>
      </c>
    </row>
    <row r="239" spans="1:7" x14ac:dyDescent="0.3">
      <c r="A239">
        <v>5</v>
      </c>
      <c r="B239" s="15">
        <v>43793</v>
      </c>
      <c r="C239" t="s">
        <v>387</v>
      </c>
      <c r="D239" t="s">
        <v>95</v>
      </c>
      <c r="E239" t="s">
        <v>375</v>
      </c>
      <c r="F239" t="s">
        <v>76</v>
      </c>
      <c r="G239" t="s">
        <v>371</v>
      </c>
    </row>
    <row r="240" spans="1:7" x14ac:dyDescent="0.3">
      <c r="A240">
        <v>5</v>
      </c>
      <c r="B240" s="15">
        <v>43793</v>
      </c>
      <c r="C240" t="s">
        <v>340</v>
      </c>
      <c r="D240" t="s">
        <v>35</v>
      </c>
      <c r="E240" t="s">
        <v>341</v>
      </c>
      <c r="F240" t="s">
        <v>80</v>
      </c>
      <c r="G240" t="s">
        <v>339</v>
      </c>
    </row>
    <row r="241" spans="1:7" x14ac:dyDescent="0.3">
      <c r="A241">
        <v>5</v>
      </c>
      <c r="B241" s="15">
        <v>43794</v>
      </c>
      <c r="C241" t="s">
        <v>392</v>
      </c>
      <c r="D241" t="s">
        <v>72</v>
      </c>
      <c r="E241" t="s">
        <v>351</v>
      </c>
      <c r="F241" t="s">
        <v>52</v>
      </c>
      <c r="G241" t="s">
        <v>353</v>
      </c>
    </row>
    <row r="242" spans="1:7" x14ac:dyDescent="0.3">
      <c r="A242">
        <v>5</v>
      </c>
      <c r="B242" s="15">
        <v>43794</v>
      </c>
      <c r="C242" t="s">
        <v>376</v>
      </c>
      <c r="D242" t="s">
        <v>58</v>
      </c>
      <c r="E242" t="s">
        <v>348</v>
      </c>
      <c r="F242" t="s">
        <v>86</v>
      </c>
      <c r="G242" t="s">
        <v>350</v>
      </c>
    </row>
    <row r="243" spans="1:7" x14ac:dyDescent="0.3">
      <c r="A243">
        <v>5</v>
      </c>
      <c r="B243" s="15">
        <v>43794</v>
      </c>
      <c r="C243" t="s">
        <v>346</v>
      </c>
      <c r="D243" t="s">
        <v>82</v>
      </c>
      <c r="E243" t="s">
        <v>347</v>
      </c>
      <c r="F243" t="s">
        <v>176</v>
      </c>
      <c r="G243" t="s">
        <v>357</v>
      </c>
    </row>
    <row r="244" spans="1:7" x14ac:dyDescent="0.3">
      <c r="A244">
        <v>5</v>
      </c>
      <c r="B244" s="15">
        <v>43794</v>
      </c>
      <c r="C244" t="s">
        <v>390</v>
      </c>
      <c r="D244" t="s">
        <v>54</v>
      </c>
      <c r="E244" t="s">
        <v>377</v>
      </c>
      <c r="F244" t="s">
        <v>46</v>
      </c>
      <c r="G244" t="s">
        <v>354</v>
      </c>
    </row>
    <row r="245" spans="1:7" x14ac:dyDescent="0.3">
      <c r="A245">
        <v>5</v>
      </c>
      <c r="B245" s="15">
        <v>43794</v>
      </c>
      <c r="C245" t="s">
        <v>383</v>
      </c>
      <c r="D245" t="s">
        <v>50</v>
      </c>
      <c r="E245" t="s">
        <v>360</v>
      </c>
      <c r="F245" t="s">
        <v>135</v>
      </c>
      <c r="G245" t="s">
        <v>372</v>
      </c>
    </row>
    <row r="246" spans="1:7" x14ac:dyDescent="0.3">
      <c r="A246">
        <v>5</v>
      </c>
      <c r="B246" s="15">
        <v>43794</v>
      </c>
      <c r="C246" t="s">
        <v>355</v>
      </c>
      <c r="D246" t="s">
        <v>56</v>
      </c>
      <c r="E246" t="s">
        <v>356</v>
      </c>
      <c r="F246" t="s">
        <v>108</v>
      </c>
      <c r="G246" t="s">
        <v>344</v>
      </c>
    </row>
    <row r="247" spans="1:7" x14ac:dyDescent="0.3">
      <c r="A247">
        <v>5</v>
      </c>
      <c r="B247" s="15">
        <v>43794</v>
      </c>
      <c r="C247" t="s">
        <v>337</v>
      </c>
      <c r="D247" t="s">
        <v>67</v>
      </c>
      <c r="E247" t="s">
        <v>338</v>
      </c>
      <c r="F247" t="s">
        <v>60</v>
      </c>
      <c r="G247" t="s">
        <v>359</v>
      </c>
    </row>
    <row r="248" spans="1:7" x14ac:dyDescent="0.3">
      <c r="A248">
        <v>5</v>
      </c>
      <c r="B248" s="15">
        <v>43794</v>
      </c>
      <c r="C248" t="s">
        <v>393</v>
      </c>
      <c r="D248" t="s">
        <v>97</v>
      </c>
      <c r="E248" t="s">
        <v>345</v>
      </c>
      <c r="F248" t="s">
        <v>37</v>
      </c>
      <c r="G248" t="s">
        <v>374</v>
      </c>
    </row>
    <row r="249" spans="1:7" x14ac:dyDescent="0.3">
      <c r="A249">
        <v>5</v>
      </c>
      <c r="B249" s="15">
        <v>43794</v>
      </c>
      <c r="C249" t="s">
        <v>389</v>
      </c>
      <c r="D249" t="s">
        <v>78</v>
      </c>
      <c r="E249" t="s">
        <v>380</v>
      </c>
      <c r="F249" t="s">
        <v>89</v>
      </c>
      <c r="G249" t="s">
        <v>368</v>
      </c>
    </row>
    <row r="250" spans="1:7" x14ac:dyDescent="0.3">
      <c r="A250">
        <v>5</v>
      </c>
      <c r="B250" s="15">
        <v>43794</v>
      </c>
      <c r="C250" t="s">
        <v>364</v>
      </c>
      <c r="D250" t="s">
        <v>129</v>
      </c>
      <c r="E250" t="s">
        <v>365</v>
      </c>
      <c r="F250" t="s">
        <v>44</v>
      </c>
      <c r="G250" t="s">
        <v>342</v>
      </c>
    </row>
    <row r="251" spans="1:7" x14ac:dyDescent="0.3">
      <c r="A251">
        <v>5</v>
      </c>
      <c r="B251" s="15">
        <v>43794</v>
      </c>
      <c r="C251" t="s">
        <v>381</v>
      </c>
      <c r="D251" t="s">
        <v>63</v>
      </c>
      <c r="E251" t="s">
        <v>382</v>
      </c>
      <c r="F251" t="s">
        <v>106</v>
      </c>
      <c r="G251" t="s">
        <v>369</v>
      </c>
    </row>
    <row r="252" spans="1:7" x14ac:dyDescent="0.3">
      <c r="A252">
        <v>5</v>
      </c>
      <c r="B252" s="15">
        <v>43795</v>
      </c>
      <c r="C252" t="s">
        <v>361</v>
      </c>
      <c r="D252" t="s">
        <v>39</v>
      </c>
      <c r="E252" t="s">
        <v>362</v>
      </c>
      <c r="F252" t="s">
        <v>35</v>
      </c>
      <c r="G252" t="s">
        <v>341</v>
      </c>
    </row>
    <row r="253" spans="1:7" x14ac:dyDescent="0.3">
      <c r="A253">
        <v>5</v>
      </c>
      <c r="B253" s="15">
        <v>43795</v>
      </c>
      <c r="C253" t="s">
        <v>387</v>
      </c>
      <c r="D253" t="s">
        <v>95</v>
      </c>
      <c r="E253" t="s">
        <v>375</v>
      </c>
      <c r="F253" t="s">
        <v>69</v>
      </c>
      <c r="G253" t="s">
        <v>363</v>
      </c>
    </row>
    <row r="254" spans="1:7" x14ac:dyDescent="0.3">
      <c r="A254">
        <v>5</v>
      </c>
      <c r="B254" s="15">
        <v>43796</v>
      </c>
      <c r="C254" t="s">
        <v>383</v>
      </c>
      <c r="D254" t="s">
        <v>50</v>
      </c>
      <c r="E254" t="s">
        <v>360</v>
      </c>
      <c r="F254" t="s">
        <v>52</v>
      </c>
      <c r="G254" t="s">
        <v>353</v>
      </c>
    </row>
    <row r="255" spans="1:7" x14ac:dyDescent="0.3">
      <c r="A255">
        <v>5</v>
      </c>
      <c r="B255" s="15">
        <v>43796</v>
      </c>
      <c r="C255" t="s">
        <v>343</v>
      </c>
      <c r="D255" t="s">
        <v>108</v>
      </c>
      <c r="E255" t="s">
        <v>344</v>
      </c>
      <c r="F255" t="s">
        <v>58</v>
      </c>
      <c r="G255" t="s">
        <v>348</v>
      </c>
    </row>
    <row r="256" spans="1:7" x14ac:dyDescent="0.3">
      <c r="A256">
        <v>5</v>
      </c>
      <c r="B256" s="15">
        <v>43796</v>
      </c>
      <c r="C256" t="s">
        <v>392</v>
      </c>
      <c r="D256" t="s">
        <v>72</v>
      </c>
      <c r="E256" t="s">
        <v>351</v>
      </c>
      <c r="F256" t="s">
        <v>86</v>
      </c>
      <c r="G256" t="s">
        <v>350</v>
      </c>
    </row>
    <row r="257" spans="1:7" x14ac:dyDescent="0.3">
      <c r="A257">
        <v>5</v>
      </c>
      <c r="B257" s="15">
        <v>43796</v>
      </c>
      <c r="C257" t="s">
        <v>346</v>
      </c>
      <c r="D257" t="s">
        <v>82</v>
      </c>
      <c r="E257" t="s">
        <v>347</v>
      </c>
      <c r="F257" t="s">
        <v>89</v>
      </c>
      <c r="G257" t="s">
        <v>368</v>
      </c>
    </row>
    <row r="258" spans="1:7" x14ac:dyDescent="0.3">
      <c r="A258">
        <v>5</v>
      </c>
      <c r="B258" s="15">
        <v>43796</v>
      </c>
      <c r="C258" t="s">
        <v>358</v>
      </c>
      <c r="D258" t="s">
        <v>60</v>
      </c>
      <c r="E258" t="s">
        <v>359</v>
      </c>
      <c r="F258" t="s">
        <v>135</v>
      </c>
      <c r="G258" t="s">
        <v>372</v>
      </c>
    </row>
    <row r="259" spans="1:7" x14ac:dyDescent="0.3">
      <c r="A259">
        <v>5</v>
      </c>
      <c r="B259" s="15">
        <v>43796</v>
      </c>
      <c r="C259" t="s">
        <v>337</v>
      </c>
      <c r="D259" t="s">
        <v>67</v>
      </c>
      <c r="E259" t="s">
        <v>338</v>
      </c>
      <c r="F259" t="s">
        <v>120</v>
      </c>
      <c r="G259" t="s">
        <v>366</v>
      </c>
    </row>
    <row r="260" spans="1:7" x14ac:dyDescent="0.3">
      <c r="A260">
        <v>5</v>
      </c>
      <c r="B260" s="15">
        <v>43796</v>
      </c>
      <c r="C260" t="s">
        <v>378</v>
      </c>
      <c r="D260" t="s">
        <v>33</v>
      </c>
      <c r="E260" t="s">
        <v>379</v>
      </c>
      <c r="F260" t="s">
        <v>56</v>
      </c>
      <c r="G260" t="s">
        <v>356</v>
      </c>
    </row>
    <row r="261" spans="1:7" x14ac:dyDescent="0.3">
      <c r="A261">
        <v>5</v>
      </c>
      <c r="B261" s="15">
        <v>43796</v>
      </c>
      <c r="C261" t="s">
        <v>384</v>
      </c>
      <c r="D261" t="s">
        <v>176</v>
      </c>
      <c r="E261" t="s">
        <v>357</v>
      </c>
      <c r="F261" t="s">
        <v>35</v>
      </c>
      <c r="G261" t="s">
        <v>341</v>
      </c>
    </row>
    <row r="262" spans="1:7" x14ac:dyDescent="0.3">
      <c r="A262">
        <v>5</v>
      </c>
      <c r="B262" s="15">
        <v>43796</v>
      </c>
      <c r="C262" t="s">
        <v>389</v>
      </c>
      <c r="D262" t="s">
        <v>78</v>
      </c>
      <c r="E262" t="s">
        <v>380</v>
      </c>
      <c r="F262" t="s">
        <v>54</v>
      </c>
      <c r="G262" t="s">
        <v>377</v>
      </c>
    </row>
    <row r="263" spans="1:7" x14ac:dyDescent="0.3">
      <c r="A263">
        <v>5</v>
      </c>
      <c r="B263" s="15">
        <v>43796</v>
      </c>
      <c r="C263" t="s">
        <v>364</v>
      </c>
      <c r="D263" t="s">
        <v>129</v>
      </c>
      <c r="E263" t="s">
        <v>365</v>
      </c>
      <c r="F263" t="s">
        <v>46</v>
      </c>
      <c r="G263" t="s">
        <v>354</v>
      </c>
    </row>
    <row r="264" spans="1:7" x14ac:dyDescent="0.3">
      <c r="A264">
        <v>5</v>
      </c>
      <c r="B264" s="15">
        <v>43796</v>
      </c>
      <c r="C264" t="s">
        <v>370</v>
      </c>
      <c r="D264" t="s">
        <v>76</v>
      </c>
      <c r="E264" t="s">
        <v>371</v>
      </c>
      <c r="F264" t="s">
        <v>69</v>
      </c>
      <c r="G264" t="s">
        <v>363</v>
      </c>
    </row>
    <row r="265" spans="1:7" x14ac:dyDescent="0.3">
      <c r="A265">
        <v>5</v>
      </c>
      <c r="B265" s="15">
        <v>43796</v>
      </c>
      <c r="C265" t="s">
        <v>385</v>
      </c>
      <c r="D265" t="s">
        <v>80</v>
      </c>
      <c r="E265" t="s">
        <v>339</v>
      </c>
      <c r="F265" t="s">
        <v>44</v>
      </c>
      <c r="G265" t="s">
        <v>342</v>
      </c>
    </row>
    <row r="266" spans="1:7" x14ac:dyDescent="0.3">
      <c r="A266">
        <v>5</v>
      </c>
      <c r="B266" s="15">
        <v>43796</v>
      </c>
      <c r="C266" t="s">
        <v>373</v>
      </c>
      <c r="D266" t="s">
        <v>37</v>
      </c>
      <c r="E266" t="s">
        <v>374</v>
      </c>
      <c r="F266" t="s">
        <v>106</v>
      </c>
      <c r="G266" t="s">
        <v>369</v>
      </c>
    </row>
    <row r="267" spans="1:7" x14ac:dyDescent="0.3">
      <c r="A267">
        <v>5</v>
      </c>
      <c r="B267" s="15">
        <v>43796</v>
      </c>
      <c r="C267" t="s">
        <v>381</v>
      </c>
      <c r="D267" t="s">
        <v>63</v>
      </c>
      <c r="E267" t="s">
        <v>382</v>
      </c>
      <c r="F267" t="s">
        <v>97</v>
      </c>
      <c r="G267" t="s">
        <v>345</v>
      </c>
    </row>
    <row r="268" spans="1:7" x14ac:dyDescent="0.3">
      <c r="A268">
        <v>6</v>
      </c>
      <c r="B268" s="15">
        <v>43798</v>
      </c>
      <c r="C268" t="s">
        <v>352</v>
      </c>
      <c r="D268" t="s">
        <v>52</v>
      </c>
      <c r="E268" t="s">
        <v>353</v>
      </c>
      <c r="F268" t="s">
        <v>50</v>
      </c>
      <c r="G268" t="s">
        <v>360</v>
      </c>
    </row>
    <row r="269" spans="1:7" x14ac:dyDescent="0.3">
      <c r="A269">
        <v>6</v>
      </c>
      <c r="B269" s="15">
        <v>43798</v>
      </c>
      <c r="C269" t="s">
        <v>376</v>
      </c>
      <c r="D269" t="s">
        <v>58</v>
      </c>
      <c r="E269" t="s">
        <v>348</v>
      </c>
      <c r="F269" t="s">
        <v>108</v>
      </c>
      <c r="G269" t="s">
        <v>344</v>
      </c>
    </row>
    <row r="270" spans="1:7" x14ac:dyDescent="0.3">
      <c r="A270">
        <v>6</v>
      </c>
      <c r="B270" s="15">
        <v>43798</v>
      </c>
      <c r="C270" t="s">
        <v>349</v>
      </c>
      <c r="D270" t="s">
        <v>86</v>
      </c>
      <c r="E270" t="s">
        <v>350</v>
      </c>
      <c r="F270" t="s">
        <v>67</v>
      </c>
      <c r="G270" t="s">
        <v>338</v>
      </c>
    </row>
    <row r="271" spans="1:7" x14ac:dyDescent="0.3">
      <c r="A271">
        <v>6</v>
      </c>
      <c r="B271" s="15">
        <v>43798</v>
      </c>
      <c r="C271" t="s">
        <v>392</v>
      </c>
      <c r="D271" t="s">
        <v>72</v>
      </c>
      <c r="E271" t="s">
        <v>351</v>
      </c>
      <c r="F271" t="s">
        <v>78</v>
      </c>
      <c r="G271" t="s">
        <v>380</v>
      </c>
    </row>
    <row r="272" spans="1:7" x14ac:dyDescent="0.3">
      <c r="A272">
        <v>6</v>
      </c>
      <c r="B272" s="15">
        <v>43798</v>
      </c>
      <c r="C272" t="s">
        <v>391</v>
      </c>
      <c r="D272" t="s">
        <v>120</v>
      </c>
      <c r="E272" t="s">
        <v>366</v>
      </c>
      <c r="F272" t="s">
        <v>60</v>
      </c>
      <c r="G272" t="s">
        <v>359</v>
      </c>
    </row>
    <row r="273" spans="1:7" x14ac:dyDescent="0.3">
      <c r="A273">
        <v>6</v>
      </c>
      <c r="B273" s="15">
        <v>43798</v>
      </c>
      <c r="C273" t="s">
        <v>346</v>
      </c>
      <c r="D273" t="s">
        <v>82</v>
      </c>
      <c r="E273" t="s">
        <v>347</v>
      </c>
      <c r="F273" t="s">
        <v>54</v>
      </c>
      <c r="G273" t="s">
        <v>377</v>
      </c>
    </row>
    <row r="274" spans="1:7" x14ac:dyDescent="0.3">
      <c r="A274">
        <v>6</v>
      </c>
      <c r="B274" s="15">
        <v>43798</v>
      </c>
      <c r="C274" t="s">
        <v>355</v>
      </c>
      <c r="D274" t="s">
        <v>56</v>
      </c>
      <c r="E274" t="s">
        <v>356</v>
      </c>
      <c r="F274" t="s">
        <v>63</v>
      </c>
      <c r="G274" t="s">
        <v>382</v>
      </c>
    </row>
    <row r="275" spans="1:7" x14ac:dyDescent="0.3">
      <c r="A275">
        <v>6</v>
      </c>
      <c r="B275" s="15">
        <v>43798</v>
      </c>
      <c r="C275" t="s">
        <v>384</v>
      </c>
      <c r="D275" t="s">
        <v>176</v>
      </c>
      <c r="E275" t="s">
        <v>357</v>
      </c>
      <c r="F275" t="s">
        <v>89</v>
      </c>
      <c r="G275" t="s">
        <v>368</v>
      </c>
    </row>
    <row r="276" spans="1:7" x14ac:dyDescent="0.3">
      <c r="A276">
        <v>6</v>
      </c>
      <c r="B276" s="15">
        <v>43798</v>
      </c>
      <c r="C276" t="s">
        <v>386</v>
      </c>
      <c r="D276" t="s">
        <v>106</v>
      </c>
      <c r="E276" t="s">
        <v>369</v>
      </c>
      <c r="F276" t="s">
        <v>80</v>
      </c>
      <c r="G276" t="s">
        <v>339</v>
      </c>
    </row>
    <row r="277" spans="1:7" x14ac:dyDescent="0.3">
      <c r="A277">
        <v>6</v>
      </c>
      <c r="B277" s="15">
        <v>43798</v>
      </c>
      <c r="C277" t="s">
        <v>364</v>
      </c>
      <c r="D277" t="s">
        <v>129</v>
      </c>
      <c r="E277" t="s">
        <v>365</v>
      </c>
      <c r="F277" t="s">
        <v>35</v>
      </c>
      <c r="G277" t="s">
        <v>341</v>
      </c>
    </row>
    <row r="278" spans="1:7" x14ac:dyDescent="0.3">
      <c r="A278">
        <v>6</v>
      </c>
      <c r="B278" s="15">
        <v>43798</v>
      </c>
      <c r="C278" t="s">
        <v>370</v>
      </c>
      <c r="D278" t="s">
        <v>76</v>
      </c>
      <c r="E278" t="s">
        <v>371</v>
      </c>
      <c r="F278" t="s">
        <v>39</v>
      </c>
      <c r="G278" t="s">
        <v>362</v>
      </c>
    </row>
    <row r="279" spans="1:7" x14ac:dyDescent="0.3">
      <c r="A279">
        <v>6</v>
      </c>
      <c r="B279" s="15">
        <v>43798</v>
      </c>
      <c r="C279" t="s">
        <v>373</v>
      </c>
      <c r="D279" t="s">
        <v>37</v>
      </c>
      <c r="E279" t="s">
        <v>374</v>
      </c>
      <c r="F279" t="s">
        <v>97</v>
      </c>
      <c r="G279" t="s">
        <v>345</v>
      </c>
    </row>
    <row r="280" spans="1:7" x14ac:dyDescent="0.3">
      <c r="A280">
        <v>6</v>
      </c>
      <c r="B280" s="15">
        <v>43798</v>
      </c>
      <c r="C280" t="s">
        <v>340</v>
      </c>
      <c r="D280" t="s">
        <v>44</v>
      </c>
      <c r="E280" t="s">
        <v>342</v>
      </c>
      <c r="F280" t="s">
        <v>69</v>
      </c>
      <c r="G280" t="s">
        <v>363</v>
      </c>
    </row>
    <row r="281" spans="1:7" x14ac:dyDescent="0.3">
      <c r="A281">
        <v>6</v>
      </c>
      <c r="B281" s="15">
        <v>43799</v>
      </c>
      <c r="C281" t="s">
        <v>388</v>
      </c>
      <c r="D281" t="s">
        <v>135</v>
      </c>
      <c r="E281" t="s">
        <v>372</v>
      </c>
      <c r="F281" t="s">
        <v>95</v>
      </c>
      <c r="G281" t="s">
        <v>375</v>
      </c>
    </row>
    <row r="282" spans="1:7" x14ac:dyDescent="0.3">
      <c r="A282">
        <v>6</v>
      </c>
      <c r="B282" s="15">
        <v>43799</v>
      </c>
      <c r="C282" t="s">
        <v>358</v>
      </c>
      <c r="D282" t="s">
        <v>60</v>
      </c>
      <c r="E282" t="s">
        <v>359</v>
      </c>
      <c r="F282" t="s">
        <v>82</v>
      </c>
      <c r="G282" t="s">
        <v>347</v>
      </c>
    </row>
    <row r="283" spans="1:7" x14ac:dyDescent="0.3">
      <c r="A283">
        <v>6</v>
      </c>
      <c r="B283" s="15">
        <v>43799</v>
      </c>
      <c r="C283" t="s">
        <v>378</v>
      </c>
      <c r="D283" t="s">
        <v>33</v>
      </c>
      <c r="E283" t="s">
        <v>379</v>
      </c>
      <c r="F283" t="s">
        <v>54</v>
      </c>
      <c r="G283" t="s">
        <v>377</v>
      </c>
    </row>
    <row r="284" spans="1:7" x14ac:dyDescent="0.3">
      <c r="A284">
        <v>6</v>
      </c>
      <c r="B284" s="15">
        <v>43799</v>
      </c>
      <c r="C284" t="s">
        <v>389</v>
      </c>
      <c r="D284" t="s">
        <v>78</v>
      </c>
      <c r="E284" t="s">
        <v>380</v>
      </c>
      <c r="F284" t="s">
        <v>108</v>
      </c>
      <c r="G284" t="s">
        <v>344</v>
      </c>
    </row>
    <row r="285" spans="1:7" x14ac:dyDescent="0.3">
      <c r="A285">
        <v>6</v>
      </c>
      <c r="B285" s="15">
        <v>43800</v>
      </c>
      <c r="C285" t="s">
        <v>352</v>
      </c>
      <c r="D285" t="s">
        <v>52</v>
      </c>
      <c r="E285" t="s">
        <v>353</v>
      </c>
      <c r="F285" t="s">
        <v>56</v>
      </c>
      <c r="G285" t="s">
        <v>356</v>
      </c>
    </row>
    <row r="286" spans="1:7" x14ac:dyDescent="0.3">
      <c r="A286">
        <v>6</v>
      </c>
      <c r="B286" s="15">
        <v>43800</v>
      </c>
      <c r="C286" t="s">
        <v>391</v>
      </c>
      <c r="D286" t="s">
        <v>120</v>
      </c>
      <c r="E286" t="s">
        <v>366</v>
      </c>
      <c r="F286" t="s">
        <v>50</v>
      </c>
      <c r="G286" t="s">
        <v>360</v>
      </c>
    </row>
    <row r="287" spans="1:7" x14ac:dyDescent="0.3">
      <c r="A287">
        <v>6</v>
      </c>
      <c r="B287" s="15">
        <v>43800</v>
      </c>
      <c r="C287" t="s">
        <v>394</v>
      </c>
      <c r="D287" t="s">
        <v>46</v>
      </c>
      <c r="E287" t="s">
        <v>354</v>
      </c>
      <c r="F287" t="s">
        <v>176</v>
      </c>
      <c r="G287" t="s">
        <v>357</v>
      </c>
    </row>
    <row r="288" spans="1:7" x14ac:dyDescent="0.3">
      <c r="A288">
        <v>6</v>
      </c>
      <c r="B288" s="15">
        <v>43800</v>
      </c>
      <c r="C288" t="s">
        <v>340</v>
      </c>
      <c r="D288" t="s">
        <v>44</v>
      </c>
      <c r="E288" t="s">
        <v>342</v>
      </c>
      <c r="F288" t="s">
        <v>39</v>
      </c>
      <c r="G288" t="s">
        <v>362</v>
      </c>
    </row>
    <row r="289" spans="1:7" x14ac:dyDescent="0.3">
      <c r="A289">
        <v>6</v>
      </c>
      <c r="B289" s="15">
        <v>43800</v>
      </c>
      <c r="C289" t="s">
        <v>376</v>
      </c>
      <c r="D289" t="s">
        <v>58</v>
      </c>
      <c r="E289" t="s">
        <v>348</v>
      </c>
      <c r="F289" t="s">
        <v>129</v>
      </c>
      <c r="G289" t="s">
        <v>365</v>
      </c>
    </row>
    <row r="290" spans="1:7" x14ac:dyDescent="0.3">
      <c r="A290">
        <v>6</v>
      </c>
      <c r="B290" s="15">
        <v>43800</v>
      </c>
      <c r="C290" t="s">
        <v>385</v>
      </c>
      <c r="D290" t="s">
        <v>80</v>
      </c>
      <c r="E290" t="s">
        <v>339</v>
      </c>
      <c r="F290" t="s">
        <v>106</v>
      </c>
      <c r="G290" t="s">
        <v>369</v>
      </c>
    </row>
    <row r="291" spans="1:7" x14ac:dyDescent="0.3">
      <c r="A291">
        <v>6</v>
      </c>
      <c r="B291" s="15">
        <v>43800</v>
      </c>
      <c r="C291" t="s">
        <v>349</v>
      </c>
      <c r="D291" t="s">
        <v>86</v>
      </c>
      <c r="E291" t="s">
        <v>350</v>
      </c>
      <c r="F291" t="s">
        <v>63</v>
      </c>
      <c r="G291" t="s">
        <v>382</v>
      </c>
    </row>
    <row r="292" spans="1:7" x14ac:dyDescent="0.3">
      <c r="A292">
        <v>6</v>
      </c>
      <c r="B292" s="15">
        <v>43800</v>
      </c>
      <c r="C292" t="s">
        <v>337</v>
      </c>
      <c r="D292" t="s">
        <v>67</v>
      </c>
      <c r="E292" t="s">
        <v>338</v>
      </c>
      <c r="F292" t="s">
        <v>89</v>
      </c>
      <c r="G292" t="s">
        <v>368</v>
      </c>
    </row>
    <row r="293" spans="1:7" x14ac:dyDescent="0.3">
      <c r="A293">
        <v>6</v>
      </c>
      <c r="B293" s="15">
        <v>43800</v>
      </c>
      <c r="C293" t="s">
        <v>340</v>
      </c>
      <c r="D293" t="s">
        <v>35</v>
      </c>
      <c r="E293" t="s">
        <v>341</v>
      </c>
      <c r="F293" t="s">
        <v>69</v>
      </c>
      <c r="G293" t="s">
        <v>363</v>
      </c>
    </row>
    <row r="294" spans="1:7" x14ac:dyDescent="0.3">
      <c r="A294">
        <v>6</v>
      </c>
      <c r="B294" s="15">
        <v>43801</v>
      </c>
      <c r="C294" t="s">
        <v>343</v>
      </c>
      <c r="D294" t="s">
        <v>108</v>
      </c>
      <c r="E294" t="s">
        <v>344</v>
      </c>
      <c r="F294" t="s">
        <v>76</v>
      </c>
      <c r="G294" t="s">
        <v>371</v>
      </c>
    </row>
    <row r="295" spans="1:7" x14ac:dyDescent="0.3">
      <c r="A295">
        <v>6</v>
      </c>
      <c r="B295" s="15">
        <v>43801</v>
      </c>
      <c r="C295" t="s">
        <v>358</v>
      </c>
      <c r="D295" t="s">
        <v>60</v>
      </c>
      <c r="E295" t="s">
        <v>359</v>
      </c>
      <c r="F295" t="s">
        <v>89</v>
      </c>
      <c r="G295" t="s">
        <v>368</v>
      </c>
    </row>
    <row r="296" spans="1:7" x14ac:dyDescent="0.3">
      <c r="A296">
        <v>6</v>
      </c>
      <c r="B296" s="15">
        <v>43801</v>
      </c>
      <c r="C296" t="s">
        <v>390</v>
      </c>
      <c r="D296" t="s">
        <v>54</v>
      </c>
      <c r="E296" t="s">
        <v>377</v>
      </c>
      <c r="F296" t="s">
        <v>63</v>
      </c>
      <c r="G296" t="s">
        <v>382</v>
      </c>
    </row>
    <row r="297" spans="1:7" x14ac:dyDescent="0.3">
      <c r="A297">
        <v>6</v>
      </c>
      <c r="B297" s="15">
        <v>43801</v>
      </c>
      <c r="C297" t="s">
        <v>384</v>
      </c>
      <c r="D297" t="s">
        <v>176</v>
      </c>
      <c r="E297" t="s">
        <v>357</v>
      </c>
      <c r="F297" t="s">
        <v>82</v>
      </c>
      <c r="G297" t="s">
        <v>347</v>
      </c>
    </row>
    <row r="298" spans="1:7" x14ac:dyDescent="0.3">
      <c r="A298">
        <v>6</v>
      </c>
      <c r="B298" s="15">
        <v>43801</v>
      </c>
      <c r="C298" t="s">
        <v>389</v>
      </c>
      <c r="D298" t="s">
        <v>78</v>
      </c>
      <c r="E298" t="s">
        <v>380</v>
      </c>
      <c r="F298" t="s">
        <v>120</v>
      </c>
      <c r="G298" t="s">
        <v>366</v>
      </c>
    </row>
    <row r="299" spans="1:7" x14ac:dyDescent="0.3">
      <c r="A299">
        <v>6</v>
      </c>
      <c r="B299" s="15">
        <v>43801</v>
      </c>
      <c r="C299" t="s">
        <v>388</v>
      </c>
      <c r="D299" t="s">
        <v>135</v>
      </c>
      <c r="E299" t="s">
        <v>372</v>
      </c>
      <c r="F299" t="s">
        <v>97</v>
      </c>
      <c r="G299" t="s">
        <v>345</v>
      </c>
    </row>
    <row r="300" spans="1:7" x14ac:dyDescent="0.3">
      <c r="A300">
        <v>6</v>
      </c>
      <c r="B300" s="15">
        <v>43802</v>
      </c>
      <c r="C300" t="s">
        <v>392</v>
      </c>
      <c r="D300" t="s">
        <v>72</v>
      </c>
      <c r="E300" t="s">
        <v>351</v>
      </c>
      <c r="F300" t="s">
        <v>58</v>
      </c>
      <c r="G300" t="s">
        <v>348</v>
      </c>
    </row>
    <row r="301" spans="1:7" x14ac:dyDescent="0.3">
      <c r="A301">
        <v>6</v>
      </c>
      <c r="B301" s="15">
        <v>43802</v>
      </c>
      <c r="C301" t="s">
        <v>395</v>
      </c>
      <c r="D301" t="s">
        <v>69</v>
      </c>
      <c r="E301" t="s">
        <v>363</v>
      </c>
      <c r="F301" t="s">
        <v>86</v>
      </c>
      <c r="G301" t="s">
        <v>350</v>
      </c>
    </row>
    <row r="302" spans="1:7" x14ac:dyDescent="0.3">
      <c r="A302">
        <v>6</v>
      </c>
      <c r="B302" s="15">
        <v>43802</v>
      </c>
      <c r="C302" t="s">
        <v>337</v>
      </c>
      <c r="D302" t="s">
        <v>67</v>
      </c>
      <c r="E302" t="s">
        <v>338</v>
      </c>
      <c r="F302" t="s">
        <v>56</v>
      </c>
      <c r="G302" t="s">
        <v>356</v>
      </c>
    </row>
    <row r="303" spans="1:7" x14ac:dyDescent="0.3">
      <c r="A303">
        <v>6</v>
      </c>
      <c r="B303" s="15">
        <v>43802</v>
      </c>
      <c r="C303" t="s">
        <v>385</v>
      </c>
      <c r="D303" t="s">
        <v>80</v>
      </c>
      <c r="E303" t="s">
        <v>339</v>
      </c>
      <c r="F303" t="s">
        <v>39</v>
      </c>
      <c r="G303" t="s">
        <v>362</v>
      </c>
    </row>
    <row r="304" spans="1:7" x14ac:dyDescent="0.3">
      <c r="A304">
        <v>6</v>
      </c>
      <c r="B304" s="15">
        <v>43802</v>
      </c>
      <c r="C304" t="s">
        <v>364</v>
      </c>
      <c r="D304" t="s">
        <v>129</v>
      </c>
      <c r="E304" t="s">
        <v>365</v>
      </c>
      <c r="F304" t="s">
        <v>33</v>
      </c>
      <c r="G304" t="s">
        <v>379</v>
      </c>
    </row>
    <row r="305" spans="1:7" x14ac:dyDescent="0.3">
      <c r="A305">
        <v>6</v>
      </c>
      <c r="B305" s="15">
        <v>43802</v>
      </c>
      <c r="C305" t="s">
        <v>387</v>
      </c>
      <c r="D305" t="s">
        <v>95</v>
      </c>
      <c r="E305" t="s">
        <v>375</v>
      </c>
      <c r="F305" t="s">
        <v>44</v>
      </c>
      <c r="G305" t="s">
        <v>342</v>
      </c>
    </row>
    <row r="306" spans="1:7" x14ac:dyDescent="0.3">
      <c r="A306">
        <v>6</v>
      </c>
      <c r="B306" s="15">
        <v>43802</v>
      </c>
      <c r="C306" t="s">
        <v>340</v>
      </c>
      <c r="D306" t="s">
        <v>35</v>
      </c>
      <c r="E306" t="s">
        <v>341</v>
      </c>
      <c r="F306" t="s">
        <v>37</v>
      </c>
      <c r="G306" t="s">
        <v>374</v>
      </c>
    </row>
    <row r="307" spans="1:7" x14ac:dyDescent="0.3">
      <c r="A307">
        <v>6</v>
      </c>
      <c r="B307" s="15">
        <v>43803</v>
      </c>
      <c r="C307" t="s">
        <v>343</v>
      </c>
      <c r="D307" t="s">
        <v>108</v>
      </c>
      <c r="E307" t="s">
        <v>344</v>
      </c>
      <c r="F307" t="s">
        <v>63</v>
      </c>
      <c r="G307" t="s">
        <v>382</v>
      </c>
    </row>
    <row r="308" spans="1:7" x14ac:dyDescent="0.3">
      <c r="A308">
        <v>6</v>
      </c>
      <c r="B308" s="15">
        <v>43803</v>
      </c>
      <c r="C308" t="s">
        <v>376</v>
      </c>
      <c r="D308" t="s">
        <v>58</v>
      </c>
      <c r="E308" t="s">
        <v>348</v>
      </c>
      <c r="F308" t="s">
        <v>78</v>
      </c>
      <c r="G308" t="s">
        <v>380</v>
      </c>
    </row>
    <row r="309" spans="1:7" x14ac:dyDescent="0.3">
      <c r="A309">
        <v>6</v>
      </c>
      <c r="B309" s="15">
        <v>43803</v>
      </c>
      <c r="C309" t="s">
        <v>349</v>
      </c>
      <c r="D309" t="s">
        <v>86</v>
      </c>
      <c r="E309" t="s">
        <v>350</v>
      </c>
      <c r="F309" t="s">
        <v>76</v>
      </c>
      <c r="G309" t="s">
        <v>371</v>
      </c>
    </row>
    <row r="310" spans="1:7" x14ac:dyDescent="0.3">
      <c r="A310">
        <v>6</v>
      </c>
      <c r="B310" s="15">
        <v>43803</v>
      </c>
      <c r="C310" t="s">
        <v>390</v>
      </c>
      <c r="D310" t="s">
        <v>54</v>
      </c>
      <c r="E310" t="s">
        <v>377</v>
      </c>
      <c r="F310" t="s">
        <v>52</v>
      </c>
      <c r="G310" t="s">
        <v>353</v>
      </c>
    </row>
    <row r="311" spans="1:7" x14ac:dyDescent="0.3">
      <c r="A311">
        <v>6</v>
      </c>
      <c r="B311" s="15">
        <v>43803</v>
      </c>
      <c r="C311" t="s">
        <v>383</v>
      </c>
      <c r="D311" t="s">
        <v>50</v>
      </c>
      <c r="E311" t="s">
        <v>360</v>
      </c>
      <c r="F311" t="s">
        <v>56</v>
      </c>
      <c r="G311" t="s">
        <v>356</v>
      </c>
    </row>
    <row r="312" spans="1:7" x14ac:dyDescent="0.3">
      <c r="A312">
        <v>6</v>
      </c>
      <c r="B312" s="15">
        <v>43803</v>
      </c>
      <c r="C312" t="s">
        <v>393</v>
      </c>
      <c r="D312" t="s">
        <v>97</v>
      </c>
      <c r="E312" t="s">
        <v>345</v>
      </c>
      <c r="F312" t="s">
        <v>176</v>
      </c>
      <c r="G312" t="s">
        <v>357</v>
      </c>
    </row>
    <row r="313" spans="1:7" x14ac:dyDescent="0.3">
      <c r="A313">
        <v>6</v>
      </c>
      <c r="B313" s="15">
        <v>43803</v>
      </c>
      <c r="C313" t="s">
        <v>386</v>
      </c>
      <c r="D313" t="s">
        <v>106</v>
      </c>
      <c r="E313" t="s">
        <v>369</v>
      </c>
      <c r="F313" t="s">
        <v>82</v>
      </c>
      <c r="G313" t="s">
        <v>347</v>
      </c>
    </row>
    <row r="314" spans="1:7" x14ac:dyDescent="0.3">
      <c r="A314">
        <v>6</v>
      </c>
      <c r="B314" s="15">
        <v>43803</v>
      </c>
      <c r="C314" t="s">
        <v>361</v>
      </c>
      <c r="D314" t="s">
        <v>39</v>
      </c>
      <c r="E314" t="s">
        <v>362</v>
      </c>
      <c r="F314" t="s">
        <v>46</v>
      </c>
      <c r="G314" t="s">
        <v>354</v>
      </c>
    </row>
    <row r="315" spans="1:7" x14ac:dyDescent="0.3">
      <c r="A315">
        <v>6</v>
      </c>
      <c r="B315" s="15">
        <v>43803</v>
      </c>
      <c r="C315" t="s">
        <v>367</v>
      </c>
      <c r="D315" t="s">
        <v>89</v>
      </c>
      <c r="E315" t="s">
        <v>368</v>
      </c>
      <c r="F315" t="s">
        <v>44</v>
      </c>
      <c r="G315" t="s">
        <v>342</v>
      </c>
    </row>
    <row r="316" spans="1:7" x14ac:dyDescent="0.3">
      <c r="A316">
        <v>6</v>
      </c>
      <c r="B316" s="15">
        <v>43803</v>
      </c>
      <c r="C316" t="s">
        <v>373</v>
      </c>
      <c r="D316" t="s">
        <v>37</v>
      </c>
      <c r="E316" t="s">
        <v>374</v>
      </c>
      <c r="F316" t="s">
        <v>135</v>
      </c>
      <c r="G316" t="s">
        <v>372</v>
      </c>
    </row>
    <row r="317" spans="1:7" x14ac:dyDescent="0.3">
      <c r="A317">
        <v>7</v>
      </c>
      <c r="B317" s="15">
        <v>43804</v>
      </c>
      <c r="C317" t="s">
        <v>395</v>
      </c>
      <c r="D317" t="s">
        <v>69</v>
      </c>
      <c r="E317" t="s">
        <v>363</v>
      </c>
      <c r="F317" t="s">
        <v>60</v>
      </c>
      <c r="G317" t="s">
        <v>359</v>
      </c>
    </row>
    <row r="318" spans="1:7" x14ac:dyDescent="0.3">
      <c r="A318">
        <v>7</v>
      </c>
      <c r="B318" s="15">
        <v>43804</v>
      </c>
      <c r="C318" t="s">
        <v>391</v>
      </c>
      <c r="D318" t="s">
        <v>120</v>
      </c>
      <c r="E318" t="s">
        <v>366</v>
      </c>
      <c r="F318" t="s">
        <v>95</v>
      </c>
      <c r="G318" t="s">
        <v>375</v>
      </c>
    </row>
    <row r="319" spans="1:7" x14ac:dyDescent="0.3">
      <c r="A319">
        <v>7</v>
      </c>
      <c r="B319" s="15">
        <v>43804</v>
      </c>
      <c r="C319" t="s">
        <v>337</v>
      </c>
      <c r="D319" t="s">
        <v>67</v>
      </c>
      <c r="E319" t="s">
        <v>338</v>
      </c>
      <c r="F319" t="s">
        <v>33</v>
      </c>
      <c r="G319" t="s">
        <v>379</v>
      </c>
    </row>
    <row r="320" spans="1:7" x14ac:dyDescent="0.3">
      <c r="A320">
        <v>7</v>
      </c>
      <c r="B320" s="15">
        <v>43804</v>
      </c>
      <c r="C320" t="s">
        <v>385</v>
      </c>
      <c r="D320" t="s">
        <v>80</v>
      </c>
      <c r="E320" t="s">
        <v>339</v>
      </c>
      <c r="F320" t="s">
        <v>76</v>
      </c>
      <c r="G320" t="s">
        <v>371</v>
      </c>
    </row>
    <row r="321" spans="1:7" x14ac:dyDescent="0.3">
      <c r="A321">
        <v>7</v>
      </c>
      <c r="B321" s="15">
        <v>43805</v>
      </c>
      <c r="C321" t="s">
        <v>343</v>
      </c>
      <c r="D321" t="s">
        <v>108</v>
      </c>
      <c r="E321" t="s">
        <v>344</v>
      </c>
      <c r="F321" t="s">
        <v>52</v>
      </c>
      <c r="G321" t="s">
        <v>353</v>
      </c>
    </row>
    <row r="322" spans="1:7" x14ac:dyDescent="0.3">
      <c r="A322">
        <v>7</v>
      </c>
      <c r="B322" s="15">
        <v>43805</v>
      </c>
      <c r="C322" t="s">
        <v>392</v>
      </c>
      <c r="D322" t="s">
        <v>72</v>
      </c>
      <c r="E322" t="s">
        <v>351</v>
      </c>
      <c r="F322" t="s">
        <v>86</v>
      </c>
      <c r="G322" t="s">
        <v>350</v>
      </c>
    </row>
    <row r="323" spans="1:7" x14ac:dyDescent="0.3">
      <c r="A323">
        <v>7</v>
      </c>
      <c r="B323" s="15">
        <v>43805</v>
      </c>
      <c r="C323" t="s">
        <v>376</v>
      </c>
      <c r="D323" t="s">
        <v>58</v>
      </c>
      <c r="E323" t="s">
        <v>348</v>
      </c>
      <c r="F323" t="s">
        <v>82</v>
      </c>
      <c r="G323" t="s">
        <v>347</v>
      </c>
    </row>
    <row r="324" spans="1:7" x14ac:dyDescent="0.3">
      <c r="A324">
        <v>7</v>
      </c>
      <c r="B324" s="15">
        <v>43805</v>
      </c>
      <c r="C324" t="s">
        <v>383</v>
      </c>
      <c r="D324" t="s">
        <v>50</v>
      </c>
      <c r="E324" t="s">
        <v>360</v>
      </c>
      <c r="F324" t="s">
        <v>95</v>
      </c>
      <c r="G324" t="s">
        <v>375</v>
      </c>
    </row>
    <row r="325" spans="1:7" x14ac:dyDescent="0.3">
      <c r="A325">
        <v>7</v>
      </c>
      <c r="B325" s="15">
        <v>43805</v>
      </c>
      <c r="C325" t="s">
        <v>355</v>
      </c>
      <c r="D325" t="s">
        <v>56</v>
      </c>
      <c r="E325" t="s">
        <v>356</v>
      </c>
      <c r="F325" t="s">
        <v>69</v>
      </c>
      <c r="G325" t="s">
        <v>363</v>
      </c>
    </row>
    <row r="326" spans="1:7" x14ac:dyDescent="0.3">
      <c r="A326">
        <v>7</v>
      </c>
      <c r="B326" s="15">
        <v>43805</v>
      </c>
      <c r="C326" t="s">
        <v>393</v>
      </c>
      <c r="D326" t="s">
        <v>97</v>
      </c>
      <c r="E326" t="s">
        <v>345</v>
      </c>
      <c r="F326" t="s">
        <v>63</v>
      </c>
      <c r="G326" t="s">
        <v>382</v>
      </c>
    </row>
    <row r="327" spans="1:7" x14ac:dyDescent="0.3">
      <c r="A327">
        <v>7</v>
      </c>
      <c r="B327" s="15">
        <v>43805</v>
      </c>
      <c r="C327" t="s">
        <v>386</v>
      </c>
      <c r="D327" t="s">
        <v>106</v>
      </c>
      <c r="E327" t="s">
        <v>369</v>
      </c>
      <c r="F327" t="s">
        <v>46</v>
      </c>
      <c r="G327" t="s">
        <v>354</v>
      </c>
    </row>
    <row r="328" spans="1:7" x14ac:dyDescent="0.3">
      <c r="A328">
        <v>7</v>
      </c>
      <c r="B328" s="15">
        <v>43805</v>
      </c>
      <c r="C328" t="s">
        <v>389</v>
      </c>
      <c r="D328" t="s">
        <v>78</v>
      </c>
      <c r="E328" t="s">
        <v>380</v>
      </c>
      <c r="F328" t="s">
        <v>35</v>
      </c>
      <c r="G328" t="s">
        <v>341</v>
      </c>
    </row>
    <row r="329" spans="1:7" x14ac:dyDescent="0.3">
      <c r="A329">
        <v>7</v>
      </c>
      <c r="B329" s="15">
        <v>43805</v>
      </c>
      <c r="C329" t="s">
        <v>364</v>
      </c>
      <c r="D329" t="s">
        <v>129</v>
      </c>
      <c r="E329" t="s">
        <v>365</v>
      </c>
      <c r="F329" t="s">
        <v>135</v>
      </c>
      <c r="G329" t="s">
        <v>372</v>
      </c>
    </row>
    <row r="330" spans="1:7" x14ac:dyDescent="0.3">
      <c r="A330">
        <v>7</v>
      </c>
      <c r="B330" s="15">
        <v>43805</v>
      </c>
      <c r="C330" t="s">
        <v>373</v>
      </c>
      <c r="D330" t="s">
        <v>37</v>
      </c>
      <c r="E330" t="s">
        <v>374</v>
      </c>
      <c r="F330" t="s">
        <v>44</v>
      </c>
      <c r="G330" t="s">
        <v>342</v>
      </c>
    </row>
    <row r="331" spans="1:7" x14ac:dyDescent="0.3">
      <c r="A331">
        <v>7</v>
      </c>
      <c r="B331" s="15">
        <v>43806</v>
      </c>
      <c r="C331" t="s">
        <v>361</v>
      </c>
      <c r="D331" t="s">
        <v>39</v>
      </c>
      <c r="E331" t="s">
        <v>362</v>
      </c>
      <c r="F331" t="s">
        <v>80</v>
      </c>
      <c r="G331" t="s">
        <v>339</v>
      </c>
    </row>
    <row r="332" spans="1:7" x14ac:dyDescent="0.3">
      <c r="A332">
        <v>7</v>
      </c>
      <c r="B332" s="15">
        <v>43806</v>
      </c>
      <c r="C332" t="s">
        <v>391</v>
      </c>
      <c r="D332" t="s">
        <v>120</v>
      </c>
      <c r="E332" t="s">
        <v>366</v>
      </c>
      <c r="F332" t="s">
        <v>82</v>
      </c>
      <c r="G332" t="s">
        <v>347</v>
      </c>
    </row>
    <row r="333" spans="1:7" x14ac:dyDescent="0.3">
      <c r="A333">
        <v>7</v>
      </c>
      <c r="B333" s="15">
        <v>43806</v>
      </c>
      <c r="C333" t="s">
        <v>358</v>
      </c>
      <c r="D333" t="s">
        <v>60</v>
      </c>
      <c r="E333" t="s">
        <v>359</v>
      </c>
      <c r="F333" t="s">
        <v>72</v>
      </c>
      <c r="G333" t="s">
        <v>351</v>
      </c>
    </row>
    <row r="334" spans="1:7" x14ac:dyDescent="0.3">
      <c r="A334">
        <v>7</v>
      </c>
      <c r="B334" s="15">
        <v>43806</v>
      </c>
      <c r="C334" t="s">
        <v>378</v>
      </c>
      <c r="D334" t="s">
        <v>33</v>
      </c>
      <c r="E334" t="s">
        <v>379</v>
      </c>
      <c r="F334" t="s">
        <v>76</v>
      </c>
      <c r="G334" t="s">
        <v>371</v>
      </c>
    </row>
    <row r="335" spans="1:7" x14ac:dyDescent="0.3">
      <c r="A335">
        <v>7</v>
      </c>
      <c r="B335" s="15">
        <v>43806</v>
      </c>
      <c r="C335" t="s">
        <v>367</v>
      </c>
      <c r="D335" t="s">
        <v>89</v>
      </c>
      <c r="E335" t="s">
        <v>368</v>
      </c>
      <c r="F335" t="s">
        <v>176</v>
      </c>
      <c r="G335" t="s">
        <v>357</v>
      </c>
    </row>
    <row r="336" spans="1:7" x14ac:dyDescent="0.3">
      <c r="A336">
        <v>7</v>
      </c>
      <c r="B336" s="15">
        <v>43807</v>
      </c>
      <c r="C336" t="s">
        <v>352</v>
      </c>
      <c r="D336" t="s">
        <v>52</v>
      </c>
      <c r="E336" t="s">
        <v>353</v>
      </c>
      <c r="F336" t="s">
        <v>95</v>
      </c>
      <c r="G336" t="s">
        <v>375</v>
      </c>
    </row>
    <row r="337" spans="1:7" x14ac:dyDescent="0.3">
      <c r="A337">
        <v>7</v>
      </c>
      <c r="B337" s="15">
        <v>43807</v>
      </c>
      <c r="C337" t="s">
        <v>343</v>
      </c>
      <c r="D337" t="s">
        <v>108</v>
      </c>
      <c r="E337" t="s">
        <v>344</v>
      </c>
      <c r="F337" t="s">
        <v>54</v>
      </c>
      <c r="G337" t="s">
        <v>377</v>
      </c>
    </row>
    <row r="338" spans="1:7" x14ac:dyDescent="0.3">
      <c r="A338">
        <v>7</v>
      </c>
      <c r="B338" s="15">
        <v>43807</v>
      </c>
      <c r="C338" t="s">
        <v>355</v>
      </c>
      <c r="D338" t="s">
        <v>56</v>
      </c>
      <c r="E338" t="s">
        <v>356</v>
      </c>
      <c r="F338" t="s">
        <v>97</v>
      </c>
      <c r="G338" t="s">
        <v>345</v>
      </c>
    </row>
    <row r="339" spans="1:7" x14ac:dyDescent="0.3">
      <c r="A339">
        <v>7</v>
      </c>
      <c r="B339" s="15">
        <v>43807</v>
      </c>
      <c r="C339" t="s">
        <v>358</v>
      </c>
      <c r="D339" t="s">
        <v>60</v>
      </c>
      <c r="E339" t="s">
        <v>359</v>
      </c>
      <c r="F339" t="s">
        <v>67</v>
      </c>
      <c r="G339" t="s">
        <v>338</v>
      </c>
    </row>
    <row r="340" spans="1:7" x14ac:dyDescent="0.3">
      <c r="A340">
        <v>7</v>
      </c>
      <c r="B340" s="15">
        <v>43807</v>
      </c>
      <c r="C340" t="s">
        <v>395</v>
      </c>
      <c r="D340" t="s">
        <v>69</v>
      </c>
      <c r="E340" t="s">
        <v>363</v>
      </c>
      <c r="F340" t="s">
        <v>35</v>
      </c>
      <c r="G340" t="s">
        <v>341</v>
      </c>
    </row>
    <row r="341" spans="1:7" x14ac:dyDescent="0.3">
      <c r="A341">
        <v>7</v>
      </c>
      <c r="B341" s="15">
        <v>43807</v>
      </c>
      <c r="C341" t="s">
        <v>361</v>
      </c>
      <c r="D341" t="s">
        <v>39</v>
      </c>
      <c r="E341" t="s">
        <v>362</v>
      </c>
      <c r="F341" t="s">
        <v>135</v>
      </c>
      <c r="G341" t="s">
        <v>372</v>
      </c>
    </row>
    <row r="342" spans="1:7" x14ac:dyDescent="0.3">
      <c r="A342">
        <v>7</v>
      </c>
      <c r="B342" s="15">
        <v>43807</v>
      </c>
      <c r="C342" t="s">
        <v>373</v>
      </c>
      <c r="D342" t="s">
        <v>37</v>
      </c>
      <c r="E342" t="s">
        <v>374</v>
      </c>
      <c r="F342" t="s">
        <v>106</v>
      </c>
      <c r="G342" t="s">
        <v>369</v>
      </c>
    </row>
    <row r="343" spans="1:7" x14ac:dyDescent="0.3">
      <c r="A343">
        <v>7</v>
      </c>
      <c r="B343" s="15">
        <v>43807</v>
      </c>
      <c r="C343" t="s">
        <v>340</v>
      </c>
      <c r="D343" t="s">
        <v>44</v>
      </c>
      <c r="E343" t="s">
        <v>342</v>
      </c>
      <c r="F343" t="s">
        <v>46</v>
      </c>
      <c r="G343" t="s">
        <v>354</v>
      </c>
    </row>
    <row r="344" spans="1:7" x14ac:dyDescent="0.3">
      <c r="A344">
        <v>7</v>
      </c>
      <c r="B344" s="15">
        <v>43808</v>
      </c>
      <c r="C344" t="s">
        <v>346</v>
      </c>
      <c r="D344" t="s">
        <v>82</v>
      </c>
      <c r="E344" t="s">
        <v>347</v>
      </c>
      <c r="F344" t="s">
        <v>35</v>
      </c>
      <c r="G344" t="s">
        <v>341</v>
      </c>
    </row>
    <row r="345" spans="1:7" x14ac:dyDescent="0.3">
      <c r="A345">
        <v>7</v>
      </c>
      <c r="B345" s="15">
        <v>43808</v>
      </c>
      <c r="C345" t="s">
        <v>383</v>
      </c>
      <c r="D345" t="s">
        <v>50</v>
      </c>
      <c r="E345" t="s">
        <v>360</v>
      </c>
      <c r="F345" t="s">
        <v>72</v>
      </c>
      <c r="G345" t="s">
        <v>351</v>
      </c>
    </row>
    <row r="346" spans="1:7" x14ac:dyDescent="0.3">
      <c r="A346">
        <v>7</v>
      </c>
      <c r="B346" s="15">
        <v>43808</v>
      </c>
      <c r="C346" t="s">
        <v>393</v>
      </c>
      <c r="D346" t="s">
        <v>97</v>
      </c>
      <c r="E346" t="s">
        <v>345</v>
      </c>
      <c r="F346" t="s">
        <v>67</v>
      </c>
      <c r="G346" t="s">
        <v>338</v>
      </c>
    </row>
    <row r="347" spans="1:7" x14ac:dyDescent="0.3">
      <c r="A347">
        <v>7</v>
      </c>
      <c r="B347" s="15">
        <v>43808</v>
      </c>
      <c r="C347" t="s">
        <v>378</v>
      </c>
      <c r="D347" t="s">
        <v>33</v>
      </c>
      <c r="E347" t="s">
        <v>379</v>
      </c>
      <c r="F347" t="s">
        <v>135</v>
      </c>
      <c r="G347" t="s">
        <v>372</v>
      </c>
    </row>
    <row r="348" spans="1:7" x14ac:dyDescent="0.3">
      <c r="A348">
        <v>7</v>
      </c>
      <c r="B348" s="15">
        <v>43808</v>
      </c>
      <c r="C348" t="s">
        <v>389</v>
      </c>
      <c r="D348" t="s">
        <v>78</v>
      </c>
      <c r="E348" t="s">
        <v>380</v>
      </c>
      <c r="F348" t="s">
        <v>86</v>
      </c>
      <c r="G348" t="s">
        <v>350</v>
      </c>
    </row>
    <row r="349" spans="1:7" x14ac:dyDescent="0.3">
      <c r="A349">
        <v>7</v>
      </c>
      <c r="B349" s="15">
        <v>43808</v>
      </c>
      <c r="C349" t="s">
        <v>385</v>
      </c>
      <c r="D349" t="s">
        <v>80</v>
      </c>
      <c r="E349" t="s">
        <v>339</v>
      </c>
      <c r="F349" t="s">
        <v>58</v>
      </c>
      <c r="G349" t="s">
        <v>348</v>
      </c>
    </row>
    <row r="350" spans="1:7" x14ac:dyDescent="0.3">
      <c r="A350">
        <v>7</v>
      </c>
      <c r="B350" s="15">
        <v>43808</v>
      </c>
      <c r="C350" t="s">
        <v>370</v>
      </c>
      <c r="D350" t="s">
        <v>76</v>
      </c>
      <c r="E350" t="s">
        <v>371</v>
      </c>
      <c r="F350" t="s">
        <v>46</v>
      </c>
      <c r="G350" t="s">
        <v>354</v>
      </c>
    </row>
    <row r="351" spans="1:7" x14ac:dyDescent="0.3">
      <c r="A351">
        <v>7</v>
      </c>
      <c r="B351" s="15">
        <v>43808</v>
      </c>
      <c r="C351" t="s">
        <v>367</v>
      </c>
      <c r="D351" t="s">
        <v>89</v>
      </c>
      <c r="E351" t="s">
        <v>368</v>
      </c>
      <c r="F351" t="s">
        <v>106</v>
      </c>
      <c r="G351" t="s">
        <v>369</v>
      </c>
    </row>
    <row r="352" spans="1:7" x14ac:dyDescent="0.3">
      <c r="A352">
        <v>7</v>
      </c>
      <c r="B352" s="15">
        <v>43808</v>
      </c>
      <c r="C352" t="s">
        <v>381</v>
      </c>
      <c r="D352" t="s">
        <v>63</v>
      </c>
      <c r="E352" t="s">
        <v>382</v>
      </c>
      <c r="F352" t="s">
        <v>176</v>
      </c>
      <c r="G352" t="s">
        <v>357</v>
      </c>
    </row>
    <row r="353" spans="1:7" x14ac:dyDescent="0.3">
      <c r="A353">
        <v>7</v>
      </c>
      <c r="B353" s="15">
        <v>43809</v>
      </c>
      <c r="C353" t="s">
        <v>343</v>
      </c>
      <c r="D353" t="s">
        <v>108</v>
      </c>
      <c r="E353" t="s">
        <v>344</v>
      </c>
      <c r="F353" t="s">
        <v>69</v>
      </c>
      <c r="G353" t="s">
        <v>363</v>
      </c>
    </row>
    <row r="354" spans="1:7" x14ac:dyDescent="0.3">
      <c r="A354">
        <v>7</v>
      </c>
      <c r="B354" s="15">
        <v>43809</v>
      </c>
      <c r="C354" t="s">
        <v>358</v>
      </c>
      <c r="D354" t="s">
        <v>60</v>
      </c>
      <c r="E354" t="s">
        <v>359</v>
      </c>
      <c r="F354" t="s">
        <v>95</v>
      </c>
      <c r="G354" t="s">
        <v>375</v>
      </c>
    </row>
    <row r="355" spans="1:7" x14ac:dyDescent="0.3">
      <c r="A355">
        <v>7</v>
      </c>
      <c r="B355" s="15">
        <v>43809</v>
      </c>
      <c r="C355" t="s">
        <v>355</v>
      </c>
      <c r="D355" t="s">
        <v>56</v>
      </c>
      <c r="E355" t="s">
        <v>356</v>
      </c>
      <c r="F355" t="s">
        <v>54</v>
      </c>
      <c r="G355" t="s">
        <v>377</v>
      </c>
    </row>
    <row r="356" spans="1:7" x14ac:dyDescent="0.3">
      <c r="A356">
        <v>7</v>
      </c>
      <c r="B356" s="15">
        <v>43809</v>
      </c>
      <c r="C356" t="s">
        <v>373</v>
      </c>
      <c r="D356" t="s">
        <v>37</v>
      </c>
      <c r="E356" t="s">
        <v>374</v>
      </c>
      <c r="F356" t="s">
        <v>120</v>
      </c>
      <c r="G356" t="s">
        <v>366</v>
      </c>
    </row>
    <row r="357" spans="1:7" x14ac:dyDescent="0.3">
      <c r="A357">
        <v>7</v>
      </c>
      <c r="B357" s="15">
        <v>43810</v>
      </c>
      <c r="C357" t="s">
        <v>392</v>
      </c>
      <c r="D357" t="s">
        <v>72</v>
      </c>
      <c r="E357" t="s">
        <v>351</v>
      </c>
      <c r="F357" t="s">
        <v>33</v>
      </c>
      <c r="G357" t="s">
        <v>379</v>
      </c>
    </row>
    <row r="358" spans="1:7" x14ac:dyDescent="0.3">
      <c r="A358">
        <v>7</v>
      </c>
      <c r="B358" s="15">
        <v>43810</v>
      </c>
      <c r="C358" t="s">
        <v>346</v>
      </c>
      <c r="D358" t="s">
        <v>82</v>
      </c>
      <c r="E358" t="s">
        <v>347</v>
      </c>
      <c r="F358" t="s">
        <v>50</v>
      </c>
      <c r="G358" t="s">
        <v>360</v>
      </c>
    </row>
    <row r="359" spans="1:7" x14ac:dyDescent="0.3">
      <c r="A359">
        <v>7</v>
      </c>
      <c r="B359" s="15">
        <v>43810</v>
      </c>
      <c r="C359" t="s">
        <v>349</v>
      </c>
      <c r="D359" t="s">
        <v>86</v>
      </c>
      <c r="E359" t="s">
        <v>350</v>
      </c>
      <c r="F359" t="s">
        <v>44</v>
      </c>
      <c r="G359" t="s">
        <v>342</v>
      </c>
    </row>
    <row r="360" spans="1:7" x14ac:dyDescent="0.3">
      <c r="A360">
        <v>7</v>
      </c>
      <c r="B360" s="15">
        <v>43810</v>
      </c>
      <c r="C360" t="s">
        <v>337</v>
      </c>
      <c r="D360" t="s">
        <v>67</v>
      </c>
      <c r="E360" t="s">
        <v>338</v>
      </c>
      <c r="F360" t="s">
        <v>35</v>
      </c>
      <c r="G360" t="s">
        <v>341</v>
      </c>
    </row>
    <row r="361" spans="1:7" x14ac:dyDescent="0.3">
      <c r="A361">
        <v>7</v>
      </c>
      <c r="B361" s="15">
        <v>43810</v>
      </c>
      <c r="C361" t="s">
        <v>352</v>
      </c>
      <c r="D361" t="s">
        <v>52</v>
      </c>
      <c r="E361" t="s">
        <v>353</v>
      </c>
      <c r="F361" t="s">
        <v>108</v>
      </c>
      <c r="G361" t="s">
        <v>344</v>
      </c>
    </row>
    <row r="362" spans="1:7" x14ac:dyDescent="0.3">
      <c r="A362">
        <v>7</v>
      </c>
      <c r="B362" s="15">
        <v>43810</v>
      </c>
      <c r="C362" t="s">
        <v>393</v>
      </c>
      <c r="D362" t="s">
        <v>97</v>
      </c>
      <c r="E362" t="s">
        <v>345</v>
      </c>
      <c r="F362" t="s">
        <v>54</v>
      </c>
      <c r="G362" t="s">
        <v>377</v>
      </c>
    </row>
    <row r="363" spans="1:7" x14ac:dyDescent="0.3">
      <c r="A363">
        <v>7</v>
      </c>
      <c r="B363" s="15">
        <v>43810</v>
      </c>
      <c r="C363" t="s">
        <v>394</v>
      </c>
      <c r="D363" t="s">
        <v>46</v>
      </c>
      <c r="E363" t="s">
        <v>354</v>
      </c>
      <c r="F363" t="s">
        <v>89</v>
      </c>
      <c r="G363" t="s">
        <v>368</v>
      </c>
    </row>
    <row r="364" spans="1:7" x14ac:dyDescent="0.3">
      <c r="A364">
        <v>7</v>
      </c>
      <c r="B364" s="15">
        <v>43810</v>
      </c>
      <c r="C364" t="s">
        <v>370</v>
      </c>
      <c r="D364" t="s">
        <v>76</v>
      </c>
      <c r="E364" t="s">
        <v>371</v>
      </c>
      <c r="F364" t="s">
        <v>176</v>
      </c>
      <c r="G364" t="s">
        <v>357</v>
      </c>
    </row>
    <row r="365" spans="1:7" x14ac:dyDescent="0.3">
      <c r="A365">
        <v>7</v>
      </c>
      <c r="B365" s="15">
        <v>43810</v>
      </c>
      <c r="C365" t="s">
        <v>389</v>
      </c>
      <c r="D365" t="s">
        <v>78</v>
      </c>
      <c r="E365" t="s">
        <v>380</v>
      </c>
      <c r="F365" t="s">
        <v>80</v>
      </c>
      <c r="G365" t="s">
        <v>339</v>
      </c>
    </row>
    <row r="366" spans="1:7" x14ac:dyDescent="0.3">
      <c r="A366">
        <v>7</v>
      </c>
      <c r="B366" s="15">
        <v>43810</v>
      </c>
      <c r="C366" t="s">
        <v>388</v>
      </c>
      <c r="D366" t="s">
        <v>135</v>
      </c>
      <c r="E366" t="s">
        <v>372</v>
      </c>
      <c r="F366" t="s">
        <v>106</v>
      </c>
      <c r="G366" t="s">
        <v>369</v>
      </c>
    </row>
    <row r="367" spans="1:7" x14ac:dyDescent="0.3">
      <c r="A367">
        <v>7</v>
      </c>
      <c r="B367" s="15">
        <v>43810</v>
      </c>
      <c r="C367" t="s">
        <v>381</v>
      </c>
      <c r="D367" t="s">
        <v>63</v>
      </c>
      <c r="E367" t="s">
        <v>382</v>
      </c>
      <c r="F367" t="s">
        <v>120</v>
      </c>
      <c r="G367" t="s">
        <v>366</v>
      </c>
    </row>
    <row r="368" spans="1:7" x14ac:dyDescent="0.3">
      <c r="A368">
        <v>8</v>
      </c>
      <c r="B368" s="15">
        <v>43811</v>
      </c>
      <c r="C368" t="s">
        <v>383</v>
      </c>
      <c r="D368" t="s">
        <v>50</v>
      </c>
      <c r="E368" t="s">
        <v>360</v>
      </c>
      <c r="F368" t="s">
        <v>60</v>
      </c>
      <c r="G368" t="s">
        <v>359</v>
      </c>
    </row>
    <row r="369" spans="1:7" x14ac:dyDescent="0.3">
      <c r="A369">
        <v>8</v>
      </c>
      <c r="B369" s="15">
        <v>43811</v>
      </c>
      <c r="C369" t="s">
        <v>364</v>
      </c>
      <c r="D369" t="s">
        <v>129</v>
      </c>
      <c r="E369" t="s">
        <v>365</v>
      </c>
      <c r="F369" t="s">
        <v>72</v>
      </c>
      <c r="G369" t="s">
        <v>351</v>
      </c>
    </row>
    <row r="370" spans="1:7" x14ac:dyDescent="0.3">
      <c r="A370">
        <v>8</v>
      </c>
      <c r="B370" s="15">
        <v>43811</v>
      </c>
      <c r="C370" t="s">
        <v>396</v>
      </c>
      <c r="D370" t="s">
        <v>58</v>
      </c>
      <c r="E370" t="s">
        <v>348</v>
      </c>
      <c r="F370" t="s">
        <v>39</v>
      </c>
      <c r="G370" t="s">
        <v>362</v>
      </c>
    </row>
    <row r="371" spans="1:7" x14ac:dyDescent="0.3">
      <c r="A371">
        <v>8</v>
      </c>
      <c r="B371" s="15">
        <v>43811</v>
      </c>
      <c r="C371" t="s">
        <v>387</v>
      </c>
      <c r="D371" t="s">
        <v>95</v>
      </c>
      <c r="E371" t="s">
        <v>375</v>
      </c>
      <c r="F371" t="s">
        <v>37</v>
      </c>
      <c r="G371" t="s">
        <v>374</v>
      </c>
    </row>
    <row r="372" spans="1:7" x14ac:dyDescent="0.3">
      <c r="A372">
        <v>8</v>
      </c>
      <c r="B372" s="15">
        <v>43812</v>
      </c>
      <c r="C372" t="s">
        <v>349</v>
      </c>
      <c r="D372" t="s">
        <v>86</v>
      </c>
      <c r="E372" t="s">
        <v>350</v>
      </c>
      <c r="F372" t="s">
        <v>33</v>
      </c>
      <c r="G372" t="s">
        <v>379</v>
      </c>
    </row>
    <row r="373" spans="1:7" x14ac:dyDescent="0.3">
      <c r="A373">
        <v>8</v>
      </c>
      <c r="B373" s="15">
        <v>43812</v>
      </c>
      <c r="C373" t="s">
        <v>358</v>
      </c>
      <c r="D373" t="s">
        <v>60</v>
      </c>
      <c r="E373" t="s">
        <v>359</v>
      </c>
      <c r="F373" t="s">
        <v>80</v>
      </c>
      <c r="G373" t="s">
        <v>339</v>
      </c>
    </row>
    <row r="374" spans="1:7" x14ac:dyDescent="0.3">
      <c r="A374">
        <v>8</v>
      </c>
      <c r="B374" s="15">
        <v>43812</v>
      </c>
      <c r="C374" t="s">
        <v>390</v>
      </c>
      <c r="D374" t="s">
        <v>54</v>
      </c>
      <c r="E374" t="s">
        <v>377</v>
      </c>
      <c r="F374" t="s">
        <v>82</v>
      </c>
      <c r="G374" t="s">
        <v>347</v>
      </c>
    </row>
    <row r="375" spans="1:7" x14ac:dyDescent="0.3">
      <c r="A375">
        <v>8</v>
      </c>
      <c r="B375" s="15">
        <v>43812</v>
      </c>
      <c r="C375" t="s">
        <v>355</v>
      </c>
      <c r="D375" t="s">
        <v>56</v>
      </c>
      <c r="E375" t="s">
        <v>356</v>
      </c>
      <c r="F375" t="s">
        <v>44</v>
      </c>
      <c r="G375" t="s">
        <v>342</v>
      </c>
    </row>
    <row r="376" spans="1:7" x14ac:dyDescent="0.3">
      <c r="A376">
        <v>8</v>
      </c>
      <c r="B376" s="15">
        <v>43812</v>
      </c>
      <c r="C376" t="s">
        <v>393</v>
      </c>
      <c r="D376" t="s">
        <v>97</v>
      </c>
      <c r="E376" t="s">
        <v>345</v>
      </c>
      <c r="F376" t="s">
        <v>108</v>
      </c>
      <c r="G376" t="s">
        <v>344</v>
      </c>
    </row>
    <row r="377" spans="1:7" x14ac:dyDescent="0.3">
      <c r="A377">
        <v>8</v>
      </c>
      <c r="B377" s="15">
        <v>43812</v>
      </c>
      <c r="C377" t="s">
        <v>384</v>
      </c>
      <c r="D377" t="s">
        <v>176</v>
      </c>
      <c r="E377" t="s">
        <v>357</v>
      </c>
      <c r="F377" t="s">
        <v>78</v>
      </c>
      <c r="G377" t="s">
        <v>380</v>
      </c>
    </row>
    <row r="378" spans="1:7" x14ac:dyDescent="0.3">
      <c r="A378">
        <v>8</v>
      </c>
      <c r="B378" s="15">
        <v>43812</v>
      </c>
      <c r="C378" t="s">
        <v>394</v>
      </c>
      <c r="D378" t="s">
        <v>46</v>
      </c>
      <c r="E378" t="s">
        <v>354</v>
      </c>
      <c r="F378" t="s">
        <v>35</v>
      </c>
      <c r="G378" t="s">
        <v>341</v>
      </c>
    </row>
    <row r="379" spans="1:7" x14ac:dyDescent="0.3">
      <c r="A379">
        <v>8</v>
      </c>
      <c r="B379" s="15">
        <v>43812</v>
      </c>
      <c r="C379" t="s">
        <v>388</v>
      </c>
      <c r="D379" t="s">
        <v>135</v>
      </c>
      <c r="E379" t="s">
        <v>372</v>
      </c>
      <c r="F379" t="s">
        <v>120</v>
      </c>
      <c r="G379" t="s">
        <v>366</v>
      </c>
    </row>
    <row r="380" spans="1:7" x14ac:dyDescent="0.3">
      <c r="A380">
        <v>8</v>
      </c>
      <c r="B380" s="15">
        <v>43812</v>
      </c>
      <c r="C380" t="s">
        <v>367</v>
      </c>
      <c r="D380" t="s">
        <v>89</v>
      </c>
      <c r="E380" t="s">
        <v>368</v>
      </c>
      <c r="F380" t="s">
        <v>63</v>
      </c>
      <c r="G380" t="s">
        <v>382</v>
      </c>
    </row>
    <row r="381" spans="1:7" x14ac:dyDescent="0.3">
      <c r="A381">
        <v>8</v>
      </c>
      <c r="B381" s="15">
        <v>43813</v>
      </c>
      <c r="C381" t="s">
        <v>396</v>
      </c>
      <c r="D381" t="s">
        <v>76</v>
      </c>
      <c r="E381" t="s">
        <v>371</v>
      </c>
      <c r="F381" t="s">
        <v>129</v>
      </c>
      <c r="G381" t="s">
        <v>365</v>
      </c>
    </row>
    <row r="382" spans="1:7" x14ac:dyDescent="0.3">
      <c r="A382">
        <v>8</v>
      </c>
      <c r="B382" s="15">
        <v>43813</v>
      </c>
      <c r="C382" t="s">
        <v>337</v>
      </c>
      <c r="D382" t="s">
        <v>67</v>
      </c>
      <c r="E382" t="s">
        <v>338</v>
      </c>
      <c r="F382" t="s">
        <v>52</v>
      </c>
      <c r="G382" t="s">
        <v>353</v>
      </c>
    </row>
    <row r="383" spans="1:7" x14ac:dyDescent="0.3">
      <c r="A383">
        <v>8</v>
      </c>
      <c r="B383" s="15">
        <v>43813</v>
      </c>
      <c r="C383" t="s">
        <v>393</v>
      </c>
      <c r="D383" t="s">
        <v>97</v>
      </c>
      <c r="E383" t="s">
        <v>345</v>
      </c>
      <c r="F383" t="s">
        <v>35</v>
      </c>
      <c r="G383" t="s">
        <v>341</v>
      </c>
    </row>
    <row r="384" spans="1:7" x14ac:dyDescent="0.3">
      <c r="A384">
        <v>8</v>
      </c>
      <c r="B384" s="15">
        <v>43813</v>
      </c>
      <c r="C384" t="s">
        <v>384</v>
      </c>
      <c r="D384" t="s">
        <v>176</v>
      </c>
      <c r="E384" t="s">
        <v>357</v>
      </c>
      <c r="F384" t="s">
        <v>69</v>
      </c>
      <c r="G384" t="s">
        <v>363</v>
      </c>
    </row>
    <row r="385" spans="1:7" x14ac:dyDescent="0.3">
      <c r="A385">
        <v>8</v>
      </c>
      <c r="B385" s="15">
        <v>43813</v>
      </c>
      <c r="C385" t="s">
        <v>361</v>
      </c>
      <c r="D385" t="s">
        <v>39</v>
      </c>
      <c r="E385" t="s">
        <v>362</v>
      </c>
      <c r="F385" t="s">
        <v>56</v>
      </c>
      <c r="G385" t="s">
        <v>356</v>
      </c>
    </row>
    <row r="386" spans="1:7" x14ac:dyDescent="0.3">
      <c r="A386">
        <v>8</v>
      </c>
      <c r="B386" s="15">
        <v>43813</v>
      </c>
      <c r="C386" t="s">
        <v>389</v>
      </c>
      <c r="D386" t="s">
        <v>78</v>
      </c>
      <c r="E386" t="s">
        <v>380</v>
      </c>
      <c r="F386" t="s">
        <v>72</v>
      </c>
      <c r="G386" t="s">
        <v>351</v>
      </c>
    </row>
    <row r="387" spans="1:7" x14ac:dyDescent="0.3">
      <c r="A387">
        <v>8</v>
      </c>
      <c r="B387" s="15">
        <v>43813</v>
      </c>
      <c r="C387" t="s">
        <v>378</v>
      </c>
      <c r="D387" t="s">
        <v>33</v>
      </c>
      <c r="E387" t="s">
        <v>379</v>
      </c>
      <c r="F387" t="s">
        <v>58</v>
      </c>
      <c r="G387" t="s">
        <v>348</v>
      </c>
    </row>
    <row r="388" spans="1:7" x14ac:dyDescent="0.3">
      <c r="A388">
        <v>8</v>
      </c>
      <c r="B388" s="15">
        <v>43813</v>
      </c>
      <c r="C388" t="s">
        <v>387</v>
      </c>
      <c r="D388" t="s">
        <v>95</v>
      </c>
      <c r="E388" t="s">
        <v>375</v>
      </c>
      <c r="F388" t="s">
        <v>106</v>
      </c>
      <c r="G388" t="s">
        <v>369</v>
      </c>
    </row>
    <row r="389" spans="1:7" x14ac:dyDescent="0.3">
      <c r="A389">
        <v>8</v>
      </c>
      <c r="B389" s="15">
        <v>43814</v>
      </c>
      <c r="C389" t="s">
        <v>385</v>
      </c>
      <c r="D389" t="s">
        <v>80</v>
      </c>
      <c r="E389" t="s">
        <v>339</v>
      </c>
      <c r="F389" t="s">
        <v>86</v>
      </c>
      <c r="G389" t="s">
        <v>350</v>
      </c>
    </row>
    <row r="390" spans="1:7" x14ac:dyDescent="0.3">
      <c r="A390">
        <v>8</v>
      </c>
      <c r="B390" s="15">
        <v>43814</v>
      </c>
      <c r="C390" t="s">
        <v>346</v>
      </c>
      <c r="D390" t="s">
        <v>82</v>
      </c>
      <c r="E390" t="s">
        <v>347</v>
      </c>
      <c r="F390" t="s">
        <v>108</v>
      </c>
      <c r="G390" t="s">
        <v>344</v>
      </c>
    </row>
    <row r="391" spans="1:7" x14ac:dyDescent="0.3">
      <c r="A391">
        <v>8</v>
      </c>
      <c r="B391" s="15">
        <v>43814</v>
      </c>
      <c r="C391" t="s">
        <v>390</v>
      </c>
      <c r="D391" t="s">
        <v>54</v>
      </c>
      <c r="E391" t="s">
        <v>377</v>
      </c>
      <c r="F391" t="s">
        <v>44</v>
      </c>
      <c r="G391" t="s">
        <v>342</v>
      </c>
    </row>
    <row r="392" spans="1:7" x14ac:dyDescent="0.3">
      <c r="A392">
        <v>8</v>
      </c>
      <c r="B392" s="15">
        <v>43814</v>
      </c>
      <c r="C392" t="s">
        <v>352</v>
      </c>
      <c r="D392" t="s">
        <v>52</v>
      </c>
      <c r="E392" t="s">
        <v>353</v>
      </c>
      <c r="F392" t="s">
        <v>60</v>
      </c>
      <c r="G392" t="s">
        <v>359</v>
      </c>
    </row>
    <row r="393" spans="1:7" x14ac:dyDescent="0.3">
      <c r="A393">
        <v>8</v>
      </c>
      <c r="B393" s="15">
        <v>43814</v>
      </c>
      <c r="C393" t="s">
        <v>387</v>
      </c>
      <c r="D393" t="s">
        <v>95</v>
      </c>
      <c r="E393" t="s">
        <v>375</v>
      </c>
      <c r="F393" t="s">
        <v>120</v>
      </c>
      <c r="G393" t="s">
        <v>366</v>
      </c>
    </row>
    <row r="394" spans="1:7" x14ac:dyDescent="0.3">
      <c r="A394">
        <v>8</v>
      </c>
      <c r="B394" s="15">
        <v>43814</v>
      </c>
      <c r="C394" t="s">
        <v>381</v>
      </c>
      <c r="D394" t="s">
        <v>63</v>
      </c>
      <c r="E394" t="s">
        <v>382</v>
      </c>
      <c r="F394" t="s">
        <v>135</v>
      </c>
      <c r="G394" t="s">
        <v>372</v>
      </c>
    </row>
    <row r="395" spans="1:7" x14ac:dyDescent="0.3">
      <c r="A395">
        <v>8</v>
      </c>
      <c r="B395" s="15">
        <v>43815</v>
      </c>
      <c r="C395" t="s">
        <v>376</v>
      </c>
      <c r="D395" t="s">
        <v>58</v>
      </c>
      <c r="E395" t="s">
        <v>348</v>
      </c>
      <c r="F395" t="s">
        <v>69</v>
      </c>
      <c r="G395" t="s">
        <v>363</v>
      </c>
    </row>
    <row r="396" spans="1:7" x14ac:dyDescent="0.3">
      <c r="A396">
        <v>8</v>
      </c>
      <c r="B396" s="15">
        <v>43815</v>
      </c>
      <c r="C396" t="s">
        <v>337</v>
      </c>
      <c r="D396" t="s">
        <v>67</v>
      </c>
      <c r="E396" t="s">
        <v>338</v>
      </c>
      <c r="F396" t="s">
        <v>72</v>
      </c>
      <c r="G396" t="s">
        <v>351</v>
      </c>
    </row>
    <row r="397" spans="1:7" x14ac:dyDescent="0.3">
      <c r="A397">
        <v>8</v>
      </c>
      <c r="B397" s="15">
        <v>43815</v>
      </c>
      <c r="C397" t="s">
        <v>378</v>
      </c>
      <c r="D397" t="s">
        <v>33</v>
      </c>
      <c r="E397" t="s">
        <v>379</v>
      </c>
      <c r="F397" t="s">
        <v>129</v>
      </c>
      <c r="G397" t="s">
        <v>365</v>
      </c>
    </row>
    <row r="398" spans="1:7" x14ac:dyDescent="0.3">
      <c r="A398">
        <v>8</v>
      </c>
      <c r="B398" s="15">
        <v>43815</v>
      </c>
      <c r="C398" t="s">
        <v>384</v>
      </c>
      <c r="D398" t="s">
        <v>176</v>
      </c>
      <c r="E398" t="s">
        <v>357</v>
      </c>
      <c r="F398" t="s">
        <v>56</v>
      </c>
      <c r="G398" t="s">
        <v>356</v>
      </c>
    </row>
    <row r="399" spans="1:7" x14ac:dyDescent="0.3">
      <c r="A399">
        <v>8</v>
      </c>
      <c r="B399" s="15">
        <v>43815</v>
      </c>
      <c r="C399" t="s">
        <v>389</v>
      </c>
      <c r="D399" t="s">
        <v>78</v>
      </c>
      <c r="E399" t="s">
        <v>380</v>
      </c>
      <c r="F399" t="s">
        <v>39</v>
      </c>
      <c r="G399" t="s">
        <v>362</v>
      </c>
    </row>
    <row r="400" spans="1:7" x14ac:dyDescent="0.3">
      <c r="A400">
        <v>8</v>
      </c>
      <c r="B400" s="15">
        <v>43815</v>
      </c>
      <c r="C400" t="s">
        <v>386</v>
      </c>
      <c r="D400" t="s">
        <v>106</v>
      </c>
      <c r="E400" t="s">
        <v>369</v>
      </c>
      <c r="F400" t="s">
        <v>97</v>
      </c>
      <c r="G400" t="s">
        <v>345</v>
      </c>
    </row>
    <row r="401" spans="1:7" x14ac:dyDescent="0.3">
      <c r="A401">
        <v>8</v>
      </c>
      <c r="B401" s="15">
        <v>43815</v>
      </c>
      <c r="C401" t="s">
        <v>370</v>
      </c>
      <c r="D401" t="s">
        <v>76</v>
      </c>
      <c r="E401" t="s">
        <v>371</v>
      </c>
      <c r="F401" t="s">
        <v>37</v>
      </c>
      <c r="G401" t="s">
        <v>374</v>
      </c>
    </row>
    <row r="402" spans="1:7" x14ac:dyDescent="0.3">
      <c r="A402">
        <v>8</v>
      </c>
      <c r="B402" s="15">
        <v>43816</v>
      </c>
      <c r="C402" t="s">
        <v>343</v>
      </c>
      <c r="D402" t="s">
        <v>108</v>
      </c>
      <c r="E402" t="s">
        <v>344</v>
      </c>
      <c r="F402" t="s">
        <v>135</v>
      </c>
      <c r="G402" t="s">
        <v>372</v>
      </c>
    </row>
    <row r="403" spans="1:7" x14ac:dyDescent="0.3">
      <c r="A403">
        <v>8</v>
      </c>
      <c r="B403" s="15">
        <v>43816</v>
      </c>
      <c r="C403" t="s">
        <v>346</v>
      </c>
      <c r="D403" t="s">
        <v>82</v>
      </c>
      <c r="E403" t="s">
        <v>347</v>
      </c>
      <c r="F403" t="s">
        <v>44</v>
      </c>
      <c r="G403" t="s">
        <v>342</v>
      </c>
    </row>
    <row r="404" spans="1:7" x14ac:dyDescent="0.3">
      <c r="A404">
        <v>8</v>
      </c>
      <c r="B404" s="15">
        <v>43816</v>
      </c>
      <c r="C404" t="s">
        <v>391</v>
      </c>
      <c r="D404" t="s">
        <v>120</v>
      </c>
      <c r="E404" t="s">
        <v>366</v>
      </c>
      <c r="F404" t="s">
        <v>54</v>
      </c>
      <c r="G404" t="s">
        <v>377</v>
      </c>
    </row>
    <row r="405" spans="1:7" x14ac:dyDescent="0.3">
      <c r="A405">
        <v>8</v>
      </c>
      <c r="B405" s="15">
        <v>43816</v>
      </c>
      <c r="C405" t="s">
        <v>385</v>
      </c>
      <c r="D405" t="s">
        <v>80</v>
      </c>
      <c r="E405" t="s">
        <v>339</v>
      </c>
      <c r="F405" t="s">
        <v>52</v>
      </c>
      <c r="G405" t="s">
        <v>353</v>
      </c>
    </row>
    <row r="406" spans="1:7" x14ac:dyDescent="0.3">
      <c r="A406">
        <v>8</v>
      </c>
      <c r="B406" s="15">
        <v>43816</v>
      </c>
      <c r="C406" t="s">
        <v>367</v>
      </c>
      <c r="D406" t="s">
        <v>89</v>
      </c>
      <c r="E406" t="s">
        <v>368</v>
      </c>
      <c r="F406" t="s">
        <v>86</v>
      </c>
      <c r="G406" t="s">
        <v>350</v>
      </c>
    </row>
    <row r="407" spans="1:7" x14ac:dyDescent="0.3">
      <c r="A407">
        <v>8</v>
      </c>
      <c r="B407" s="15">
        <v>43816</v>
      </c>
      <c r="C407" t="s">
        <v>340</v>
      </c>
      <c r="D407" t="s">
        <v>35</v>
      </c>
      <c r="E407" t="s">
        <v>341</v>
      </c>
      <c r="F407" t="s">
        <v>76</v>
      </c>
      <c r="G407" t="s">
        <v>371</v>
      </c>
    </row>
    <row r="408" spans="1:7" x14ac:dyDescent="0.3">
      <c r="A408">
        <v>8</v>
      </c>
      <c r="B408" s="15">
        <v>43817</v>
      </c>
      <c r="C408" t="s">
        <v>392</v>
      </c>
      <c r="D408" t="s">
        <v>72</v>
      </c>
      <c r="E408" t="s">
        <v>351</v>
      </c>
      <c r="F408" t="s">
        <v>108</v>
      </c>
      <c r="G408" t="s">
        <v>344</v>
      </c>
    </row>
    <row r="409" spans="1:7" x14ac:dyDescent="0.3">
      <c r="A409">
        <v>8</v>
      </c>
      <c r="B409" s="15">
        <v>43817</v>
      </c>
      <c r="C409" t="s">
        <v>376</v>
      </c>
      <c r="D409" t="s">
        <v>58</v>
      </c>
      <c r="E409" t="s">
        <v>348</v>
      </c>
      <c r="F409" t="s">
        <v>67</v>
      </c>
      <c r="G409" t="s">
        <v>338</v>
      </c>
    </row>
    <row r="410" spans="1:7" x14ac:dyDescent="0.3">
      <c r="A410">
        <v>8</v>
      </c>
      <c r="B410" s="15">
        <v>43817</v>
      </c>
      <c r="C410" t="s">
        <v>395</v>
      </c>
      <c r="D410" t="s">
        <v>69</v>
      </c>
      <c r="E410" t="s">
        <v>363</v>
      </c>
      <c r="F410" t="s">
        <v>97</v>
      </c>
      <c r="G410" t="s">
        <v>345</v>
      </c>
    </row>
    <row r="411" spans="1:7" x14ac:dyDescent="0.3">
      <c r="A411">
        <v>8</v>
      </c>
      <c r="B411" s="15">
        <v>43817</v>
      </c>
      <c r="C411" t="s">
        <v>358</v>
      </c>
      <c r="D411" t="s">
        <v>60</v>
      </c>
      <c r="E411" t="s">
        <v>359</v>
      </c>
      <c r="F411" t="s">
        <v>56</v>
      </c>
      <c r="G411" t="s">
        <v>356</v>
      </c>
    </row>
    <row r="412" spans="1:7" x14ac:dyDescent="0.3">
      <c r="A412">
        <v>8</v>
      </c>
      <c r="B412" s="15">
        <v>43817</v>
      </c>
      <c r="C412" t="s">
        <v>394</v>
      </c>
      <c r="D412" t="s">
        <v>46</v>
      </c>
      <c r="E412" t="s">
        <v>354</v>
      </c>
      <c r="F412" t="s">
        <v>80</v>
      </c>
      <c r="G412" t="s">
        <v>339</v>
      </c>
    </row>
    <row r="413" spans="1:7" x14ac:dyDescent="0.3">
      <c r="A413">
        <v>8</v>
      </c>
      <c r="B413" s="15">
        <v>43817</v>
      </c>
      <c r="C413" t="s">
        <v>386</v>
      </c>
      <c r="D413" t="s">
        <v>106</v>
      </c>
      <c r="E413" t="s">
        <v>369</v>
      </c>
      <c r="F413" t="s">
        <v>176</v>
      </c>
      <c r="G413" t="s">
        <v>357</v>
      </c>
    </row>
    <row r="414" spans="1:7" x14ac:dyDescent="0.3">
      <c r="A414">
        <v>8</v>
      </c>
      <c r="B414" s="15">
        <v>43817</v>
      </c>
      <c r="C414" t="s">
        <v>361</v>
      </c>
      <c r="D414" t="s">
        <v>39</v>
      </c>
      <c r="E414" t="s">
        <v>362</v>
      </c>
      <c r="F414" t="s">
        <v>50</v>
      </c>
      <c r="G414" t="s">
        <v>360</v>
      </c>
    </row>
    <row r="415" spans="1:7" x14ac:dyDescent="0.3">
      <c r="A415">
        <v>8</v>
      </c>
      <c r="B415" s="15">
        <v>43817</v>
      </c>
      <c r="C415" t="s">
        <v>387</v>
      </c>
      <c r="D415" t="s">
        <v>95</v>
      </c>
      <c r="E415" t="s">
        <v>375</v>
      </c>
      <c r="F415" t="s">
        <v>86</v>
      </c>
      <c r="G415" t="s">
        <v>350</v>
      </c>
    </row>
    <row r="416" spans="1:7" x14ac:dyDescent="0.3">
      <c r="A416">
        <v>8</v>
      </c>
      <c r="B416" s="15">
        <v>43817</v>
      </c>
      <c r="C416" t="s">
        <v>373</v>
      </c>
      <c r="D416" t="s">
        <v>37</v>
      </c>
      <c r="E416" t="s">
        <v>374</v>
      </c>
      <c r="F416" t="s">
        <v>63</v>
      </c>
      <c r="G416" t="s">
        <v>382</v>
      </c>
    </row>
    <row r="417" spans="1:7" x14ac:dyDescent="0.3">
      <c r="A417">
        <v>9</v>
      </c>
      <c r="B417" s="15">
        <v>43818</v>
      </c>
      <c r="C417" t="s">
        <v>390</v>
      </c>
      <c r="D417" t="s">
        <v>54</v>
      </c>
      <c r="E417" t="s">
        <v>377</v>
      </c>
      <c r="F417" t="s">
        <v>89</v>
      </c>
      <c r="G417" t="s">
        <v>368</v>
      </c>
    </row>
    <row r="418" spans="1:7" x14ac:dyDescent="0.3">
      <c r="A418">
        <v>9</v>
      </c>
      <c r="B418" s="15">
        <v>43818</v>
      </c>
      <c r="C418" t="s">
        <v>389</v>
      </c>
      <c r="D418" t="s">
        <v>78</v>
      </c>
      <c r="E418" t="s">
        <v>380</v>
      </c>
      <c r="F418" t="s">
        <v>44</v>
      </c>
      <c r="G418" t="s">
        <v>342</v>
      </c>
    </row>
    <row r="419" spans="1:7" x14ac:dyDescent="0.3">
      <c r="A419">
        <v>9</v>
      </c>
      <c r="B419" s="15">
        <v>43818</v>
      </c>
      <c r="C419" t="s">
        <v>364</v>
      </c>
      <c r="D419" t="s">
        <v>129</v>
      </c>
      <c r="E419" t="s">
        <v>365</v>
      </c>
      <c r="F419" t="s">
        <v>52</v>
      </c>
      <c r="G419" t="s">
        <v>353</v>
      </c>
    </row>
    <row r="420" spans="1:7" x14ac:dyDescent="0.3">
      <c r="A420">
        <v>9</v>
      </c>
      <c r="B420" s="15">
        <v>43818</v>
      </c>
      <c r="C420" t="s">
        <v>340</v>
      </c>
      <c r="D420" t="s">
        <v>35</v>
      </c>
      <c r="E420" t="s">
        <v>341</v>
      </c>
      <c r="F420" t="s">
        <v>33</v>
      </c>
      <c r="G420" t="s">
        <v>379</v>
      </c>
    </row>
    <row r="421" spans="1:7" x14ac:dyDescent="0.3">
      <c r="A421">
        <v>9</v>
      </c>
      <c r="B421" s="15">
        <v>43819</v>
      </c>
      <c r="C421" t="s">
        <v>392</v>
      </c>
      <c r="D421" t="s">
        <v>72</v>
      </c>
      <c r="E421" t="s">
        <v>351</v>
      </c>
      <c r="F421" t="s">
        <v>176</v>
      </c>
      <c r="G421" t="s">
        <v>357</v>
      </c>
    </row>
    <row r="422" spans="1:7" x14ac:dyDescent="0.3">
      <c r="A422">
        <v>9</v>
      </c>
      <c r="B422" s="15">
        <v>43819</v>
      </c>
      <c r="C422" t="s">
        <v>346</v>
      </c>
      <c r="D422" t="s">
        <v>82</v>
      </c>
      <c r="E422" t="s">
        <v>347</v>
      </c>
      <c r="F422" t="s">
        <v>135</v>
      </c>
      <c r="G422" t="s">
        <v>372</v>
      </c>
    </row>
    <row r="423" spans="1:7" x14ac:dyDescent="0.3">
      <c r="A423">
        <v>9</v>
      </c>
      <c r="B423" s="15">
        <v>43819</v>
      </c>
      <c r="C423" t="s">
        <v>383</v>
      </c>
      <c r="D423" t="s">
        <v>50</v>
      </c>
      <c r="E423" t="s">
        <v>360</v>
      </c>
      <c r="F423" t="s">
        <v>58</v>
      </c>
      <c r="G423" t="s">
        <v>348</v>
      </c>
    </row>
    <row r="424" spans="1:7" x14ac:dyDescent="0.3">
      <c r="A424">
        <v>9</v>
      </c>
      <c r="B424" s="15">
        <v>43819</v>
      </c>
      <c r="C424" t="s">
        <v>337</v>
      </c>
      <c r="D424" t="s">
        <v>67</v>
      </c>
      <c r="E424" t="s">
        <v>338</v>
      </c>
      <c r="F424" t="s">
        <v>69</v>
      </c>
      <c r="G424" t="s">
        <v>363</v>
      </c>
    </row>
    <row r="425" spans="1:7" x14ac:dyDescent="0.3">
      <c r="A425">
        <v>9</v>
      </c>
      <c r="B425" s="15">
        <v>43819</v>
      </c>
      <c r="C425" t="s">
        <v>355</v>
      </c>
      <c r="D425" t="s">
        <v>56</v>
      </c>
      <c r="E425" t="s">
        <v>356</v>
      </c>
      <c r="F425" t="s">
        <v>120</v>
      </c>
      <c r="G425" t="s">
        <v>366</v>
      </c>
    </row>
    <row r="426" spans="1:7" x14ac:dyDescent="0.3">
      <c r="A426">
        <v>9</v>
      </c>
      <c r="B426" s="15">
        <v>43819</v>
      </c>
      <c r="C426" t="s">
        <v>358</v>
      </c>
      <c r="D426" t="s">
        <v>60</v>
      </c>
      <c r="E426" t="s">
        <v>359</v>
      </c>
      <c r="F426" t="s">
        <v>39</v>
      </c>
      <c r="G426" t="s">
        <v>362</v>
      </c>
    </row>
    <row r="427" spans="1:7" x14ac:dyDescent="0.3">
      <c r="A427">
        <v>9</v>
      </c>
      <c r="B427" s="15">
        <v>43819</v>
      </c>
      <c r="C427" t="s">
        <v>386</v>
      </c>
      <c r="D427" t="s">
        <v>106</v>
      </c>
      <c r="E427" t="s">
        <v>369</v>
      </c>
      <c r="F427" t="s">
        <v>76</v>
      </c>
      <c r="G427" t="s">
        <v>371</v>
      </c>
    </row>
    <row r="428" spans="1:7" x14ac:dyDescent="0.3">
      <c r="A428">
        <v>9</v>
      </c>
      <c r="B428" s="15">
        <v>43819</v>
      </c>
      <c r="C428" t="s">
        <v>387</v>
      </c>
      <c r="D428" t="s">
        <v>95</v>
      </c>
      <c r="E428" t="s">
        <v>375</v>
      </c>
      <c r="F428" t="s">
        <v>46</v>
      </c>
      <c r="G428" t="s">
        <v>354</v>
      </c>
    </row>
    <row r="429" spans="1:7" x14ac:dyDescent="0.3">
      <c r="A429">
        <v>9</v>
      </c>
      <c r="B429" s="15">
        <v>43819</v>
      </c>
      <c r="C429" t="s">
        <v>373</v>
      </c>
      <c r="D429" t="s">
        <v>37</v>
      </c>
      <c r="E429" t="s">
        <v>374</v>
      </c>
      <c r="F429" t="s">
        <v>86</v>
      </c>
      <c r="G429" t="s">
        <v>350</v>
      </c>
    </row>
    <row r="430" spans="1:7" x14ac:dyDescent="0.3">
      <c r="A430">
        <v>9</v>
      </c>
      <c r="B430" s="15">
        <v>43819</v>
      </c>
      <c r="C430" t="s">
        <v>381</v>
      </c>
      <c r="D430" t="s">
        <v>63</v>
      </c>
      <c r="E430" t="s">
        <v>382</v>
      </c>
      <c r="F430" t="s">
        <v>80</v>
      </c>
      <c r="G430" t="s">
        <v>339</v>
      </c>
    </row>
    <row r="431" spans="1:7" x14ac:dyDescent="0.3">
      <c r="A431">
        <v>9</v>
      </c>
      <c r="B431" s="15">
        <v>43820</v>
      </c>
      <c r="C431" t="s">
        <v>343</v>
      </c>
      <c r="D431" t="s">
        <v>108</v>
      </c>
      <c r="E431" t="s">
        <v>344</v>
      </c>
      <c r="F431" t="s">
        <v>89</v>
      </c>
      <c r="G431" t="s">
        <v>368</v>
      </c>
    </row>
    <row r="432" spans="1:7" x14ac:dyDescent="0.3">
      <c r="A432">
        <v>9</v>
      </c>
      <c r="B432" s="15">
        <v>43820</v>
      </c>
      <c r="C432" t="s">
        <v>352</v>
      </c>
      <c r="D432" t="s">
        <v>52</v>
      </c>
      <c r="E432" t="s">
        <v>353</v>
      </c>
      <c r="F432" t="s">
        <v>54</v>
      </c>
      <c r="G432" t="s">
        <v>377</v>
      </c>
    </row>
    <row r="433" spans="1:7" x14ac:dyDescent="0.3">
      <c r="A433">
        <v>9</v>
      </c>
      <c r="B433" s="15">
        <v>43820</v>
      </c>
      <c r="C433" t="s">
        <v>376</v>
      </c>
      <c r="D433" t="s">
        <v>58</v>
      </c>
      <c r="E433" t="s">
        <v>348</v>
      </c>
      <c r="F433" t="s">
        <v>97</v>
      </c>
      <c r="G433" t="s">
        <v>345</v>
      </c>
    </row>
    <row r="434" spans="1:7" x14ac:dyDescent="0.3">
      <c r="A434">
        <v>9</v>
      </c>
      <c r="B434" s="15">
        <v>43820</v>
      </c>
      <c r="C434" t="s">
        <v>358</v>
      </c>
      <c r="D434" t="s">
        <v>60</v>
      </c>
      <c r="E434" t="s">
        <v>359</v>
      </c>
      <c r="F434" t="s">
        <v>69</v>
      </c>
      <c r="G434" t="s">
        <v>363</v>
      </c>
    </row>
    <row r="435" spans="1:7" x14ac:dyDescent="0.3">
      <c r="A435">
        <v>9</v>
      </c>
      <c r="B435" s="15">
        <v>43820</v>
      </c>
      <c r="C435" t="s">
        <v>391</v>
      </c>
      <c r="D435" t="s">
        <v>120</v>
      </c>
      <c r="E435" t="s">
        <v>366</v>
      </c>
      <c r="F435" t="s">
        <v>78</v>
      </c>
      <c r="G435" t="s">
        <v>380</v>
      </c>
    </row>
    <row r="436" spans="1:7" x14ac:dyDescent="0.3">
      <c r="A436">
        <v>9</v>
      </c>
      <c r="B436" s="15">
        <v>43820</v>
      </c>
      <c r="C436" t="s">
        <v>384</v>
      </c>
      <c r="D436" t="s">
        <v>176</v>
      </c>
      <c r="E436" t="s">
        <v>357</v>
      </c>
      <c r="F436" t="s">
        <v>135</v>
      </c>
      <c r="G436" t="s">
        <v>372</v>
      </c>
    </row>
    <row r="437" spans="1:7" x14ac:dyDescent="0.3">
      <c r="A437">
        <v>9</v>
      </c>
      <c r="B437" s="15">
        <v>43820</v>
      </c>
      <c r="C437" t="s">
        <v>364</v>
      </c>
      <c r="D437" t="s">
        <v>129</v>
      </c>
      <c r="E437" t="s">
        <v>365</v>
      </c>
      <c r="F437" t="s">
        <v>35</v>
      </c>
      <c r="G437" t="s">
        <v>341</v>
      </c>
    </row>
    <row r="438" spans="1:7" x14ac:dyDescent="0.3">
      <c r="A438">
        <v>9</v>
      </c>
      <c r="B438" s="15">
        <v>43820</v>
      </c>
      <c r="C438" t="s">
        <v>370</v>
      </c>
      <c r="D438" t="s">
        <v>76</v>
      </c>
      <c r="E438" t="s">
        <v>371</v>
      </c>
      <c r="F438" t="s">
        <v>33</v>
      </c>
      <c r="G438" t="s">
        <v>379</v>
      </c>
    </row>
    <row r="439" spans="1:7" x14ac:dyDescent="0.3">
      <c r="A439">
        <v>9</v>
      </c>
      <c r="B439" s="15">
        <v>43820</v>
      </c>
      <c r="C439" t="s">
        <v>373</v>
      </c>
      <c r="D439" t="s">
        <v>37</v>
      </c>
      <c r="E439" t="s">
        <v>374</v>
      </c>
      <c r="F439" t="s">
        <v>46</v>
      </c>
      <c r="G439" t="s">
        <v>354</v>
      </c>
    </row>
    <row r="440" spans="1:7" x14ac:dyDescent="0.3">
      <c r="A440">
        <v>9</v>
      </c>
      <c r="B440" s="15">
        <v>43821</v>
      </c>
      <c r="C440" t="s">
        <v>337</v>
      </c>
      <c r="D440" t="s">
        <v>67</v>
      </c>
      <c r="E440" t="s">
        <v>338</v>
      </c>
      <c r="F440" t="s">
        <v>39</v>
      </c>
      <c r="G440" t="s">
        <v>362</v>
      </c>
    </row>
    <row r="441" spans="1:7" x14ac:dyDescent="0.3">
      <c r="A441">
        <v>9</v>
      </c>
      <c r="B441" s="15">
        <v>43821</v>
      </c>
      <c r="C441" t="s">
        <v>383</v>
      </c>
      <c r="D441" t="s">
        <v>50</v>
      </c>
      <c r="E441" t="s">
        <v>360</v>
      </c>
      <c r="F441" t="s">
        <v>108</v>
      </c>
      <c r="G441" t="s">
        <v>344</v>
      </c>
    </row>
    <row r="442" spans="1:7" x14ac:dyDescent="0.3">
      <c r="A442">
        <v>9</v>
      </c>
      <c r="B442" s="15">
        <v>43821</v>
      </c>
      <c r="C442" t="s">
        <v>389</v>
      </c>
      <c r="D442" t="s">
        <v>78</v>
      </c>
      <c r="E442" t="s">
        <v>380</v>
      </c>
      <c r="F442" t="s">
        <v>82</v>
      </c>
      <c r="G442" t="s">
        <v>347</v>
      </c>
    </row>
    <row r="443" spans="1:7" x14ac:dyDescent="0.3">
      <c r="A443">
        <v>9</v>
      </c>
      <c r="B443" s="15">
        <v>43821</v>
      </c>
      <c r="C443" t="s">
        <v>386</v>
      </c>
      <c r="D443" t="s">
        <v>106</v>
      </c>
      <c r="E443" t="s">
        <v>369</v>
      </c>
      <c r="F443" t="s">
        <v>35</v>
      </c>
      <c r="G443" t="s">
        <v>341</v>
      </c>
    </row>
    <row r="444" spans="1:7" x14ac:dyDescent="0.3">
      <c r="A444">
        <v>9</v>
      </c>
      <c r="B444" s="15">
        <v>43821</v>
      </c>
      <c r="C444" t="s">
        <v>340</v>
      </c>
      <c r="D444" t="s">
        <v>44</v>
      </c>
      <c r="E444" t="s">
        <v>342</v>
      </c>
      <c r="F444" t="s">
        <v>95</v>
      </c>
      <c r="G444" t="s">
        <v>375</v>
      </c>
    </row>
    <row r="445" spans="1:7" x14ac:dyDescent="0.3">
      <c r="A445">
        <v>9</v>
      </c>
      <c r="B445" s="15">
        <v>43822</v>
      </c>
      <c r="C445" t="s">
        <v>392</v>
      </c>
      <c r="D445" t="s">
        <v>72</v>
      </c>
      <c r="E445" t="s">
        <v>351</v>
      </c>
      <c r="F445" t="s">
        <v>54</v>
      </c>
      <c r="G445" t="s">
        <v>377</v>
      </c>
    </row>
    <row r="446" spans="1:7" x14ac:dyDescent="0.3">
      <c r="A446">
        <v>9</v>
      </c>
      <c r="B446" s="15">
        <v>43822</v>
      </c>
      <c r="C446" t="s">
        <v>376</v>
      </c>
      <c r="D446" t="s">
        <v>58</v>
      </c>
      <c r="E446" t="s">
        <v>348</v>
      </c>
      <c r="F446" t="s">
        <v>60</v>
      </c>
      <c r="G446" t="s">
        <v>359</v>
      </c>
    </row>
    <row r="447" spans="1:7" x14ac:dyDescent="0.3">
      <c r="A447">
        <v>9</v>
      </c>
      <c r="B447" s="15">
        <v>43822</v>
      </c>
      <c r="C447" t="s">
        <v>346</v>
      </c>
      <c r="D447" t="s">
        <v>82</v>
      </c>
      <c r="E447" t="s">
        <v>347</v>
      </c>
      <c r="F447" t="s">
        <v>67</v>
      </c>
      <c r="G447" t="s">
        <v>338</v>
      </c>
    </row>
    <row r="448" spans="1:7" x14ac:dyDescent="0.3">
      <c r="A448">
        <v>9</v>
      </c>
      <c r="B448" s="15">
        <v>43822</v>
      </c>
      <c r="C448" t="s">
        <v>391</v>
      </c>
      <c r="D448" t="s">
        <v>120</v>
      </c>
      <c r="E448" t="s">
        <v>366</v>
      </c>
      <c r="F448" t="s">
        <v>69</v>
      </c>
      <c r="G448" t="s">
        <v>363</v>
      </c>
    </row>
    <row r="449" spans="1:7" x14ac:dyDescent="0.3">
      <c r="A449">
        <v>9</v>
      </c>
      <c r="B449" s="15">
        <v>43822</v>
      </c>
      <c r="C449" t="s">
        <v>349</v>
      </c>
      <c r="D449" t="s">
        <v>86</v>
      </c>
      <c r="E449" t="s">
        <v>350</v>
      </c>
      <c r="F449" t="s">
        <v>97</v>
      </c>
      <c r="G449" t="s">
        <v>345</v>
      </c>
    </row>
    <row r="450" spans="1:7" x14ac:dyDescent="0.3">
      <c r="A450">
        <v>9</v>
      </c>
      <c r="B450" s="15">
        <v>43822</v>
      </c>
      <c r="C450" t="s">
        <v>355</v>
      </c>
      <c r="D450" t="s">
        <v>56</v>
      </c>
      <c r="E450" t="s">
        <v>356</v>
      </c>
      <c r="F450" t="s">
        <v>89</v>
      </c>
      <c r="G450" t="s">
        <v>368</v>
      </c>
    </row>
    <row r="451" spans="1:7" x14ac:dyDescent="0.3">
      <c r="A451">
        <v>9</v>
      </c>
      <c r="B451" s="15">
        <v>43822</v>
      </c>
      <c r="C451" t="s">
        <v>384</v>
      </c>
      <c r="D451" t="s">
        <v>176</v>
      </c>
      <c r="E451" t="s">
        <v>357</v>
      </c>
      <c r="F451" t="s">
        <v>129</v>
      </c>
      <c r="G451" t="s">
        <v>365</v>
      </c>
    </row>
    <row r="452" spans="1:7" x14ac:dyDescent="0.3">
      <c r="A452">
        <v>9</v>
      </c>
      <c r="B452" s="15">
        <v>43822</v>
      </c>
      <c r="C452" t="s">
        <v>370</v>
      </c>
      <c r="D452" t="s">
        <v>76</v>
      </c>
      <c r="E452" t="s">
        <v>371</v>
      </c>
      <c r="F452" t="s">
        <v>95</v>
      </c>
      <c r="G452" t="s">
        <v>375</v>
      </c>
    </row>
    <row r="453" spans="1:7" x14ac:dyDescent="0.3">
      <c r="A453">
        <v>9</v>
      </c>
      <c r="B453" s="15">
        <v>43822</v>
      </c>
      <c r="C453" t="s">
        <v>373</v>
      </c>
      <c r="D453" t="s">
        <v>37</v>
      </c>
      <c r="E453" t="s">
        <v>374</v>
      </c>
      <c r="F453" t="s">
        <v>80</v>
      </c>
      <c r="G453" t="s">
        <v>339</v>
      </c>
    </row>
    <row r="454" spans="1:7" x14ac:dyDescent="0.3">
      <c r="A454">
        <v>9</v>
      </c>
      <c r="B454" s="15">
        <v>43822</v>
      </c>
      <c r="C454" t="s">
        <v>388</v>
      </c>
      <c r="D454" t="s">
        <v>135</v>
      </c>
      <c r="E454" t="s">
        <v>372</v>
      </c>
      <c r="F454" t="s">
        <v>33</v>
      </c>
      <c r="G454" t="s">
        <v>379</v>
      </c>
    </row>
    <row r="455" spans="1:7" x14ac:dyDescent="0.3">
      <c r="A455">
        <v>9</v>
      </c>
      <c r="B455" s="15">
        <v>43822</v>
      </c>
      <c r="C455" t="s">
        <v>381</v>
      </c>
      <c r="D455" t="s">
        <v>63</v>
      </c>
      <c r="E455" t="s">
        <v>382</v>
      </c>
      <c r="F455" t="s">
        <v>46</v>
      </c>
      <c r="G455" t="s">
        <v>354</v>
      </c>
    </row>
    <row r="456" spans="1:7" x14ac:dyDescent="0.3">
      <c r="A456">
        <v>9</v>
      </c>
      <c r="B456" s="15">
        <v>43824</v>
      </c>
      <c r="C456" t="s">
        <v>337</v>
      </c>
      <c r="D456" t="s">
        <v>67</v>
      </c>
      <c r="E456" t="s">
        <v>338</v>
      </c>
      <c r="F456" t="s">
        <v>50</v>
      </c>
      <c r="G456" t="s">
        <v>360</v>
      </c>
    </row>
    <row r="457" spans="1:7" x14ac:dyDescent="0.3">
      <c r="A457">
        <v>9</v>
      </c>
      <c r="B457" s="15">
        <v>43824</v>
      </c>
      <c r="C457" t="s">
        <v>358</v>
      </c>
      <c r="D457" t="s">
        <v>60</v>
      </c>
      <c r="E457" t="s">
        <v>359</v>
      </c>
      <c r="F457" t="s">
        <v>78</v>
      </c>
      <c r="G457" t="s">
        <v>380</v>
      </c>
    </row>
    <row r="458" spans="1:7" x14ac:dyDescent="0.3">
      <c r="A458">
        <v>9</v>
      </c>
      <c r="B458" s="15">
        <v>43824</v>
      </c>
      <c r="C458" t="s">
        <v>381</v>
      </c>
      <c r="D458" t="s">
        <v>63</v>
      </c>
      <c r="E458" t="s">
        <v>382</v>
      </c>
      <c r="F458" t="s">
        <v>33</v>
      </c>
      <c r="G458" t="s">
        <v>379</v>
      </c>
    </row>
    <row r="459" spans="1:7" x14ac:dyDescent="0.3">
      <c r="A459">
        <v>9</v>
      </c>
      <c r="B459" s="15">
        <v>43824</v>
      </c>
      <c r="C459" t="s">
        <v>340</v>
      </c>
      <c r="D459" t="s">
        <v>44</v>
      </c>
      <c r="E459" t="s">
        <v>342</v>
      </c>
      <c r="F459" t="s">
        <v>35</v>
      </c>
      <c r="G459" t="s">
        <v>341</v>
      </c>
    </row>
    <row r="460" spans="1:7" x14ac:dyDescent="0.3">
      <c r="A460">
        <v>9</v>
      </c>
      <c r="B460" s="15">
        <v>43824</v>
      </c>
      <c r="C460" t="s">
        <v>387</v>
      </c>
      <c r="D460" t="s">
        <v>95</v>
      </c>
      <c r="E460" t="s">
        <v>375</v>
      </c>
      <c r="F460" t="s">
        <v>80</v>
      </c>
      <c r="G460" t="s">
        <v>339</v>
      </c>
    </row>
    <row r="461" spans="1:7" x14ac:dyDescent="0.3">
      <c r="A461">
        <v>10</v>
      </c>
      <c r="B461" s="15">
        <v>43825</v>
      </c>
      <c r="C461" t="s">
        <v>376</v>
      </c>
      <c r="D461" t="s">
        <v>58</v>
      </c>
      <c r="E461" t="s">
        <v>348</v>
      </c>
      <c r="F461" t="s">
        <v>69</v>
      </c>
      <c r="G461" t="s">
        <v>363</v>
      </c>
    </row>
    <row r="462" spans="1:7" x14ac:dyDescent="0.3">
      <c r="A462">
        <v>10</v>
      </c>
      <c r="B462" s="15">
        <v>43825</v>
      </c>
      <c r="C462" t="s">
        <v>352</v>
      </c>
      <c r="D462" t="s">
        <v>52</v>
      </c>
      <c r="E462" t="s">
        <v>353</v>
      </c>
      <c r="F462" t="s">
        <v>120</v>
      </c>
      <c r="G462" t="s">
        <v>366</v>
      </c>
    </row>
    <row r="463" spans="1:7" x14ac:dyDescent="0.3">
      <c r="A463">
        <v>10</v>
      </c>
      <c r="B463" s="15">
        <v>43825</v>
      </c>
      <c r="C463" t="s">
        <v>386</v>
      </c>
      <c r="D463" t="s">
        <v>106</v>
      </c>
      <c r="E463" t="s">
        <v>369</v>
      </c>
      <c r="F463" t="s">
        <v>176</v>
      </c>
      <c r="G463" t="s">
        <v>357</v>
      </c>
    </row>
    <row r="464" spans="1:7" x14ac:dyDescent="0.3">
      <c r="A464">
        <v>10</v>
      </c>
      <c r="B464" s="15">
        <v>43825</v>
      </c>
      <c r="C464" t="s">
        <v>361</v>
      </c>
      <c r="D464" t="s">
        <v>39</v>
      </c>
      <c r="E464" t="s">
        <v>362</v>
      </c>
      <c r="F464" t="s">
        <v>129</v>
      </c>
      <c r="G464" t="s">
        <v>365</v>
      </c>
    </row>
    <row r="465" spans="1:7" x14ac:dyDescent="0.3">
      <c r="A465">
        <v>10</v>
      </c>
      <c r="B465" s="15">
        <v>43825</v>
      </c>
      <c r="C465" t="s">
        <v>388</v>
      </c>
      <c r="D465" t="s">
        <v>135</v>
      </c>
      <c r="E465" t="s">
        <v>372</v>
      </c>
      <c r="F465" t="s">
        <v>46</v>
      </c>
      <c r="G465" t="s">
        <v>354</v>
      </c>
    </row>
    <row r="466" spans="1:7" x14ac:dyDescent="0.3">
      <c r="A466">
        <v>10</v>
      </c>
      <c r="B466" s="15">
        <v>43825</v>
      </c>
      <c r="C466" t="s">
        <v>367</v>
      </c>
      <c r="D466" t="s">
        <v>89</v>
      </c>
      <c r="E466" t="s">
        <v>368</v>
      </c>
      <c r="F466" t="s">
        <v>37</v>
      </c>
      <c r="G466" t="s">
        <v>374</v>
      </c>
    </row>
    <row r="467" spans="1:7" x14ac:dyDescent="0.3">
      <c r="A467">
        <v>10</v>
      </c>
      <c r="B467" s="15">
        <v>43826</v>
      </c>
      <c r="C467" t="s">
        <v>383</v>
      </c>
      <c r="D467" t="s">
        <v>50</v>
      </c>
      <c r="E467" t="s">
        <v>360</v>
      </c>
      <c r="F467" t="s">
        <v>72</v>
      </c>
      <c r="G467" t="s">
        <v>351</v>
      </c>
    </row>
    <row r="468" spans="1:7" x14ac:dyDescent="0.3">
      <c r="A468">
        <v>10</v>
      </c>
      <c r="B468" s="15">
        <v>43826</v>
      </c>
      <c r="C468" t="s">
        <v>343</v>
      </c>
      <c r="D468" t="s">
        <v>108</v>
      </c>
      <c r="E468" t="s">
        <v>344</v>
      </c>
      <c r="F468" t="s">
        <v>106</v>
      </c>
      <c r="G468" t="s">
        <v>369</v>
      </c>
    </row>
    <row r="469" spans="1:7" x14ac:dyDescent="0.3">
      <c r="A469">
        <v>10</v>
      </c>
      <c r="B469" s="15">
        <v>43826</v>
      </c>
      <c r="C469" t="s">
        <v>349</v>
      </c>
      <c r="D469" t="s">
        <v>86</v>
      </c>
      <c r="E469" t="s">
        <v>350</v>
      </c>
      <c r="F469" t="s">
        <v>60</v>
      </c>
      <c r="G469" t="s">
        <v>359</v>
      </c>
    </row>
    <row r="470" spans="1:7" x14ac:dyDescent="0.3">
      <c r="A470">
        <v>10</v>
      </c>
      <c r="B470" s="15">
        <v>43826</v>
      </c>
      <c r="C470" t="s">
        <v>390</v>
      </c>
      <c r="D470" t="s">
        <v>54</v>
      </c>
      <c r="E470" t="s">
        <v>377</v>
      </c>
      <c r="F470" t="s">
        <v>78</v>
      </c>
      <c r="G470" t="s">
        <v>380</v>
      </c>
    </row>
    <row r="471" spans="1:7" x14ac:dyDescent="0.3">
      <c r="A471">
        <v>10</v>
      </c>
      <c r="B471" s="15">
        <v>43826</v>
      </c>
      <c r="C471" t="s">
        <v>355</v>
      </c>
      <c r="D471" t="s">
        <v>56</v>
      </c>
      <c r="E471" t="s">
        <v>356</v>
      </c>
      <c r="F471" t="s">
        <v>82</v>
      </c>
      <c r="G471" t="s">
        <v>347</v>
      </c>
    </row>
    <row r="472" spans="1:7" x14ac:dyDescent="0.3">
      <c r="A472">
        <v>10</v>
      </c>
      <c r="B472" s="15">
        <v>43826</v>
      </c>
      <c r="C472" t="s">
        <v>381</v>
      </c>
      <c r="D472" t="s">
        <v>63</v>
      </c>
      <c r="E472" t="s">
        <v>382</v>
      </c>
      <c r="F472" t="s">
        <v>76</v>
      </c>
      <c r="G472" t="s">
        <v>371</v>
      </c>
    </row>
    <row r="473" spans="1:7" x14ac:dyDescent="0.3">
      <c r="A473">
        <v>10</v>
      </c>
      <c r="B473" s="15">
        <v>43827</v>
      </c>
      <c r="C473" t="s">
        <v>387</v>
      </c>
      <c r="D473" t="s">
        <v>95</v>
      </c>
      <c r="E473" t="s">
        <v>375</v>
      </c>
      <c r="F473" t="s">
        <v>176</v>
      </c>
      <c r="G473" t="s">
        <v>357</v>
      </c>
    </row>
    <row r="474" spans="1:7" x14ac:dyDescent="0.3">
      <c r="A474">
        <v>10</v>
      </c>
      <c r="B474" s="15">
        <v>43827</v>
      </c>
      <c r="C474" t="s">
        <v>383</v>
      </c>
      <c r="D474" t="s">
        <v>50</v>
      </c>
      <c r="E474" t="s">
        <v>360</v>
      </c>
      <c r="F474" t="s">
        <v>67</v>
      </c>
      <c r="G474" t="s">
        <v>338</v>
      </c>
    </row>
    <row r="475" spans="1:7" x14ac:dyDescent="0.3">
      <c r="A475">
        <v>10</v>
      </c>
      <c r="B475" s="15">
        <v>43827</v>
      </c>
      <c r="C475" t="s">
        <v>385</v>
      </c>
      <c r="D475" t="s">
        <v>80</v>
      </c>
      <c r="E475" t="s">
        <v>339</v>
      </c>
      <c r="F475" t="s">
        <v>82</v>
      </c>
      <c r="G475" t="s">
        <v>347</v>
      </c>
    </row>
    <row r="476" spans="1:7" x14ac:dyDescent="0.3">
      <c r="A476">
        <v>10</v>
      </c>
      <c r="B476" s="15">
        <v>43827</v>
      </c>
      <c r="C476" t="s">
        <v>355</v>
      </c>
      <c r="D476" t="s">
        <v>56</v>
      </c>
      <c r="E476" t="s">
        <v>356</v>
      </c>
      <c r="F476" t="s">
        <v>60</v>
      </c>
      <c r="G476" t="s">
        <v>359</v>
      </c>
    </row>
    <row r="477" spans="1:7" x14ac:dyDescent="0.3">
      <c r="A477">
        <v>10</v>
      </c>
      <c r="B477" s="15">
        <v>43827</v>
      </c>
      <c r="C477" t="s">
        <v>395</v>
      </c>
      <c r="D477" t="s">
        <v>69</v>
      </c>
      <c r="E477" t="s">
        <v>363</v>
      </c>
      <c r="F477" t="s">
        <v>120</v>
      </c>
      <c r="G477" t="s">
        <v>366</v>
      </c>
    </row>
    <row r="478" spans="1:7" x14ac:dyDescent="0.3">
      <c r="A478">
        <v>10</v>
      </c>
      <c r="B478" s="15">
        <v>43827</v>
      </c>
      <c r="C478" t="s">
        <v>393</v>
      </c>
      <c r="D478" t="s">
        <v>97</v>
      </c>
      <c r="E478" t="s">
        <v>345</v>
      </c>
      <c r="F478" t="s">
        <v>54</v>
      </c>
      <c r="G478" t="s">
        <v>377</v>
      </c>
    </row>
    <row r="479" spans="1:7" x14ac:dyDescent="0.3">
      <c r="A479">
        <v>10</v>
      </c>
      <c r="B479" s="15">
        <v>43827</v>
      </c>
      <c r="C479" t="s">
        <v>378</v>
      </c>
      <c r="D479" t="s">
        <v>33</v>
      </c>
      <c r="E479" t="s">
        <v>379</v>
      </c>
      <c r="F479" t="s">
        <v>52</v>
      </c>
      <c r="G479" t="s">
        <v>353</v>
      </c>
    </row>
    <row r="480" spans="1:7" x14ac:dyDescent="0.3">
      <c r="A480">
        <v>10</v>
      </c>
      <c r="B480" s="15">
        <v>43827</v>
      </c>
      <c r="C480" t="s">
        <v>394</v>
      </c>
      <c r="D480" t="s">
        <v>46</v>
      </c>
      <c r="E480" t="s">
        <v>354</v>
      </c>
      <c r="F480" t="s">
        <v>72</v>
      </c>
      <c r="G480" t="s">
        <v>351</v>
      </c>
    </row>
    <row r="481" spans="1:7" x14ac:dyDescent="0.3">
      <c r="A481">
        <v>10</v>
      </c>
      <c r="B481" s="15">
        <v>43827</v>
      </c>
      <c r="C481" t="s">
        <v>389</v>
      </c>
      <c r="D481" t="s">
        <v>78</v>
      </c>
      <c r="E481" t="s">
        <v>380</v>
      </c>
      <c r="F481" t="s">
        <v>86</v>
      </c>
      <c r="G481" t="s">
        <v>350</v>
      </c>
    </row>
    <row r="482" spans="1:7" x14ac:dyDescent="0.3">
      <c r="A482">
        <v>10</v>
      </c>
      <c r="B482" s="15">
        <v>43827</v>
      </c>
      <c r="C482" t="s">
        <v>364</v>
      </c>
      <c r="D482" t="s">
        <v>129</v>
      </c>
      <c r="E482" t="s">
        <v>365</v>
      </c>
      <c r="F482" t="s">
        <v>58</v>
      </c>
      <c r="G482" t="s">
        <v>348</v>
      </c>
    </row>
    <row r="483" spans="1:7" x14ac:dyDescent="0.3">
      <c r="A483">
        <v>10</v>
      </c>
      <c r="B483" s="15">
        <v>43827</v>
      </c>
      <c r="C483" t="s">
        <v>381</v>
      </c>
      <c r="D483" t="s">
        <v>63</v>
      </c>
      <c r="E483" t="s">
        <v>382</v>
      </c>
      <c r="F483" t="s">
        <v>39</v>
      </c>
      <c r="G483" t="s">
        <v>362</v>
      </c>
    </row>
    <row r="484" spans="1:7" x14ac:dyDescent="0.3">
      <c r="A484">
        <v>10</v>
      </c>
      <c r="B484" s="15">
        <v>43827</v>
      </c>
      <c r="C484" t="s">
        <v>388</v>
      </c>
      <c r="D484" t="s">
        <v>135</v>
      </c>
      <c r="E484" t="s">
        <v>372</v>
      </c>
      <c r="F484" t="s">
        <v>76</v>
      </c>
      <c r="G484" t="s">
        <v>371</v>
      </c>
    </row>
    <row r="485" spans="1:7" x14ac:dyDescent="0.3">
      <c r="A485">
        <v>10</v>
      </c>
      <c r="B485" s="15">
        <v>43827</v>
      </c>
      <c r="C485" t="s">
        <v>373</v>
      </c>
      <c r="D485" t="s">
        <v>37</v>
      </c>
      <c r="E485" t="s">
        <v>374</v>
      </c>
      <c r="F485" t="s">
        <v>44</v>
      </c>
      <c r="G485" t="s">
        <v>342</v>
      </c>
    </row>
    <row r="486" spans="1:7" x14ac:dyDescent="0.3">
      <c r="A486">
        <v>10</v>
      </c>
      <c r="B486" s="15">
        <v>43827</v>
      </c>
      <c r="C486" t="s">
        <v>340</v>
      </c>
      <c r="D486" t="s">
        <v>35</v>
      </c>
      <c r="E486" t="s">
        <v>341</v>
      </c>
      <c r="F486" t="s">
        <v>89</v>
      </c>
      <c r="G486" t="s">
        <v>368</v>
      </c>
    </row>
    <row r="487" spans="1:7" x14ac:dyDescent="0.3">
      <c r="A487">
        <v>10</v>
      </c>
      <c r="B487" s="15">
        <v>43828</v>
      </c>
      <c r="C487" t="s">
        <v>337</v>
      </c>
      <c r="D487" t="s">
        <v>67</v>
      </c>
      <c r="E487" t="s">
        <v>338</v>
      </c>
      <c r="F487" t="s">
        <v>106</v>
      </c>
      <c r="G487" t="s">
        <v>369</v>
      </c>
    </row>
    <row r="488" spans="1:7" x14ac:dyDescent="0.3">
      <c r="A488">
        <v>10</v>
      </c>
      <c r="B488" s="15">
        <v>43828</v>
      </c>
      <c r="C488" t="s">
        <v>384</v>
      </c>
      <c r="D488" t="s">
        <v>176</v>
      </c>
      <c r="E488" t="s">
        <v>357</v>
      </c>
      <c r="F488" t="s">
        <v>108</v>
      </c>
      <c r="G488" t="s">
        <v>344</v>
      </c>
    </row>
    <row r="489" spans="1:7" x14ac:dyDescent="0.3">
      <c r="A489">
        <v>10</v>
      </c>
      <c r="B489" s="15">
        <v>43828</v>
      </c>
      <c r="C489" t="s">
        <v>385</v>
      </c>
      <c r="D489" t="s">
        <v>80</v>
      </c>
      <c r="E489" t="s">
        <v>339</v>
      </c>
      <c r="F489" t="s">
        <v>33</v>
      </c>
      <c r="G489" t="s">
        <v>379</v>
      </c>
    </row>
    <row r="490" spans="1:7" x14ac:dyDescent="0.3">
      <c r="A490">
        <v>10</v>
      </c>
      <c r="B490" s="15">
        <v>43828</v>
      </c>
      <c r="C490" t="s">
        <v>387</v>
      </c>
      <c r="D490" t="s">
        <v>95</v>
      </c>
      <c r="E490" t="s">
        <v>375</v>
      </c>
      <c r="F490" t="s">
        <v>135</v>
      </c>
      <c r="G490" t="s">
        <v>372</v>
      </c>
    </row>
    <row r="491" spans="1:7" x14ac:dyDescent="0.3">
      <c r="A491">
        <v>10</v>
      </c>
      <c r="B491" s="15">
        <v>43828</v>
      </c>
      <c r="C491" t="s">
        <v>340</v>
      </c>
      <c r="D491" t="s">
        <v>44</v>
      </c>
      <c r="E491" t="s">
        <v>342</v>
      </c>
      <c r="F491" t="s">
        <v>39</v>
      </c>
      <c r="G491" t="s">
        <v>362</v>
      </c>
    </row>
    <row r="492" spans="1:7" x14ac:dyDescent="0.3">
      <c r="A492">
        <v>10</v>
      </c>
      <c r="B492" s="15">
        <v>43829</v>
      </c>
      <c r="C492" t="s">
        <v>349</v>
      </c>
      <c r="D492" t="s">
        <v>86</v>
      </c>
      <c r="E492" t="s">
        <v>350</v>
      </c>
      <c r="F492" t="s">
        <v>54</v>
      </c>
      <c r="G492" t="s">
        <v>377</v>
      </c>
    </row>
    <row r="493" spans="1:7" x14ac:dyDescent="0.3">
      <c r="A493">
        <v>10</v>
      </c>
      <c r="B493" s="15">
        <v>43829</v>
      </c>
      <c r="C493" t="s">
        <v>395</v>
      </c>
      <c r="D493" t="s">
        <v>69</v>
      </c>
      <c r="E493" t="s">
        <v>363</v>
      </c>
      <c r="F493" t="s">
        <v>56</v>
      </c>
      <c r="G493" t="s">
        <v>356</v>
      </c>
    </row>
    <row r="494" spans="1:7" x14ac:dyDescent="0.3">
      <c r="A494">
        <v>10</v>
      </c>
      <c r="B494" s="15">
        <v>43829</v>
      </c>
      <c r="C494" t="s">
        <v>393</v>
      </c>
      <c r="D494" t="s">
        <v>97</v>
      </c>
      <c r="E494" t="s">
        <v>345</v>
      </c>
      <c r="F494" t="s">
        <v>78</v>
      </c>
      <c r="G494" t="s">
        <v>380</v>
      </c>
    </row>
    <row r="495" spans="1:7" x14ac:dyDescent="0.3">
      <c r="A495">
        <v>10</v>
      </c>
      <c r="B495" s="15">
        <v>43829</v>
      </c>
      <c r="C495" t="s">
        <v>394</v>
      </c>
      <c r="D495" t="s">
        <v>46</v>
      </c>
      <c r="E495" t="s">
        <v>354</v>
      </c>
      <c r="F495" t="s">
        <v>52</v>
      </c>
      <c r="G495" t="s">
        <v>353</v>
      </c>
    </row>
    <row r="496" spans="1:7" x14ac:dyDescent="0.3">
      <c r="A496">
        <v>10</v>
      </c>
      <c r="B496" s="15">
        <v>43829</v>
      </c>
      <c r="C496" t="s">
        <v>367</v>
      </c>
      <c r="D496" t="s">
        <v>89</v>
      </c>
      <c r="E496" t="s">
        <v>368</v>
      </c>
      <c r="F496" t="s">
        <v>58</v>
      </c>
      <c r="G496" t="s">
        <v>348</v>
      </c>
    </row>
    <row r="497" spans="1:7" x14ac:dyDescent="0.3">
      <c r="A497">
        <v>10</v>
      </c>
      <c r="B497" s="15">
        <v>43829</v>
      </c>
      <c r="C497" t="s">
        <v>373</v>
      </c>
      <c r="D497" t="s">
        <v>37</v>
      </c>
      <c r="E497" t="s">
        <v>374</v>
      </c>
      <c r="F497" t="s">
        <v>76</v>
      </c>
      <c r="G497" t="s">
        <v>371</v>
      </c>
    </row>
    <row r="498" spans="1:7" x14ac:dyDescent="0.3">
      <c r="A498">
        <v>10</v>
      </c>
      <c r="B498" s="15">
        <v>43830</v>
      </c>
      <c r="C498" t="s">
        <v>343</v>
      </c>
      <c r="D498" t="s">
        <v>108</v>
      </c>
      <c r="E498" t="s">
        <v>344</v>
      </c>
      <c r="F498" t="s">
        <v>50</v>
      </c>
      <c r="G498" t="s">
        <v>360</v>
      </c>
    </row>
    <row r="499" spans="1:7" x14ac:dyDescent="0.3">
      <c r="A499">
        <v>10</v>
      </c>
      <c r="B499" s="15">
        <v>43830</v>
      </c>
      <c r="C499" t="s">
        <v>346</v>
      </c>
      <c r="D499" t="s">
        <v>82</v>
      </c>
      <c r="E499" t="s">
        <v>347</v>
      </c>
      <c r="F499" t="s">
        <v>60</v>
      </c>
      <c r="G499" t="s">
        <v>359</v>
      </c>
    </row>
    <row r="500" spans="1:7" x14ac:dyDescent="0.3">
      <c r="A500">
        <v>10</v>
      </c>
      <c r="B500" s="15">
        <v>43830</v>
      </c>
      <c r="C500" t="s">
        <v>388</v>
      </c>
      <c r="D500" t="s">
        <v>135</v>
      </c>
      <c r="E500" t="s">
        <v>372</v>
      </c>
      <c r="F500" t="s">
        <v>35</v>
      </c>
      <c r="G500" t="s">
        <v>341</v>
      </c>
    </row>
    <row r="501" spans="1:7" x14ac:dyDescent="0.3">
      <c r="A501">
        <v>10</v>
      </c>
      <c r="B501" s="15">
        <v>43830</v>
      </c>
      <c r="C501" t="s">
        <v>337</v>
      </c>
      <c r="D501" t="s">
        <v>67</v>
      </c>
      <c r="E501" t="s">
        <v>338</v>
      </c>
      <c r="F501" t="s">
        <v>72</v>
      </c>
      <c r="G501" t="s">
        <v>351</v>
      </c>
    </row>
    <row r="502" spans="1:7" x14ac:dyDescent="0.3">
      <c r="A502">
        <v>10</v>
      </c>
      <c r="B502" s="15">
        <v>43830</v>
      </c>
      <c r="C502" t="s">
        <v>378</v>
      </c>
      <c r="D502" t="s">
        <v>33</v>
      </c>
      <c r="E502" t="s">
        <v>379</v>
      </c>
      <c r="F502" t="s">
        <v>95</v>
      </c>
      <c r="G502" t="s">
        <v>375</v>
      </c>
    </row>
    <row r="503" spans="1:7" x14ac:dyDescent="0.3">
      <c r="A503">
        <v>10</v>
      </c>
      <c r="B503" s="15">
        <v>43830</v>
      </c>
      <c r="C503" t="s">
        <v>364</v>
      </c>
      <c r="D503" t="s">
        <v>129</v>
      </c>
      <c r="E503" t="s">
        <v>365</v>
      </c>
      <c r="F503" t="s">
        <v>63</v>
      </c>
      <c r="G503" t="s">
        <v>382</v>
      </c>
    </row>
    <row r="504" spans="1:7" x14ac:dyDescent="0.3">
      <c r="A504">
        <v>10</v>
      </c>
      <c r="B504" s="15">
        <v>43830</v>
      </c>
      <c r="C504" t="s">
        <v>386</v>
      </c>
      <c r="D504" t="s">
        <v>106</v>
      </c>
      <c r="E504" t="s">
        <v>369</v>
      </c>
      <c r="F504" t="s">
        <v>39</v>
      </c>
      <c r="G504" t="s">
        <v>362</v>
      </c>
    </row>
    <row r="505" spans="1:7" x14ac:dyDescent="0.3">
      <c r="A505">
        <v>10</v>
      </c>
      <c r="B505" s="15">
        <v>43831</v>
      </c>
      <c r="C505" t="s">
        <v>395</v>
      </c>
      <c r="D505" t="s">
        <v>69</v>
      </c>
      <c r="E505" t="s">
        <v>363</v>
      </c>
      <c r="F505" t="s">
        <v>86</v>
      </c>
      <c r="G505" t="s">
        <v>350</v>
      </c>
    </row>
    <row r="506" spans="1:7" x14ac:dyDescent="0.3">
      <c r="A506">
        <v>10</v>
      </c>
      <c r="B506" s="15">
        <v>43831</v>
      </c>
      <c r="C506" t="s">
        <v>391</v>
      </c>
      <c r="D506" t="s">
        <v>120</v>
      </c>
      <c r="E506" t="s">
        <v>366</v>
      </c>
      <c r="F506" t="s">
        <v>37</v>
      </c>
      <c r="G506" t="s">
        <v>374</v>
      </c>
    </row>
    <row r="507" spans="1:7" x14ac:dyDescent="0.3">
      <c r="A507">
        <v>10</v>
      </c>
      <c r="B507" s="15">
        <v>43831</v>
      </c>
      <c r="C507" t="s">
        <v>389</v>
      </c>
      <c r="D507" t="s">
        <v>78</v>
      </c>
      <c r="E507" t="s">
        <v>380</v>
      </c>
      <c r="F507" t="s">
        <v>46</v>
      </c>
      <c r="G507" t="s">
        <v>354</v>
      </c>
    </row>
    <row r="508" spans="1:7" x14ac:dyDescent="0.3">
      <c r="A508">
        <v>10</v>
      </c>
      <c r="B508" s="15">
        <v>43831</v>
      </c>
      <c r="C508" t="s">
        <v>340</v>
      </c>
      <c r="D508" t="s">
        <v>44</v>
      </c>
      <c r="E508" t="s">
        <v>342</v>
      </c>
      <c r="F508" t="s">
        <v>76</v>
      </c>
      <c r="G508" t="s">
        <v>371</v>
      </c>
    </row>
    <row r="509" spans="1:7" x14ac:dyDescent="0.3">
      <c r="A509">
        <v>11</v>
      </c>
      <c r="B509" s="15">
        <v>43832</v>
      </c>
      <c r="C509" t="s">
        <v>392</v>
      </c>
      <c r="D509" t="s">
        <v>72</v>
      </c>
      <c r="E509" t="s">
        <v>351</v>
      </c>
      <c r="F509" t="s">
        <v>108</v>
      </c>
      <c r="G509" t="s">
        <v>344</v>
      </c>
    </row>
    <row r="510" spans="1:7" x14ac:dyDescent="0.3">
      <c r="A510">
        <v>11</v>
      </c>
      <c r="B510" s="15">
        <v>43832</v>
      </c>
      <c r="C510" t="s">
        <v>346</v>
      </c>
      <c r="D510" t="s">
        <v>82</v>
      </c>
      <c r="E510" t="s">
        <v>347</v>
      </c>
      <c r="F510" t="s">
        <v>95</v>
      </c>
      <c r="G510" t="s">
        <v>375</v>
      </c>
    </row>
    <row r="511" spans="1:7" x14ac:dyDescent="0.3">
      <c r="A511">
        <v>11</v>
      </c>
      <c r="B511" s="15">
        <v>43832</v>
      </c>
      <c r="C511" t="s">
        <v>355</v>
      </c>
      <c r="D511" t="s">
        <v>56</v>
      </c>
      <c r="E511" t="s">
        <v>356</v>
      </c>
      <c r="F511" t="s">
        <v>67</v>
      </c>
      <c r="G511" t="s">
        <v>338</v>
      </c>
    </row>
    <row r="512" spans="1:7" x14ac:dyDescent="0.3">
      <c r="A512">
        <v>11</v>
      </c>
      <c r="B512" s="15">
        <v>43832</v>
      </c>
      <c r="C512" t="s">
        <v>393</v>
      </c>
      <c r="D512" t="s">
        <v>97</v>
      </c>
      <c r="E512" t="s">
        <v>345</v>
      </c>
      <c r="F512" t="s">
        <v>89</v>
      </c>
      <c r="G512" t="s">
        <v>368</v>
      </c>
    </row>
    <row r="513" spans="1:7" x14ac:dyDescent="0.3">
      <c r="A513">
        <v>11</v>
      </c>
      <c r="B513" s="15">
        <v>43832</v>
      </c>
      <c r="C513" t="s">
        <v>394</v>
      </c>
      <c r="D513" t="s">
        <v>46</v>
      </c>
      <c r="E513" t="s">
        <v>354</v>
      </c>
      <c r="F513" t="s">
        <v>63</v>
      </c>
      <c r="G513" t="s">
        <v>382</v>
      </c>
    </row>
    <row r="514" spans="1:7" x14ac:dyDescent="0.3">
      <c r="A514">
        <v>11</v>
      </c>
      <c r="B514" s="15">
        <v>43832</v>
      </c>
      <c r="C514" t="s">
        <v>361</v>
      </c>
      <c r="D514" t="s">
        <v>39</v>
      </c>
      <c r="E514" t="s">
        <v>362</v>
      </c>
      <c r="F514" t="s">
        <v>52</v>
      </c>
      <c r="G514" t="s">
        <v>353</v>
      </c>
    </row>
    <row r="515" spans="1:7" x14ac:dyDescent="0.3">
      <c r="A515">
        <v>11</v>
      </c>
      <c r="B515" s="15">
        <v>43832</v>
      </c>
      <c r="C515" t="s">
        <v>364</v>
      </c>
      <c r="D515" t="s">
        <v>129</v>
      </c>
      <c r="E515" t="s">
        <v>365</v>
      </c>
      <c r="F515" t="s">
        <v>106</v>
      </c>
      <c r="G515" t="s">
        <v>369</v>
      </c>
    </row>
    <row r="516" spans="1:7" x14ac:dyDescent="0.3">
      <c r="A516">
        <v>11</v>
      </c>
      <c r="B516" s="15">
        <v>43832</v>
      </c>
      <c r="C516" t="s">
        <v>388</v>
      </c>
      <c r="D516" t="s">
        <v>135</v>
      </c>
      <c r="E516" t="s">
        <v>372</v>
      </c>
      <c r="F516" t="s">
        <v>176</v>
      </c>
      <c r="G516" t="s">
        <v>357</v>
      </c>
    </row>
    <row r="517" spans="1:7" x14ac:dyDescent="0.3">
      <c r="A517">
        <v>11</v>
      </c>
      <c r="B517" s="15">
        <v>43832</v>
      </c>
      <c r="C517" t="s">
        <v>340</v>
      </c>
      <c r="D517" t="s">
        <v>35</v>
      </c>
      <c r="E517" t="s">
        <v>341</v>
      </c>
      <c r="F517" t="s">
        <v>58</v>
      </c>
      <c r="G517" t="s">
        <v>348</v>
      </c>
    </row>
    <row r="518" spans="1:7" x14ac:dyDescent="0.3">
      <c r="A518">
        <v>11</v>
      </c>
      <c r="B518" s="15">
        <v>43833</v>
      </c>
      <c r="C518" t="s">
        <v>383</v>
      </c>
      <c r="D518" t="s">
        <v>50</v>
      </c>
      <c r="E518" t="s">
        <v>360</v>
      </c>
      <c r="F518" t="s">
        <v>54</v>
      </c>
      <c r="G518" t="s">
        <v>377</v>
      </c>
    </row>
    <row r="519" spans="1:7" x14ac:dyDescent="0.3">
      <c r="A519">
        <v>11</v>
      </c>
      <c r="B519" s="15">
        <v>43833</v>
      </c>
      <c r="C519" t="s">
        <v>349</v>
      </c>
      <c r="D519" t="s">
        <v>86</v>
      </c>
      <c r="E519" t="s">
        <v>350</v>
      </c>
      <c r="F519" t="s">
        <v>56</v>
      </c>
      <c r="G519" t="s">
        <v>356</v>
      </c>
    </row>
    <row r="520" spans="1:7" x14ac:dyDescent="0.3">
      <c r="A520">
        <v>11</v>
      </c>
      <c r="B520" s="15">
        <v>43833</v>
      </c>
      <c r="C520" t="s">
        <v>395</v>
      </c>
      <c r="D520" t="s">
        <v>69</v>
      </c>
      <c r="E520" t="s">
        <v>363</v>
      </c>
      <c r="F520" t="s">
        <v>37</v>
      </c>
      <c r="G520" t="s">
        <v>374</v>
      </c>
    </row>
    <row r="521" spans="1:7" x14ac:dyDescent="0.3">
      <c r="A521">
        <v>11</v>
      </c>
      <c r="B521" s="15">
        <v>43833</v>
      </c>
      <c r="C521" t="s">
        <v>378</v>
      </c>
      <c r="D521" t="s">
        <v>33</v>
      </c>
      <c r="E521" t="s">
        <v>379</v>
      </c>
      <c r="F521" t="s">
        <v>60</v>
      </c>
      <c r="G521" t="s">
        <v>359</v>
      </c>
    </row>
    <row r="522" spans="1:7" x14ac:dyDescent="0.3">
      <c r="A522">
        <v>11</v>
      </c>
      <c r="B522" s="15">
        <v>43833</v>
      </c>
      <c r="C522" t="s">
        <v>370</v>
      </c>
      <c r="D522" t="s">
        <v>76</v>
      </c>
      <c r="E522" t="s">
        <v>371</v>
      </c>
      <c r="F522" t="s">
        <v>120</v>
      </c>
      <c r="G522" t="s">
        <v>366</v>
      </c>
    </row>
    <row r="523" spans="1:7" x14ac:dyDescent="0.3">
      <c r="A523">
        <v>11</v>
      </c>
      <c r="B523" s="15">
        <v>43833</v>
      </c>
      <c r="C523" t="s">
        <v>340</v>
      </c>
      <c r="D523" t="s">
        <v>44</v>
      </c>
      <c r="E523" t="s">
        <v>342</v>
      </c>
      <c r="F523" t="s">
        <v>80</v>
      </c>
      <c r="G523" t="s">
        <v>339</v>
      </c>
    </row>
    <row r="524" spans="1:7" x14ac:dyDescent="0.3">
      <c r="A524">
        <v>11</v>
      </c>
      <c r="B524" s="15">
        <v>43834</v>
      </c>
      <c r="C524" t="s">
        <v>340</v>
      </c>
      <c r="D524" t="s">
        <v>35</v>
      </c>
      <c r="E524" t="s">
        <v>341</v>
      </c>
      <c r="F524" t="s">
        <v>176</v>
      </c>
      <c r="G524" t="s">
        <v>357</v>
      </c>
    </row>
    <row r="525" spans="1:7" x14ac:dyDescent="0.3">
      <c r="A525">
        <v>11</v>
      </c>
      <c r="B525" s="15">
        <v>43834</v>
      </c>
      <c r="C525" t="s">
        <v>352</v>
      </c>
      <c r="D525" t="s">
        <v>52</v>
      </c>
      <c r="E525" t="s">
        <v>353</v>
      </c>
      <c r="F525" t="s">
        <v>67</v>
      </c>
      <c r="G525" t="s">
        <v>338</v>
      </c>
    </row>
    <row r="526" spans="1:7" x14ac:dyDescent="0.3">
      <c r="A526">
        <v>11</v>
      </c>
      <c r="B526" s="15">
        <v>43834</v>
      </c>
      <c r="C526" t="s">
        <v>349</v>
      </c>
      <c r="D526" t="s">
        <v>86</v>
      </c>
      <c r="E526" t="s">
        <v>350</v>
      </c>
      <c r="F526" t="s">
        <v>89</v>
      </c>
      <c r="G526" t="s">
        <v>368</v>
      </c>
    </row>
    <row r="527" spans="1:7" x14ac:dyDescent="0.3">
      <c r="A527">
        <v>11</v>
      </c>
      <c r="B527" s="15">
        <v>43834</v>
      </c>
      <c r="C527" t="s">
        <v>390</v>
      </c>
      <c r="D527" t="s">
        <v>54</v>
      </c>
      <c r="E527" t="s">
        <v>377</v>
      </c>
      <c r="F527" t="s">
        <v>82</v>
      </c>
      <c r="G527" t="s">
        <v>347</v>
      </c>
    </row>
    <row r="528" spans="1:7" x14ac:dyDescent="0.3">
      <c r="A528">
        <v>11</v>
      </c>
      <c r="B528" s="15">
        <v>43834</v>
      </c>
      <c r="C528" t="s">
        <v>392</v>
      </c>
      <c r="D528" t="s">
        <v>72</v>
      </c>
      <c r="E528" t="s">
        <v>351</v>
      </c>
      <c r="F528" t="s">
        <v>106</v>
      </c>
      <c r="G528" t="s">
        <v>369</v>
      </c>
    </row>
    <row r="529" spans="1:7" x14ac:dyDescent="0.3">
      <c r="A529">
        <v>11</v>
      </c>
      <c r="B529" s="15">
        <v>43834</v>
      </c>
      <c r="C529" t="s">
        <v>395</v>
      </c>
      <c r="D529" t="s">
        <v>69</v>
      </c>
      <c r="E529" t="s">
        <v>363</v>
      </c>
      <c r="F529" t="s">
        <v>95</v>
      </c>
      <c r="G529" t="s">
        <v>375</v>
      </c>
    </row>
    <row r="530" spans="1:7" x14ac:dyDescent="0.3">
      <c r="A530">
        <v>11</v>
      </c>
      <c r="B530" s="15">
        <v>43834</v>
      </c>
      <c r="C530" t="s">
        <v>393</v>
      </c>
      <c r="D530" t="s">
        <v>97</v>
      </c>
      <c r="E530" t="s">
        <v>345</v>
      </c>
      <c r="F530" t="s">
        <v>50</v>
      </c>
      <c r="G530" t="s">
        <v>360</v>
      </c>
    </row>
    <row r="531" spans="1:7" x14ac:dyDescent="0.3">
      <c r="A531">
        <v>11</v>
      </c>
      <c r="B531" s="15">
        <v>43834</v>
      </c>
      <c r="C531" t="s">
        <v>361</v>
      </c>
      <c r="D531" t="s">
        <v>39</v>
      </c>
      <c r="E531" t="s">
        <v>362</v>
      </c>
      <c r="F531" t="s">
        <v>108</v>
      </c>
      <c r="G531" t="s">
        <v>344</v>
      </c>
    </row>
    <row r="532" spans="1:7" x14ac:dyDescent="0.3">
      <c r="A532">
        <v>11</v>
      </c>
      <c r="B532" s="15">
        <v>43834</v>
      </c>
      <c r="C532" t="s">
        <v>389</v>
      </c>
      <c r="D532" t="s">
        <v>78</v>
      </c>
      <c r="E532" t="s">
        <v>380</v>
      </c>
      <c r="F532" t="s">
        <v>129</v>
      </c>
      <c r="G532" t="s">
        <v>365</v>
      </c>
    </row>
    <row r="533" spans="1:7" x14ac:dyDescent="0.3">
      <c r="A533">
        <v>11</v>
      </c>
      <c r="B533" s="15">
        <v>43834</v>
      </c>
      <c r="C533" t="s">
        <v>381</v>
      </c>
      <c r="D533" t="s">
        <v>63</v>
      </c>
      <c r="E533" t="s">
        <v>382</v>
      </c>
      <c r="F533" t="s">
        <v>58</v>
      </c>
      <c r="G533" t="s">
        <v>348</v>
      </c>
    </row>
    <row r="534" spans="1:7" x14ac:dyDescent="0.3">
      <c r="A534">
        <v>11</v>
      </c>
      <c r="B534" s="15">
        <v>43834</v>
      </c>
      <c r="C534" t="s">
        <v>388</v>
      </c>
      <c r="D534" t="s">
        <v>135</v>
      </c>
      <c r="E534" t="s">
        <v>372</v>
      </c>
      <c r="F534" t="s">
        <v>80</v>
      </c>
      <c r="G534" t="s">
        <v>339</v>
      </c>
    </row>
    <row r="535" spans="1:7" x14ac:dyDescent="0.3">
      <c r="A535">
        <v>11</v>
      </c>
      <c r="B535" s="15">
        <v>43835</v>
      </c>
      <c r="C535" t="s">
        <v>340</v>
      </c>
      <c r="D535" t="s">
        <v>35</v>
      </c>
      <c r="E535" t="s">
        <v>341</v>
      </c>
      <c r="F535" t="s">
        <v>120</v>
      </c>
      <c r="G535" t="s">
        <v>366</v>
      </c>
    </row>
    <row r="536" spans="1:7" x14ac:dyDescent="0.3">
      <c r="A536">
        <v>11</v>
      </c>
      <c r="B536" s="15">
        <v>43835</v>
      </c>
      <c r="C536" t="s">
        <v>355</v>
      </c>
      <c r="D536" t="s">
        <v>56</v>
      </c>
      <c r="E536" t="s">
        <v>356</v>
      </c>
      <c r="F536" t="s">
        <v>37</v>
      </c>
      <c r="G536" t="s">
        <v>374</v>
      </c>
    </row>
    <row r="537" spans="1:7" x14ac:dyDescent="0.3">
      <c r="A537">
        <v>11</v>
      </c>
      <c r="B537" s="15">
        <v>43835</v>
      </c>
      <c r="C537" t="s">
        <v>392</v>
      </c>
      <c r="D537" t="s">
        <v>72</v>
      </c>
      <c r="E537" t="s">
        <v>351</v>
      </c>
      <c r="F537" t="s">
        <v>46</v>
      </c>
      <c r="G537" t="s">
        <v>354</v>
      </c>
    </row>
    <row r="538" spans="1:7" x14ac:dyDescent="0.3">
      <c r="A538">
        <v>11</v>
      </c>
      <c r="B538" s="15">
        <v>43835</v>
      </c>
      <c r="C538" t="s">
        <v>370</v>
      </c>
      <c r="D538" t="s">
        <v>76</v>
      </c>
      <c r="E538" t="s">
        <v>371</v>
      </c>
      <c r="F538" t="s">
        <v>176</v>
      </c>
      <c r="G538" t="s">
        <v>357</v>
      </c>
    </row>
    <row r="539" spans="1:7" x14ac:dyDescent="0.3">
      <c r="A539">
        <v>11</v>
      </c>
      <c r="B539" s="15">
        <v>43835</v>
      </c>
      <c r="C539" t="s">
        <v>340</v>
      </c>
      <c r="D539" t="s">
        <v>44</v>
      </c>
      <c r="E539" t="s">
        <v>342</v>
      </c>
      <c r="F539" t="s">
        <v>58</v>
      </c>
      <c r="G539" t="s">
        <v>348</v>
      </c>
    </row>
    <row r="540" spans="1:7" x14ac:dyDescent="0.3">
      <c r="A540">
        <v>11</v>
      </c>
      <c r="B540" s="15">
        <v>43836</v>
      </c>
      <c r="C540" t="s">
        <v>343</v>
      </c>
      <c r="D540" t="s">
        <v>108</v>
      </c>
      <c r="E540" t="s">
        <v>344</v>
      </c>
      <c r="F540" t="s">
        <v>82</v>
      </c>
      <c r="G540" t="s">
        <v>347</v>
      </c>
    </row>
    <row r="541" spans="1:7" x14ac:dyDescent="0.3">
      <c r="A541">
        <v>11</v>
      </c>
      <c r="B541" s="15">
        <v>43836</v>
      </c>
      <c r="C541" t="s">
        <v>349</v>
      </c>
      <c r="D541" t="s">
        <v>86</v>
      </c>
      <c r="E541" t="s">
        <v>350</v>
      </c>
      <c r="F541" t="s">
        <v>52</v>
      </c>
      <c r="G541" t="s">
        <v>353</v>
      </c>
    </row>
    <row r="542" spans="1:7" x14ac:dyDescent="0.3">
      <c r="A542">
        <v>11</v>
      </c>
      <c r="B542" s="15">
        <v>43836</v>
      </c>
      <c r="C542" t="s">
        <v>358</v>
      </c>
      <c r="D542" t="s">
        <v>60</v>
      </c>
      <c r="E542" t="s">
        <v>359</v>
      </c>
      <c r="F542" t="s">
        <v>106</v>
      </c>
      <c r="G542" t="s">
        <v>369</v>
      </c>
    </row>
    <row r="543" spans="1:7" x14ac:dyDescent="0.3">
      <c r="A543">
        <v>11</v>
      </c>
      <c r="B543" s="15">
        <v>43836</v>
      </c>
      <c r="C543" t="s">
        <v>395</v>
      </c>
      <c r="D543" t="s">
        <v>69</v>
      </c>
      <c r="E543" t="s">
        <v>363</v>
      </c>
      <c r="F543" t="s">
        <v>50</v>
      </c>
      <c r="G543" t="s">
        <v>360</v>
      </c>
    </row>
    <row r="544" spans="1:7" x14ac:dyDescent="0.3">
      <c r="A544">
        <v>11</v>
      </c>
      <c r="B544" s="15">
        <v>43836</v>
      </c>
      <c r="C544" t="s">
        <v>390</v>
      </c>
      <c r="D544" t="s">
        <v>54</v>
      </c>
      <c r="E544" t="s">
        <v>377</v>
      </c>
      <c r="F544" t="s">
        <v>95</v>
      </c>
      <c r="G544" t="s">
        <v>375</v>
      </c>
    </row>
    <row r="545" spans="1:7" x14ac:dyDescent="0.3">
      <c r="A545">
        <v>11</v>
      </c>
      <c r="B545" s="15">
        <v>43836</v>
      </c>
      <c r="C545" t="s">
        <v>385</v>
      </c>
      <c r="D545" t="s">
        <v>80</v>
      </c>
      <c r="E545" t="s">
        <v>339</v>
      </c>
      <c r="F545" t="s">
        <v>89</v>
      </c>
      <c r="G545" t="s">
        <v>368</v>
      </c>
    </row>
    <row r="546" spans="1:7" x14ac:dyDescent="0.3">
      <c r="A546">
        <v>11</v>
      </c>
      <c r="B546" s="15">
        <v>43836</v>
      </c>
      <c r="C546" t="s">
        <v>361</v>
      </c>
      <c r="D546" t="s">
        <v>39</v>
      </c>
      <c r="E546" t="s">
        <v>362</v>
      </c>
      <c r="F546" t="s">
        <v>97</v>
      </c>
      <c r="G546" t="s">
        <v>345</v>
      </c>
    </row>
    <row r="547" spans="1:7" x14ac:dyDescent="0.3">
      <c r="A547">
        <v>11</v>
      </c>
      <c r="B547" s="15">
        <v>43836</v>
      </c>
      <c r="C547" t="s">
        <v>364</v>
      </c>
      <c r="D547" t="s">
        <v>129</v>
      </c>
      <c r="E547" t="s">
        <v>365</v>
      </c>
      <c r="F547" t="s">
        <v>78</v>
      </c>
      <c r="G547" t="s">
        <v>380</v>
      </c>
    </row>
    <row r="548" spans="1:7" x14ac:dyDescent="0.3">
      <c r="A548">
        <v>11</v>
      </c>
      <c r="B548" s="15">
        <v>43836</v>
      </c>
      <c r="C548" t="s">
        <v>388</v>
      </c>
      <c r="D548" t="s">
        <v>135</v>
      </c>
      <c r="E548" t="s">
        <v>372</v>
      </c>
      <c r="F548" t="s">
        <v>63</v>
      </c>
      <c r="G548" t="s">
        <v>382</v>
      </c>
    </row>
    <row r="549" spans="1:7" x14ac:dyDescent="0.3">
      <c r="A549">
        <v>11</v>
      </c>
      <c r="B549" s="15">
        <v>43837</v>
      </c>
      <c r="C549" t="s">
        <v>392</v>
      </c>
      <c r="D549" t="s">
        <v>72</v>
      </c>
      <c r="E549" t="s">
        <v>351</v>
      </c>
      <c r="F549" t="s">
        <v>58</v>
      </c>
      <c r="G549" t="s">
        <v>348</v>
      </c>
    </row>
    <row r="550" spans="1:7" x14ac:dyDescent="0.3">
      <c r="A550">
        <v>11</v>
      </c>
      <c r="B550" s="15">
        <v>43837</v>
      </c>
      <c r="C550" t="s">
        <v>337</v>
      </c>
      <c r="D550" t="s">
        <v>67</v>
      </c>
      <c r="E550" t="s">
        <v>338</v>
      </c>
      <c r="F550" t="s">
        <v>37</v>
      </c>
      <c r="G550" t="s">
        <v>374</v>
      </c>
    </row>
    <row r="551" spans="1:7" x14ac:dyDescent="0.3">
      <c r="A551">
        <v>11</v>
      </c>
      <c r="B551" s="15">
        <v>43837</v>
      </c>
      <c r="C551" t="s">
        <v>352</v>
      </c>
      <c r="D551" t="s">
        <v>52</v>
      </c>
      <c r="E551" t="s">
        <v>353</v>
      </c>
      <c r="F551" t="s">
        <v>106</v>
      </c>
      <c r="G551" t="s">
        <v>369</v>
      </c>
    </row>
    <row r="552" spans="1:7" x14ac:dyDescent="0.3">
      <c r="A552">
        <v>11</v>
      </c>
      <c r="B552" s="15">
        <v>43837</v>
      </c>
      <c r="C552" t="s">
        <v>384</v>
      </c>
      <c r="D552" t="s">
        <v>176</v>
      </c>
      <c r="E552" t="s">
        <v>357</v>
      </c>
      <c r="F552" t="s">
        <v>46</v>
      </c>
      <c r="G552" t="s">
        <v>354</v>
      </c>
    </row>
    <row r="553" spans="1:7" x14ac:dyDescent="0.3">
      <c r="A553">
        <v>11</v>
      </c>
      <c r="B553" s="15">
        <v>43837</v>
      </c>
      <c r="C553" t="s">
        <v>370</v>
      </c>
      <c r="D553" t="s">
        <v>76</v>
      </c>
      <c r="E553" t="s">
        <v>371</v>
      </c>
      <c r="F553" t="s">
        <v>135</v>
      </c>
      <c r="G553" t="s">
        <v>372</v>
      </c>
    </row>
    <row r="554" spans="1:7" x14ac:dyDescent="0.3">
      <c r="A554">
        <v>11</v>
      </c>
      <c r="B554" s="15">
        <v>43837</v>
      </c>
      <c r="C554" t="s">
        <v>340</v>
      </c>
      <c r="D554" t="s">
        <v>44</v>
      </c>
      <c r="E554" t="s">
        <v>342</v>
      </c>
      <c r="F554" t="s">
        <v>120</v>
      </c>
      <c r="G554" t="s">
        <v>366</v>
      </c>
    </row>
    <row r="555" spans="1:7" x14ac:dyDescent="0.3">
      <c r="A555">
        <v>11</v>
      </c>
      <c r="B555" s="15">
        <v>43838</v>
      </c>
      <c r="C555" t="s">
        <v>383</v>
      </c>
      <c r="D555" t="s">
        <v>50</v>
      </c>
      <c r="E555" t="s">
        <v>360</v>
      </c>
      <c r="F555" t="s">
        <v>129</v>
      </c>
      <c r="G555" t="s">
        <v>365</v>
      </c>
    </row>
    <row r="556" spans="1:7" x14ac:dyDescent="0.3">
      <c r="A556">
        <v>11</v>
      </c>
      <c r="B556" s="15">
        <v>43838</v>
      </c>
      <c r="C556" t="s">
        <v>343</v>
      </c>
      <c r="D556" t="s">
        <v>108</v>
      </c>
      <c r="E556" t="s">
        <v>344</v>
      </c>
      <c r="F556" t="s">
        <v>67</v>
      </c>
      <c r="G556" t="s">
        <v>338</v>
      </c>
    </row>
    <row r="557" spans="1:7" x14ac:dyDescent="0.3">
      <c r="A557">
        <v>11</v>
      </c>
      <c r="B557" s="15">
        <v>43838</v>
      </c>
      <c r="C557" t="s">
        <v>346</v>
      </c>
      <c r="D557" t="s">
        <v>82</v>
      </c>
      <c r="E557" t="s">
        <v>347</v>
      </c>
      <c r="F557" t="s">
        <v>56</v>
      </c>
      <c r="G557" t="s">
        <v>356</v>
      </c>
    </row>
    <row r="558" spans="1:7" x14ac:dyDescent="0.3">
      <c r="A558">
        <v>11</v>
      </c>
      <c r="B558" s="15">
        <v>43838</v>
      </c>
      <c r="C558" t="s">
        <v>349</v>
      </c>
      <c r="D558" t="s">
        <v>86</v>
      </c>
      <c r="E558" t="s">
        <v>350</v>
      </c>
      <c r="F558" t="s">
        <v>69</v>
      </c>
      <c r="G558" t="s">
        <v>363</v>
      </c>
    </row>
    <row r="559" spans="1:7" x14ac:dyDescent="0.3">
      <c r="A559">
        <v>11</v>
      </c>
      <c r="B559" s="15">
        <v>43838</v>
      </c>
      <c r="C559" t="s">
        <v>390</v>
      </c>
      <c r="D559" t="s">
        <v>54</v>
      </c>
      <c r="E559" t="s">
        <v>377</v>
      </c>
      <c r="F559" t="s">
        <v>33</v>
      </c>
      <c r="G559" t="s">
        <v>379</v>
      </c>
    </row>
    <row r="560" spans="1:7" x14ac:dyDescent="0.3">
      <c r="A560">
        <v>11</v>
      </c>
      <c r="B560" s="15">
        <v>43838</v>
      </c>
      <c r="C560" t="s">
        <v>361</v>
      </c>
      <c r="D560" t="s">
        <v>39</v>
      </c>
      <c r="E560" t="s">
        <v>362</v>
      </c>
      <c r="F560" t="s">
        <v>95</v>
      </c>
      <c r="G560" t="s">
        <v>375</v>
      </c>
    </row>
    <row r="561" spans="1:7" x14ac:dyDescent="0.3">
      <c r="A561">
        <v>11</v>
      </c>
      <c r="B561" s="15">
        <v>43838</v>
      </c>
      <c r="C561" t="s">
        <v>385</v>
      </c>
      <c r="D561" t="s">
        <v>80</v>
      </c>
      <c r="E561" t="s">
        <v>339</v>
      </c>
      <c r="F561" t="s">
        <v>97</v>
      </c>
      <c r="G561" t="s">
        <v>345</v>
      </c>
    </row>
    <row r="562" spans="1:7" x14ac:dyDescent="0.3">
      <c r="A562">
        <v>11</v>
      </c>
      <c r="B562" s="15">
        <v>43838</v>
      </c>
      <c r="C562" t="s">
        <v>367</v>
      </c>
      <c r="D562" t="s">
        <v>89</v>
      </c>
      <c r="E562" t="s">
        <v>368</v>
      </c>
      <c r="F562" t="s">
        <v>120</v>
      </c>
      <c r="G562" t="s">
        <v>366</v>
      </c>
    </row>
    <row r="563" spans="1:7" x14ac:dyDescent="0.3">
      <c r="A563">
        <v>11</v>
      </c>
      <c r="B563" s="15">
        <v>43838</v>
      </c>
      <c r="C563" t="s">
        <v>381</v>
      </c>
      <c r="D563" t="s">
        <v>63</v>
      </c>
      <c r="E563" t="s">
        <v>382</v>
      </c>
      <c r="F563" t="s">
        <v>78</v>
      </c>
      <c r="G563" t="s">
        <v>380</v>
      </c>
    </row>
    <row r="564" spans="1:7" x14ac:dyDescent="0.3">
      <c r="A564">
        <v>12</v>
      </c>
      <c r="B564" s="15">
        <v>43839</v>
      </c>
      <c r="C564" t="s">
        <v>376</v>
      </c>
      <c r="D564" t="s">
        <v>58</v>
      </c>
      <c r="E564" t="s">
        <v>348</v>
      </c>
      <c r="F564" t="s">
        <v>72</v>
      </c>
      <c r="G564" t="s">
        <v>351</v>
      </c>
    </row>
    <row r="565" spans="1:7" x14ac:dyDescent="0.3">
      <c r="A565">
        <v>12</v>
      </c>
      <c r="B565" s="15">
        <v>43839</v>
      </c>
      <c r="C565" t="s">
        <v>358</v>
      </c>
      <c r="D565" t="s">
        <v>60</v>
      </c>
      <c r="E565" t="s">
        <v>359</v>
      </c>
      <c r="F565" t="s">
        <v>50</v>
      </c>
      <c r="G565" t="s">
        <v>360</v>
      </c>
    </row>
    <row r="566" spans="1:7" x14ac:dyDescent="0.3">
      <c r="A566">
        <v>12</v>
      </c>
      <c r="B566" s="15">
        <v>43839</v>
      </c>
      <c r="C566" t="s">
        <v>394</v>
      </c>
      <c r="D566" t="s">
        <v>46</v>
      </c>
      <c r="E566" t="s">
        <v>354</v>
      </c>
      <c r="F566" t="s">
        <v>37</v>
      </c>
      <c r="G566" t="s">
        <v>374</v>
      </c>
    </row>
    <row r="567" spans="1:7" x14ac:dyDescent="0.3">
      <c r="A567">
        <v>12</v>
      </c>
      <c r="B567" s="15">
        <v>43839</v>
      </c>
      <c r="C567" t="s">
        <v>386</v>
      </c>
      <c r="D567" t="s">
        <v>106</v>
      </c>
      <c r="E567" t="s">
        <v>369</v>
      </c>
      <c r="F567" t="s">
        <v>33</v>
      </c>
      <c r="G567" t="s">
        <v>379</v>
      </c>
    </row>
    <row r="568" spans="1:7" x14ac:dyDescent="0.3">
      <c r="A568">
        <v>12</v>
      </c>
      <c r="B568" s="15">
        <v>43840</v>
      </c>
      <c r="C568" t="s">
        <v>395</v>
      </c>
      <c r="D568" t="s">
        <v>69</v>
      </c>
      <c r="E568" t="s">
        <v>363</v>
      </c>
      <c r="F568" t="s">
        <v>54</v>
      </c>
      <c r="G568" t="s">
        <v>377</v>
      </c>
    </row>
    <row r="569" spans="1:7" x14ac:dyDescent="0.3">
      <c r="A569">
        <v>12</v>
      </c>
      <c r="B569" s="15">
        <v>43840</v>
      </c>
      <c r="C569" t="s">
        <v>352</v>
      </c>
      <c r="D569" t="s">
        <v>52</v>
      </c>
      <c r="E569" t="s">
        <v>353</v>
      </c>
      <c r="F569" t="s">
        <v>56</v>
      </c>
      <c r="G569" t="s">
        <v>356</v>
      </c>
    </row>
    <row r="570" spans="1:7" x14ac:dyDescent="0.3">
      <c r="A570">
        <v>12</v>
      </c>
      <c r="B570" s="15">
        <v>43840</v>
      </c>
      <c r="C570" t="s">
        <v>391</v>
      </c>
      <c r="D570" t="s">
        <v>120</v>
      </c>
      <c r="E570" t="s">
        <v>366</v>
      </c>
      <c r="F570" t="s">
        <v>80</v>
      </c>
      <c r="G570" t="s">
        <v>339</v>
      </c>
    </row>
    <row r="571" spans="1:7" x14ac:dyDescent="0.3">
      <c r="A571">
        <v>12</v>
      </c>
      <c r="B571" s="15">
        <v>43840</v>
      </c>
      <c r="C571" t="s">
        <v>393</v>
      </c>
      <c r="D571" t="s">
        <v>97</v>
      </c>
      <c r="E571" t="s">
        <v>345</v>
      </c>
      <c r="F571" t="s">
        <v>82</v>
      </c>
      <c r="G571" t="s">
        <v>347</v>
      </c>
    </row>
    <row r="572" spans="1:7" x14ac:dyDescent="0.3">
      <c r="A572">
        <v>12</v>
      </c>
      <c r="B572" s="15">
        <v>43840</v>
      </c>
      <c r="C572" t="s">
        <v>384</v>
      </c>
      <c r="D572" t="s">
        <v>176</v>
      </c>
      <c r="E572" t="s">
        <v>357</v>
      </c>
      <c r="F572" t="s">
        <v>129</v>
      </c>
      <c r="G572" t="s">
        <v>365</v>
      </c>
    </row>
    <row r="573" spans="1:7" x14ac:dyDescent="0.3">
      <c r="A573">
        <v>12</v>
      </c>
      <c r="B573" s="15">
        <v>43840</v>
      </c>
      <c r="C573" t="s">
        <v>361</v>
      </c>
      <c r="D573" t="s">
        <v>39</v>
      </c>
      <c r="E573" t="s">
        <v>362</v>
      </c>
      <c r="F573" t="s">
        <v>44</v>
      </c>
      <c r="G573" t="s">
        <v>342</v>
      </c>
    </row>
    <row r="574" spans="1:7" x14ac:dyDescent="0.3">
      <c r="A574">
        <v>12</v>
      </c>
      <c r="B574" s="15">
        <v>43840</v>
      </c>
      <c r="C574" t="s">
        <v>370</v>
      </c>
      <c r="D574" t="s">
        <v>76</v>
      </c>
      <c r="E574" t="s">
        <v>371</v>
      </c>
      <c r="F574" t="s">
        <v>86</v>
      </c>
      <c r="G574" t="s">
        <v>350</v>
      </c>
    </row>
    <row r="575" spans="1:7" x14ac:dyDescent="0.3">
      <c r="A575">
        <v>12</v>
      </c>
      <c r="B575" s="15">
        <v>43840</v>
      </c>
      <c r="C575" t="s">
        <v>367</v>
      </c>
      <c r="D575" t="s">
        <v>89</v>
      </c>
      <c r="E575" t="s">
        <v>368</v>
      </c>
      <c r="F575" t="s">
        <v>108</v>
      </c>
      <c r="G575" t="s">
        <v>344</v>
      </c>
    </row>
    <row r="576" spans="1:7" x14ac:dyDescent="0.3">
      <c r="A576">
        <v>12</v>
      </c>
      <c r="B576" s="15">
        <v>43840</v>
      </c>
      <c r="C576" t="s">
        <v>388</v>
      </c>
      <c r="D576" t="s">
        <v>135</v>
      </c>
      <c r="E576" t="s">
        <v>372</v>
      </c>
      <c r="F576" t="s">
        <v>78</v>
      </c>
      <c r="G576" t="s">
        <v>380</v>
      </c>
    </row>
    <row r="577" spans="1:7" x14ac:dyDescent="0.3">
      <c r="A577">
        <v>12</v>
      </c>
      <c r="B577" s="15">
        <v>43840</v>
      </c>
      <c r="C577" t="s">
        <v>340</v>
      </c>
      <c r="D577" t="s">
        <v>35</v>
      </c>
      <c r="E577" t="s">
        <v>341</v>
      </c>
      <c r="F577" t="s">
        <v>63</v>
      </c>
      <c r="G577" t="s">
        <v>382</v>
      </c>
    </row>
    <row r="578" spans="1:7" x14ac:dyDescent="0.3">
      <c r="A578">
        <v>12</v>
      </c>
      <c r="B578" s="15">
        <v>43841</v>
      </c>
      <c r="C578" t="s">
        <v>378</v>
      </c>
      <c r="D578" t="s">
        <v>33</v>
      </c>
      <c r="E578" t="s">
        <v>379</v>
      </c>
      <c r="F578" t="s">
        <v>46</v>
      </c>
      <c r="G578" t="s">
        <v>354</v>
      </c>
    </row>
    <row r="579" spans="1:7" x14ac:dyDescent="0.3">
      <c r="A579">
        <v>12</v>
      </c>
      <c r="B579" s="15">
        <v>43841</v>
      </c>
      <c r="C579" t="s">
        <v>383</v>
      </c>
      <c r="D579" t="s">
        <v>50</v>
      </c>
      <c r="E579" t="s">
        <v>360</v>
      </c>
      <c r="F579" t="s">
        <v>80</v>
      </c>
      <c r="G579" t="s">
        <v>339</v>
      </c>
    </row>
    <row r="580" spans="1:7" x14ac:dyDescent="0.3">
      <c r="A580">
        <v>12</v>
      </c>
      <c r="B580" s="15">
        <v>43841</v>
      </c>
      <c r="C580" t="s">
        <v>376</v>
      </c>
      <c r="D580" t="s">
        <v>58</v>
      </c>
      <c r="E580" t="s">
        <v>348</v>
      </c>
      <c r="F580" t="s">
        <v>97</v>
      </c>
      <c r="G580" t="s">
        <v>345</v>
      </c>
    </row>
    <row r="581" spans="1:7" x14ac:dyDescent="0.3">
      <c r="A581">
        <v>12</v>
      </c>
      <c r="B581" s="15">
        <v>43841</v>
      </c>
      <c r="C581" t="s">
        <v>386</v>
      </c>
      <c r="D581" t="s">
        <v>106</v>
      </c>
      <c r="E581" t="s">
        <v>369</v>
      </c>
      <c r="F581" t="s">
        <v>44</v>
      </c>
      <c r="G581" t="s">
        <v>342</v>
      </c>
    </row>
    <row r="582" spans="1:7" x14ac:dyDescent="0.3">
      <c r="A582">
        <v>12</v>
      </c>
      <c r="B582" s="15">
        <v>43841</v>
      </c>
      <c r="C582" t="s">
        <v>361</v>
      </c>
      <c r="D582" t="s">
        <v>39</v>
      </c>
      <c r="E582" t="s">
        <v>362</v>
      </c>
      <c r="F582" t="s">
        <v>60</v>
      </c>
      <c r="G582" t="s">
        <v>359</v>
      </c>
    </row>
    <row r="583" spans="1:7" x14ac:dyDescent="0.3">
      <c r="A583">
        <v>12</v>
      </c>
      <c r="B583" s="15">
        <v>43841</v>
      </c>
      <c r="C583" t="s">
        <v>387</v>
      </c>
      <c r="D583" t="s">
        <v>95</v>
      </c>
      <c r="E583" t="s">
        <v>375</v>
      </c>
      <c r="F583" t="s">
        <v>72</v>
      </c>
      <c r="G583" t="s">
        <v>351</v>
      </c>
    </row>
    <row r="584" spans="1:7" x14ac:dyDescent="0.3">
      <c r="A584">
        <v>12</v>
      </c>
      <c r="B584" s="15">
        <v>43841</v>
      </c>
      <c r="C584" t="s">
        <v>373</v>
      </c>
      <c r="D584" t="s">
        <v>37</v>
      </c>
      <c r="E584" t="s">
        <v>374</v>
      </c>
      <c r="F584" t="s">
        <v>78</v>
      </c>
      <c r="G584" t="s">
        <v>380</v>
      </c>
    </row>
    <row r="585" spans="1:7" x14ac:dyDescent="0.3">
      <c r="A585">
        <v>12</v>
      </c>
      <c r="B585" s="15">
        <v>43842</v>
      </c>
      <c r="C585" t="s">
        <v>391</v>
      </c>
      <c r="D585" t="s">
        <v>120</v>
      </c>
      <c r="E585" t="s">
        <v>366</v>
      </c>
      <c r="F585" t="s">
        <v>56</v>
      </c>
      <c r="G585" t="s">
        <v>356</v>
      </c>
    </row>
    <row r="586" spans="1:7" x14ac:dyDescent="0.3">
      <c r="A586">
        <v>12</v>
      </c>
      <c r="B586" s="15">
        <v>43842</v>
      </c>
      <c r="C586" t="s">
        <v>395</v>
      </c>
      <c r="D586" t="s">
        <v>69</v>
      </c>
      <c r="E586" t="s">
        <v>363</v>
      </c>
      <c r="F586" t="s">
        <v>89</v>
      </c>
      <c r="G586" t="s">
        <v>368</v>
      </c>
    </row>
    <row r="587" spans="1:7" x14ac:dyDescent="0.3">
      <c r="A587">
        <v>12</v>
      </c>
      <c r="B587" s="15">
        <v>43842</v>
      </c>
      <c r="C587" t="s">
        <v>352</v>
      </c>
      <c r="D587" t="s">
        <v>52</v>
      </c>
      <c r="E587" t="s">
        <v>353</v>
      </c>
      <c r="F587" t="s">
        <v>54</v>
      </c>
      <c r="G587" t="s">
        <v>377</v>
      </c>
    </row>
    <row r="588" spans="1:7" x14ac:dyDescent="0.3">
      <c r="A588">
        <v>12</v>
      </c>
      <c r="B588" s="15">
        <v>43842</v>
      </c>
      <c r="C588" t="s">
        <v>337</v>
      </c>
      <c r="D588" t="s">
        <v>67</v>
      </c>
      <c r="E588" t="s">
        <v>338</v>
      </c>
      <c r="F588" t="s">
        <v>129</v>
      </c>
      <c r="G588" t="s">
        <v>365</v>
      </c>
    </row>
    <row r="589" spans="1:7" x14ac:dyDescent="0.3">
      <c r="A589">
        <v>12</v>
      </c>
      <c r="B589" s="15">
        <v>43842</v>
      </c>
      <c r="C589" t="s">
        <v>384</v>
      </c>
      <c r="D589" t="s">
        <v>176</v>
      </c>
      <c r="E589" t="s">
        <v>357</v>
      </c>
      <c r="F589" t="s">
        <v>63</v>
      </c>
      <c r="G589" t="s">
        <v>382</v>
      </c>
    </row>
    <row r="590" spans="1:7" x14ac:dyDescent="0.3">
      <c r="A590">
        <v>12</v>
      </c>
      <c r="B590" s="15">
        <v>43842</v>
      </c>
      <c r="C590" t="s">
        <v>387</v>
      </c>
      <c r="D590" t="s">
        <v>95</v>
      </c>
      <c r="E590" t="s">
        <v>375</v>
      </c>
      <c r="F590" t="s">
        <v>35</v>
      </c>
      <c r="G590" t="s">
        <v>341</v>
      </c>
    </row>
    <row r="591" spans="1:7" x14ac:dyDescent="0.3">
      <c r="A591">
        <v>12</v>
      </c>
      <c r="B591" s="15">
        <v>43842</v>
      </c>
      <c r="C591" t="s">
        <v>370</v>
      </c>
      <c r="D591" t="s">
        <v>76</v>
      </c>
      <c r="E591" t="s">
        <v>371</v>
      </c>
      <c r="F591" t="s">
        <v>108</v>
      </c>
      <c r="G591" t="s">
        <v>344</v>
      </c>
    </row>
    <row r="592" spans="1:7" x14ac:dyDescent="0.3">
      <c r="A592">
        <v>12</v>
      </c>
      <c r="B592" s="15">
        <v>43843</v>
      </c>
      <c r="C592" t="s">
        <v>376</v>
      </c>
      <c r="D592" t="s">
        <v>58</v>
      </c>
      <c r="E592" t="s">
        <v>348</v>
      </c>
      <c r="F592" t="s">
        <v>80</v>
      </c>
      <c r="G592" t="s">
        <v>339</v>
      </c>
    </row>
    <row r="593" spans="1:7" x14ac:dyDescent="0.3">
      <c r="A593">
        <v>12</v>
      </c>
      <c r="B593" s="15">
        <v>43843</v>
      </c>
      <c r="C593" t="s">
        <v>346</v>
      </c>
      <c r="D593" t="s">
        <v>82</v>
      </c>
      <c r="E593" t="s">
        <v>347</v>
      </c>
      <c r="F593" t="s">
        <v>60</v>
      </c>
      <c r="G593" t="s">
        <v>359</v>
      </c>
    </row>
    <row r="594" spans="1:7" x14ac:dyDescent="0.3">
      <c r="A594">
        <v>12</v>
      </c>
      <c r="B594" s="15">
        <v>43843</v>
      </c>
      <c r="C594" t="s">
        <v>383</v>
      </c>
      <c r="D594" t="s">
        <v>50</v>
      </c>
      <c r="E594" t="s">
        <v>360</v>
      </c>
      <c r="F594" t="s">
        <v>97</v>
      </c>
      <c r="G594" t="s">
        <v>345</v>
      </c>
    </row>
    <row r="595" spans="1:7" x14ac:dyDescent="0.3">
      <c r="A595">
        <v>12</v>
      </c>
      <c r="B595" s="15">
        <v>43843</v>
      </c>
      <c r="C595" t="s">
        <v>394</v>
      </c>
      <c r="D595" t="s">
        <v>46</v>
      </c>
      <c r="E595" t="s">
        <v>354</v>
      </c>
      <c r="F595" t="s">
        <v>106</v>
      </c>
      <c r="G595" t="s">
        <v>369</v>
      </c>
    </row>
    <row r="596" spans="1:7" x14ac:dyDescent="0.3">
      <c r="A596">
        <v>12</v>
      </c>
      <c r="B596" s="15">
        <v>43843</v>
      </c>
      <c r="C596" t="s">
        <v>373</v>
      </c>
      <c r="D596" t="s">
        <v>37</v>
      </c>
      <c r="E596" t="s">
        <v>374</v>
      </c>
      <c r="F596" t="s">
        <v>108</v>
      </c>
      <c r="G596" t="s">
        <v>344</v>
      </c>
    </row>
    <row r="597" spans="1:7" x14ac:dyDescent="0.3">
      <c r="A597">
        <v>12</v>
      </c>
      <c r="B597" s="15">
        <v>43843</v>
      </c>
      <c r="C597" t="s">
        <v>388</v>
      </c>
      <c r="D597" t="s">
        <v>135</v>
      </c>
      <c r="E597" t="s">
        <v>372</v>
      </c>
      <c r="F597" t="s">
        <v>86</v>
      </c>
      <c r="G597" t="s">
        <v>350</v>
      </c>
    </row>
    <row r="598" spans="1:7" x14ac:dyDescent="0.3">
      <c r="A598">
        <v>12</v>
      </c>
      <c r="B598" s="15">
        <v>43843</v>
      </c>
      <c r="C598" t="s">
        <v>340</v>
      </c>
      <c r="D598" t="s">
        <v>44</v>
      </c>
      <c r="E598" t="s">
        <v>342</v>
      </c>
      <c r="F598" t="s">
        <v>72</v>
      </c>
      <c r="G598" t="s">
        <v>351</v>
      </c>
    </row>
    <row r="599" spans="1:7" x14ac:dyDescent="0.3">
      <c r="A599">
        <v>12</v>
      </c>
      <c r="B599" s="15">
        <v>43844</v>
      </c>
      <c r="C599" t="s">
        <v>390</v>
      </c>
      <c r="D599" t="s">
        <v>54</v>
      </c>
      <c r="E599" t="s">
        <v>377</v>
      </c>
      <c r="F599" t="s">
        <v>76</v>
      </c>
      <c r="G599" t="s">
        <v>371</v>
      </c>
    </row>
    <row r="600" spans="1:7" x14ac:dyDescent="0.3">
      <c r="A600">
        <v>12</v>
      </c>
      <c r="B600" s="15">
        <v>43844</v>
      </c>
      <c r="C600" t="s">
        <v>352</v>
      </c>
      <c r="D600" t="s">
        <v>52</v>
      </c>
      <c r="E600" t="s">
        <v>353</v>
      </c>
      <c r="F600" t="s">
        <v>89</v>
      </c>
      <c r="G600" t="s">
        <v>368</v>
      </c>
    </row>
    <row r="601" spans="1:7" x14ac:dyDescent="0.3">
      <c r="A601">
        <v>12</v>
      </c>
      <c r="B601" s="15">
        <v>43844</v>
      </c>
      <c r="C601" t="s">
        <v>384</v>
      </c>
      <c r="D601" t="s">
        <v>176</v>
      </c>
      <c r="E601" t="s">
        <v>357</v>
      </c>
      <c r="F601" t="s">
        <v>33</v>
      </c>
      <c r="G601" t="s">
        <v>379</v>
      </c>
    </row>
    <row r="602" spans="1:7" x14ac:dyDescent="0.3">
      <c r="A602">
        <v>12</v>
      </c>
      <c r="B602" s="15">
        <v>43844</v>
      </c>
      <c r="C602" t="s">
        <v>389</v>
      </c>
      <c r="D602" t="s">
        <v>78</v>
      </c>
      <c r="E602" t="s">
        <v>380</v>
      </c>
      <c r="F602" t="s">
        <v>120</v>
      </c>
      <c r="G602" t="s">
        <v>366</v>
      </c>
    </row>
    <row r="603" spans="1:7" x14ac:dyDescent="0.3">
      <c r="A603">
        <v>12</v>
      </c>
      <c r="B603" s="15">
        <v>43844</v>
      </c>
      <c r="C603" t="s">
        <v>381</v>
      </c>
      <c r="D603" t="s">
        <v>63</v>
      </c>
      <c r="E603" t="s">
        <v>382</v>
      </c>
      <c r="F603" t="s">
        <v>39</v>
      </c>
      <c r="G603" t="s">
        <v>362</v>
      </c>
    </row>
    <row r="604" spans="1:7" x14ac:dyDescent="0.3">
      <c r="A604">
        <v>12</v>
      </c>
      <c r="B604" s="15">
        <v>43844</v>
      </c>
      <c r="C604" t="s">
        <v>340</v>
      </c>
      <c r="D604" t="s">
        <v>35</v>
      </c>
      <c r="E604" t="s">
        <v>341</v>
      </c>
      <c r="F604" t="s">
        <v>72</v>
      </c>
      <c r="G604" t="s">
        <v>351</v>
      </c>
    </row>
    <row r="605" spans="1:7" x14ac:dyDescent="0.3">
      <c r="A605">
        <v>12</v>
      </c>
      <c r="B605" s="15">
        <v>43845</v>
      </c>
      <c r="C605" t="s">
        <v>383</v>
      </c>
      <c r="D605" t="s">
        <v>50</v>
      </c>
      <c r="E605" t="s">
        <v>360</v>
      </c>
      <c r="F605" t="s">
        <v>58</v>
      </c>
      <c r="G605" t="s">
        <v>348</v>
      </c>
    </row>
    <row r="606" spans="1:7" x14ac:dyDescent="0.3">
      <c r="A606">
        <v>12</v>
      </c>
      <c r="B606" s="15">
        <v>43845</v>
      </c>
      <c r="C606" t="s">
        <v>358</v>
      </c>
      <c r="D606" t="s">
        <v>60</v>
      </c>
      <c r="E606" t="s">
        <v>359</v>
      </c>
      <c r="F606" t="s">
        <v>52</v>
      </c>
      <c r="G606" t="s">
        <v>353</v>
      </c>
    </row>
    <row r="607" spans="1:7" x14ac:dyDescent="0.3">
      <c r="A607">
        <v>12</v>
      </c>
      <c r="B607" s="15">
        <v>43845</v>
      </c>
      <c r="C607" t="s">
        <v>355</v>
      </c>
      <c r="D607" t="s">
        <v>56</v>
      </c>
      <c r="E607" t="s">
        <v>356</v>
      </c>
      <c r="F607" t="s">
        <v>129</v>
      </c>
      <c r="G607" t="s">
        <v>365</v>
      </c>
    </row>
    <row r="608" spans="1:7" x14ac:dyDescent="0.3">
      <c r="A608">
        <v>12</v>
      </c>
      <c r="B608" s="15">
        <v>43845</v>
      </c>
      <c r="C608" t="s">
        <v>393</v>
      </c>
      <c r="D608" t="s">
        <v>97</v>
      </c>
      <c r="E608" t="s">
        <v>345</v>
      </c>
      <c r="F608" t="s">
        <v>69</v>
      </c>
      <c r="G608" t="s">
        <v>363</v>
      </c>
    </row>
    <row r="609" spans="1:7" x14ac:dyDescent="0.3">
      <c r="A609">
        <v>12</v>
      </c>
      <c r="B609" s="15">
        <v>43845</v>
      </c>
      <c r="C609" t="s">
        <v>394</v>
      </c>
      <c r="D609" t="s">
        <v>46</v>
      </c>
      <c r="E609" t="s">
        <v>354</v>
      </c>
      <c r="F609" t="s">
        <v>82</v>
      </c>
      <c r="G609" t="s">
        <v>347</v>
      </c>
    </row>
    <row r="610" spans="1:7" x14ac:dyDescent="0.3">
      <c r="A610">
        <v>12</v>
      </c>
      <c r="B610" s="15">
        <v>43845</v>
      </c>
      <c r="C610" t="s">
        <v>386</v>
      </c>
      <c r="D610" t="s">
        <v>106</v>
      </c>
      <c r="E610" t="s">
        <v>369</v>
      </c>
      <c r="F610" t="s">
        <v>67</v>
      </c>
      <c r="G610" t="s">
        <v>338</v>
      </c>
    </row>
    <row r="611" spans="1:7" x14ac:dyDescent="0.3">
      <c r="A611">
        <v>12</v>
      </c>
      <c r="B611" s="15">
        <v>43845</v>
      </c>
      <c r="C611" t="s">
        <v>387</v>
      </c>
      <c r="D611" t="s">
        <v>95</v>
      </c>
      <c r="E611" t="s">
        <v>375</v>
      </c>
      <c r="F611" t="s">
        <v>108</v>
      </c>
      <c r="G611" t="s">
        <v>344</v>
      </c>
    </row>
    <row r="612" spans="1:7" x14ac:dyDescent="0.3">
      <c r="A612">
        <v>12</v>
      </c>
      <c r="B612" s="15">
        <v>43845</v>
      </c>
      <c r="C612" t="s">
        <v>378</v>
      </c>
      <c r="D612" t="s">
        <v>33</v>
      </c>
      <c r="E612" t="s">
        <v>379</v>
      </c>
      <c r="F612" t="s">
        <v>37</v>
      </c>
      <c r="G612" t="s">
        <v>374</v>
      </c>
    </row>
    <row r="613" spans="1:7" x14ac:dyDescent="0.3">
      <c r="A613">
        <v>12</v>
      </c>
      <c r="B613" s="15">
        <v>43845</v>
      </c>
      <c r="C613" t="s">
        <v>388</v>
      </c>
      <c r="D613" t="s">
        <v>135</v>
      </c>
      <c r="E613" t="s">
        <v>372</v>
      </c>
      <c r="F613" t="s">
        <v>39</v>
      </c>
      <c r="G613" t="s">
        <v>362</v>
      </c>
    </row>
    <row r="614" spans="1:7" x14ac:dyDescent="0.3">
      <c r="A614">
        <v>12</v>
      </c>
      <c r="B614" s="15">
        <v>43845</v>
      </c>
      <c r="C614" t="s">
        <v>340</v>
      </c>
      <c r="D614" t="s">
        <v>44</v>
      </c>
      <c r="E614" t="s">
        <v>342</v>
      </c>
      <c r="F614" t="s">
        <v>86</v>
      </c>
      <c r="G614" t="s">
        <v>350</v>
      </c>
    </row>
    <row r="615" spans="1:7" x14ac:dyDescent="0.3">
      <c r="A615">
        <v>13</v>
      </c>
      <c r="B615" s="15">
        <v>43846</v>
      </c>
      <c r="C615" t="s">
        <v>391</v>
      </c>
      <c r="D615" t="s">
        <v>120</v>
      </c>
      <c r="E615" t="s">
        <v>366</v>
      </c>
      <c r="F615" t="s">
        <v>76</v>
      </c>
      <c r="G615" t="s">
        <v>371</v>
      </c>
    </row>
    <row r="616" spans="1:7" x14ac:dyDescent="0.3">
      <c r="A616">
        <v>13</v>
      </c>
      <c r="B616" s="15">
        <v>43846</v>
      </c>
      <c r="C616" t="s">
        <v>389</v>
      </c>
      <c r="D616" t="s">
        <v>78</v>
      </c>
      <c r="E616" t="s">
        <v>380</v>
      </c>
      <c r="F616" t="s">
        <v>50</v>
      </c>
      <c r="G616" t="s">
        <v>360</v>
      </c>
    </row>
    <row r="617" spans="1:7" x14ac:dyDescent="0.3">
      <c r="A617">
        <v>13</v>
      </c>
      <c r="B617" s="15">
        <v>43846</v>
      </c>
      <c r="C617" t="s">
        <v>385</v>
      </c>
      <c r="D617" t="s">
        <v>80</v>
      </c>
      <c r="E617" t="s">
        <v>339</v>
      </c>
      <c r="F617" t="s">
        <v>89</v>
      </c>
      <c r="G617" t="s">
        <v>368</v>
      </c>
    </row>
    <row r="618" spans="1:7" x14ac:dyDescent="0.3">
      <c r="A618">
        <v>13</v>
      </c>
      <c r="B618" s="15">
        <v>43846</v>
      </c>
      <c r="C618" t="s">
        <v>381</v>
      </c>
      <c r="D618" t="s">
        <v>63</v>
      </c>
      <c r="E618" t="s">
        <v>382</v>
      </c>
      <c r="F618" t="s">
        <v>95</v>
      </c>
      <c r="G618" t="s">
        <v>375</v>
      </c>
    </row>
    <row r="619" spans="1:7" x14ac:dyDescent="0.3">
      <c r="A619">
        <v>13</v>
      </c>
      <c r="B619" s="15">
        <v>43846</v>
      </c>
      <c r="C619" t="s">
        <v>340</v>
      </c>
      <c r="D619" t="s">
        <v>35</v>
      </c>
      <c r="E619" t="s">
        <v>341</v>
      </c>
      <c r="F619" t="s">
        <v>86</v>
      </c>
      <c r="G619" t="s">
        <v>350</v>
      </c>
    </row>
    <row r="620" spans="1:7" x14ac:dyDescent="0.3">
      <c r="A620">
        <v>13</v>
      </c>
      <c r="B620" s="15">
        <v>43847</v>
      </c>
      <c r="C620" t="s">
        <v>346</v>
      </c>
      <c r="D620" t="s">
        <v>82</v>
      </c>
      <c r="E620" t="s">
        <v>347</v>
      </c>
      <c r="F620" t="s">
        <v>46</v>
      </c>
      <c r="G620" t="s">
        <v>354</v>
      </c>
    </row>
    <row r="621" spans="1:7" x14ac:dyDescent="0.3">
      <c r="A621">
        <v>13</v>
      </c>
      <c r="B621" s="15">
        <v>43847</v>
      </c>
      <c r="C621" t="s">
        <v>358</v>
      </c>
      <c r="D621" t="s">
        <v>60</v>
      </c>
      <c r="E621" t="s">
        <v>359</v>
      </c>
      <c r="F621" t="s">
        <v>97</v>
      </c>
      <c r="G621" t="s">
        <v>345</v>
      </c>
    </row>
    <row r="622" spans="1:7" x14ac:dyDescent="0.3">
      <c r="A622">
        <v>13</v>
      </c>
      <c r="B622" s="15">
        <v>43847</v>
      </c>
      <c r="C622" t="s">
        <v>337</v>
      </c>
      <c r="D622" t="s">
        <v>67</v>
      </c>
      <c r="E622" t="s">
        <v>338</v>
      </c>
      <c r="F622" t="s">
        <v>69</v>
      </c>
      <c r="G622" t="s">
        <v>363</v>
      </c>
    </row>
    <row r="623" spans="1:7" x14ac:dyDescent="0.3">
      <c r="A623">
        <v>13</v>
      </c>
      <c r="B623" s="15">
        <v>43847</v>
      </c>
      <c r="C623" t="s">
        <v>384</v>
      </c>
      <c r="D623" t="s">
        <v>176</v>
      </c>
      <c r="E623" t="s">
        <v>357</v>
      </c>
      <c r="F623" t="s">
        <v>72</v>
      </c>
      <c r="G623" t="s">
        <v>351</v>
      </c>
    </row>
    <row r="624" spans="1:7" x14ac:dyDescent="0.3">
      <c r="A624">
        <v>13</v>
      </c>
      <c r="B624" s="15">
        <v>43847</v>
      </c>
      <c r="C624" t="s">
        <v>386</v>
      </c>
      <c r="D624" t="s">
        <v>106</v>
      </c>
      <c r="E624" t="s">
        <v>369</v>
      </c>
      <c r="F624" t="s">
        <v>56</v>
      </c>
      <c r="G624" t="s">
        <v>356</v>
      </c>
    </row>
    <row r="625" spans="1:7" x14ac:dyDescent="0.3">
      <c r="A625">
        <v>13</v>
      </c>
      <c r="B625" s="15">
        <v>43847</v>
      </c>
      <c r="C625" t="s">
        <v>364</v>
      </c>
      <c r="D625" t="s">
        <v>129</v>
      </c>
      <c r="E625" t="s">
        <v>365</v>
      </c>
      <c r="F625" t="s">
        <v>54</v>
      </c>
      <c r="G625" t="s">
        <v>377</v>
      </c>
    </row>
    <row r="626" spans="1:7" x14ac:dyDescent="0.3">
      <c r="A626">
        <v>13</v>
      </c>
      <c r="B626" s="15">
        <v>43847</v>
      </c>
      <c r="C626" t="s">
        <v>361</v>
      </c>
      <c r="D626" t="s">
        <v>39</v>
      </c>
      <c r="E626" t="s">
        <v>362</v>
      </c>
      <c r="F626" t="s">
        <v>37</v>
      </c>
      <c r="G626" t="s">
        <v>374</v>
      </c>
    </row>
    <row r="627" spans="1:7" x14ac:dyDescent="0.3">
      <c r="A627">
        <v>13</v>
      </c>
      <c r="B627" s="15">
        <v>43848</v>
      </c>
      <c r="C627" t="s">
        <v>385</v>
      </c>
      <c r="D627" t="s">
        <v>80</v>
      </c>
      <c r="E627" t="s">
        <v>339</v>
      </c>
      <c r="F627" t="s">
        <v>35</v>
      </c>
      <c r="G627" t="s">
        <v>341</v>
      </c>
    </row>
    <row r="628" spans="1:7" x14ac:dyDescent="0.3">
      <c r="A628">
        <v>13</v>
      </c>
      <c r="B628" s="15">
        <v>43848</v>
      </c>
      <c r="C628" t="s">
        <v>352</v>
      </c>
      <c r="D628" t="s">
        <v>52</v>
      </c>
      <c r="E628" t="s">
        <v>353</v>
      </c>
      <c r="F628" t="s">
        <v>78</v>
      </c>
      <c r="G628" t="s">
        <v>380</v>
      </c>
    </row>
    <row r="629" spans="1:7" x14ac:dyDescent="0.3">
      <c r="A629">
        <v>13</v>
      </c>
      <c r="B629" s="15">
        <v>43848</v>
      </c>
      <c r="C629" t="s">
        <v>383</v>
      </c>
      <c r="D629" t="s">
        <v>50</v>
      </c>
      <c r="E629" t="s">
        <v>360</v>
      </c>
      <c r="F629" t="s">
        <v>76</v>
      </c>
      <c r="G629" t="s">
        <v>371</v>
      </c>
    </row>
    <row r="630" spans="1:7" x14ac:dyDescent="0.3">
      <c r="A630">
        <v>13</v>
      </c>
      <c r="B630" s="15">
        <v>43848</v>
      </c>
      <c r="C630" t="s">
        <v>390</v>
      </c>
      <c r="D630" t="s">
        <v>54</v>
      </c>
      <c r="E630" t="s">
        <v>377</v>
      </c>
      <c r="F630" t="s">
        <v>58</v>
      </c>
      <c r="G630" t="s">
        <v>348</v>
      </c>
    </row>
    <row r="631" spans="1:7" x14ac:dyDescent="0.3">
      <c r="A631">
        <v>13</v>
      </c>
      <c r="B631" s="15">
        <v>43848</v>
      </c>
      <c r="C631" t="s">
        <v>391</v>
      </c>
      <c r="D631" t="s">
        <v>120</v>
      </c>
      <c r="E631" t="s">
        <v>366</v>
      </c>
      <c r="F631" t="s">
        <v>60</v>
      </c>
      <c r="G631" t="s">
        <v>359</v>
      </c>
    </row>
    <row r="632" spans="1:7" x14ac:dyDescent="0.3">
      <c r="A632">
        <v>13</v>
      </c>
      <c r="B632" s="15">
        <v>43848</v>
      </c>
      <c r="C632" t="s">
        <v>393</v>
      </c>
      <c r="D632" t="s">
        <v>97</v>
      </c>
      <c r="E632" t="s">
        <v>345</v>
      </c>
      <c r="F632" t="s">
        <v>72</v>
      </c>
      <c r="G632" t="s">
        <v>351</v>
      </c>
    </row>
    <row r="633" spans="1:7" x14ac:dyDescent="0.3">
      <c r="A633">
        <v>13</v>
      </c>
      <c r="B633" s="15">
        <v>43848</v>
      </c>
      <c r="C633" t="s">
        <v>394</v>
      </c>
      <c r="D633" t="s">
        <v>46</v>
      </c>
      <c r="E633" t="s">
        <v>354</v>
      </c>
      <c r="F633" t="s">
        <v>67</v>
      </c>
      <c r="G633" t="s">
        <v>338</v>
      </c>
    </row>
    <row r="634" spans="1:7" x14ac:dyDescent="0.3">
      <c r="A634">
        <v>13</v>
      </c>
      <c r="B634" s="15">
        <v>43848</v>
      </c>
      <c r="C634" t="s">
        <v>378</v>
      </c>
      <c r="D634" t="s">
        <v>33</v>
      </c>
      <c r="E634" t="s">
        <v>379</v>
      </c>
      <c r="F634" t="s">
        <v>44</v>
      </c>
      <c r="G634" t="s">
        <v>342</v>
      </c>
    </row>
    <row r="635" spans="1:7" x14ac:dyDescent="0.3">
      <c r="A635">
        <v>13</v>
      </c>
      <c r="B635" s="15">
        <v>43848</v>
      </c>
      <c r="C635" t="s">
        <v>381</v>
      </c>
      <c r="D635" t="s">
        <v>63</v>
      </c>
      <c r="E635" t="s">
        <v>382</v>
      </c>
      <c r="F635" t="s">
        <v>86</v>
      </c>
      <c r="G635" t="s">
        <v>350</v>
      </c>
    </row>
    <row r="636" spans="1:7" x14ac:dyDescent="0.3">
      <c r="A636">
        <v>13</v>
      </c>
      <c r="B636" s="15">
        <v>43848</v>
      </c>
      <c r="C636" t="s">
        <v>386</v>
      </c>
      <c r="D636" t="s">
        <v>106</v>
      </c>
      <c r="E636" t="s">
        <v>369</v>
      </c>
      <c r="F636" t="s">
        <v>37</v>
      </c>
      <c r="G636" t="s">
        <v>374</v>
      </c>
    </row>
    <row r="637" spans="1:7" x14ac:dyDescent="0.3">
      <c r="A637">
        <v>13</v>
      </c>
      <c r="B637" s="15">
        <v>43848</v>
      </c>
      <c r="C637" t="s">
        <v>367</v>
      </c>
      <c r="D637" t="s">
        <v>89</v>
      </c>
      <c r="E637" t="s">
        <v>368</v>
      </c>
      <c r="F637" t="s">
        <v>135</v>
      </c>
      <c r="G637" t="s">
        <v>372</v>
      </c>
    </row>
    <row r="638" spans="1:7" x14ac:dyDescent="0.3">
      <c r="A638">
        <v>13</v>
      </c>
      <c r="B638" s="15">
        <v>43849</v>
      </c>
      <c r="C638" t="s">
        <v>364</v>
      </c>
      <c r="D638" t="s">
        <v>129</v>
      </c>
      <c r="E638" t="s">
        <v>365</v>
      </c>
      <c r="F638" t="s">
        <v>56</v>
      </c>
      <c r="G638" t="s">
        <v>356</v>
      </c>
    </row>
    <row r="639" spans="1:7" x14ac:dyDescent="0.3">
      <c r="A639">
        <v>13</v>
      </c>
      <c r="B639" s="15">
        <v>43849</v>
      </c>
      <c r="C639" t="s">
        <v>387</v>
      </c>
      <c r="D639" t="s">
        <v>95</v>
      </c>
      <c r="E639" t="s">
        <v>375</v>
      </c>
      <c r="F639" t="s">
        <v>82</v>
      </c>
      <c r="G639" t="s">
        <v>347</v>
      </c>
    </row>
    <row r="640" spans="1:7" x14ac:dyDescent="0.3">
      <c r="A640">
        <v>13</v>
      </c>
      <c r="B640" s="15">
        <v>43850</v>
      </c>
      <c r="C640" t="s">
        <v>395</v>
      </c>
      <c r="D640" t="s">
        <v>69</v>
      </c>
      <c r="E640" t="s">
        <v>363</v>
      </c>
      <c r="F640" t="s">
        <v>58</v>
      </c>
      <c r="G640" t="s">
        <v>348</v>
      </c>
    </row>
    <row r="641" spans="1:7" x14ac:dyDescent="0.3">
      <c r="A641">
        <v>13</v>
      </c>
      <c r="B641" s="15">
        <v>43850</v>
      </c>
      <c r="C641" t="s">
        <v>390</v>
      </c>
      <c r="D641" t="s">
        <v>54</v>
      </c>
      <c r="E641" t="s">
        <v>377</v>
      </c>
      <c r="F641" t="s">
        <v>67</v>
      </c>
      <c r="G641" t="s">
        <v>338</v>
      </c>
    </row>
    <row r="642" spans="1:7" x14ac:dyDescent="0.3">
      <c r="A642">
        <v>13</v>
      </c>
      <c r="B642" s="15">
        <v>43850</v>
      </c>
      <c r="C642" t="s">
        <v>352</v>
      </c>
      <c r="D642" t="s">
        <v>52</v>
      </c>
      <c r="E642" t="s">
        <v>353</v>
      </c>
      <c r="F642" t="s">
        <v>60</v>
      </c>
      <c r="G642" t="s">
        <v>359</v>
      </c>
    </row>
    <row r="643" spans="1:7" x14ac:dyDescent="0.3">
      <c r="A643">
        <v>13</v>
      </c>
      <c r="B643" s="15">
        <v>43850</v>
      </c>
      <c r="C643" t="s">
        <v>343</v>
      </c>
      <c r="D643" t="s">
        <v>108</v>
      </c>
      <c r="E643" t="s">
        <v>344</v>
      </c>
      <c r="F643" t="s">
        <v>86</v>
      </c>
      <c r="G643" t="s">
        <v>350</v>
      </c>
    </row>
    <row r="644" spans="1:7" x14ac:dyDescent="0.3">
      <c r="A644">
        <v>13</v>
      </c>
      <c r="B644" s="15">
        <v>43850</v>
      </c>
      <c r="C644" t="s">
        <v>392</v>
      </c>
      <c r="D644" t="s">
        <v>72</v>
      </c>
      <c r="E644" t="s">
        <v>351</v>
      </c>
      <c r="F644" t="s">
        <v>120</v>
      </c>
      <c r="G644" t="s">
        <v>366</v>
      </c>
    </row>
    <row r="645" spans="1:7" x14ac:dyDescent="0.3">
      <c r="A645">
        <v>13</v>
      </c>
      <c r="B645" s="15">
        <v>43850</v>
      </c>
      <c r="C645" t="s">
        <v>355</v>
      </c>
      <c r="D645" t="s">
        <v>56</v>
      </c>
      <c r="E645" t="s">
        <v>356</v>
      </c>
      <c r="F645" t="s">
        <v>135</v>
      </c>
      <c r="G645" t="s">
        <v>372</v>
      </c>
    </row>
    <row r="646" spans="1:7" x14ac:dyDescent="0.3">
      <c r="A646">
        <v>13</v>
      </c>
      <c r="B646" s="15">
        <v>43850</v>
      </c>
      <c r="C646" t="s">
        <v>378</v>
      </c>
      <c r="D646" t="s">
        <v>33</v>
      </c>
      <c r="E646" t="s">
        <v>379</v>
      </c>
      <c r="F646" t="s">
        <v>106</v>
      </c>
      <c r="G646" t="s">
        <v>369</v>
      </c>
    </row>
    <row r="647" spans="1:7" x14ac:dyDescent="0.3">
      <c r="A647">
        <v>13</v>
      </c>
      <c r="B647" s="15">
        <v>43850</v>
      </c>
      <c r="C647" t="s">
        <v>384</v>
      </c>
      <c r="D647" t="s">
        <v>176</v>
      </c>
      <c r="E647" t="s">
        <v>357</v>
      </c>
      <c r="F647" t="s">
        <v>80</v>
      </c>
      <c r="G647" t="s">
        <v>339</v>
      </c>
    </row>
    <row r="648" spans="1:7" x14ac:dyDescent="0.3">
      <c r="A648">
        <v>13</v>
      </c>
      <c r="B648" s="15">
        <v>43850</v>
      </c>
      <c r="C648" t="s">
        <v>389</v>
      </c>
      <c r="D648" t="s">
        <v>78</v>
      </c>
      <c r="E648" t="s">
        <v>380</v>
      </c>
      <c r="F648" t="s">
        <v>97</v>
      </c>
      <c r="G648" t="s">
        <v>345</v>
      </c>
    </row>
    <row r="649" spans="1:7" x14ac:dyDescent="0.3">
      <c r="A649">
        <v>13</v>
      </c>
      <c r="B649" s="15">
        <v>43850</v>
      </c>
      <c r="C649" t="s">
        <v>383</v>
      </c>
      <c r="D649" t="s">
        <v>50</v>
      </c>
      <c r="E649" t="s">
        <v>360</v>
      </c>
      <c r="F649" t="s">
        <v>44</v>
      </c>
      <c r="G649" t="s">
        <v>342</v>
      </c>
    </row>
    <row r="650" spans="1:7" x14ac:dyDescent="0.3">
      <c r="A650">
        <v>13</v>
      </c>
      <c r="B650" s="15">
        <v>43850</v>
      </c>
      <c r="C650" t="s">
        <v>394</v>
      </c>
      <c r="D650" t="s">
        <v>46</v>
      </c>
      <c r="E650" t="s">
        <v>354</v>
      </c>
      <c r="F650" t="s">
        <v>95</v>
      </c>
      <c r="G650" t="s">
        <v>375</v>
      </c>
    </row>
    <row r="651" spans="1:7" x14ac:dyDescent="0.3">
      <c r="A651">
        <v>13</v>
      </c>
      <c r="B651" s="15">
        <v>43850</v>
      </c>
      <c r="C651" t="s">
        <v>370</v>
      </c>
      <c r="D651" t="s">
        <v>76</v>
      </c>
      <c r="E651" t="s">
        <v>371</v>
      </c>
      <c r="F651" t="s">
        <v>129</v>
      </c>
      <c r="G651" t="s">
        <v>365</v>
      </c>
    </row>
    <row r="652" spans="1:7" x14ac:dyDescent="0.3">
      <c r="A652">
        <v>13</v>
      </c>
      <c r="B652" s="15">
        <v>43850</v>
      </c>
      <c r="C652" t="s">
        <v>367</v>
      </c>
      <c r="D652" t="s">
        <v>89</v>
      </c>
      <c r="E652" t="s">
        <v>368</v>
      </c>
      <c r="F652" t="s">
        <v>82</v>
      </c>
      <c r="G652" t="s">
        <v>347</v>
      </c>
    </row>
    <row r="653" spans="1:7" x14ac:dyDescent="0.3">
      <c r="A653">
        <v>13</v>
      </c>
      <c r="B653" s="15">
        <v>43850</v>
      </c>
      <c r="C653" t="s">
        <v>373</v>
      </c>
      <c r="D653" t="s">
        <v>37</v>
      </c>
      <c r="E653" t="s">
        <v>374</v>
      </c>
      <c r="F653" t="s">
        <v>63</v>
      </c>
      <c r="G653" t="s">
        <v>382</v>
      </c>
    </row>
    <row r="654" spans="1:7" x14ac:dyDescent="0.3">
      <c r="A654">
        <v>13</v>
      </c>
      <c r="B654" s="15">
        <v>43851</v>
      </c>
      <c r="C654" t="s">
        <v>361</v>
      </c>
      <c r="D654" t="s">
        <v>39</v>
      </c>
      <c r="E654" t="s">
        <v>362</v>
      </c>
      <c r="F654" t="s">
        <v>35</v>
      </c>
      <c r="G654" t="s">
        <v>341</v>
      </c>
    </row>
    <row r="655" spans="1:7" x14ac:dyDescent="0.3">
      <c r="A655">
        <v>13</v>
      </c>
      <c r="B655" s="15">
        <v>43852</v>
      </c>
      <c r="C655" t="s">
        <v>376</v>
      </c>
      <c r="D655" t="s">
        <v>58</v>
      </c>
      <c r="E655" t="s">
        <v>348</v>
      </c>
      <c r="F655" t="s">
        <v>135</v>
      </c>
      <c r="G655" t="s">
        <v>372</v>
      </c>
    </row>
    <row r="656" spans="1:7" x14ac:dyDescent="0.3">
      <c r="A656">
        <v>13</v>
      </c>
      <c r="B656" s="15">
        <v>43852</v>
      </c>
      <c r="C656" t="s">
        <v>349</v>
      </c>
      <c r="D656" t="s">
        <v>86</v>
      </c>
      <c r="E656" t="s">
        <v>350</v>
      </c>
      <c r="F656" t="s">
        <v>106</v>
      </c>
      <c r="G656" t="s">
        <v>369</v>
      </c>
    </row>
    <row r="657" spans="1:7" x14ac:dyDescent="0.3">
      <c r="A657">
        <v>13</v>
      </c>
      <c r="B657" s="15">
        <v>43852</v>
      </c>
      <c r="C657" t="s">
        <v>390</v>
      </c>
      <c r="D657" t="s">
        <v>54</v>
      </c>
      <c r="E657" t="s">
        <v>377</v>
      </c>
      <c r="F657" t="s">
        <v>35</v>
      </c>
      <c r="G657" t="s">
        <v>341</v>
      </c>
    </row>
    <row r="658" spans="1:7" x14ac:dyDescent="0.3">
      <c r="A658">
        <v>13</v>
      </c>
      <c r="B658" s="15">
        <v>43852</v>
      </c>
      <c r="C658" t="s">
        <v>383</v>
      </c>
      <c r="D658" t="s">
        <v>50</v>
      </c>
      <c r="E658" t="s">
        <v>360</v>
      </c>
      <c r="F658" t="s">
        <v>176</v>
      </c>
      <c r="G658" t="s">
        <v>357</v>
      </c>
    </row>
    <row r="659" spans="1:7" x14ac:dyDescent="0.3">
      <c r="A659">
        <v>13</v>
      </c>
      <c r="B659" s="15">
        <v>43852</v>
      </c>
      <c r="C659" t="s">
        <v>355</v>
      </c>
      <c r="D659" t="s">
        <v>56</v>
      </c>
      <c r="E659" t="s">
        <v>356</v>
      </c>
      <c r="F659" t="s">
        <v>69</v>
      </c>
      <c r="G659" t="s">
        <v>363</v>
      </c>
    </row>
    <row r="660" spans="1:7" x14ac:dyDescent="0.3">
      <c r="A660">
        <v>13</v>
      </c>
      <c r="B660" s="15">
        <v>43852</v>
      </c>
      <c r="C660" t="s">
        <v>391</v>
      </c>
      <c r="D660" t="s">
        <v>120</v>
      </c>
      <c r="E660" t="s">
        <v>366</v>
      </c>
      <c r="F660" t="s">
        <v>44</v>
      </c>
      <c r="G660" t="s">
        <v>342</v>
      </c>
    </row>
    <row r="661" spans="1:7" x14ac:dyDescent="0.3">
      <c r="A661">
        <v>13</v>
      </c>
      <c r="B661" s="15">
        <v>43852</v>
      </c>
      <c r="C661" t="s">
        <v>337</v>
      </c>
      <c r="D661" t="s">
        <v>67</v>
      </c>
      <c r="E661" t="s">
        <v>338</v>
      </c>
      <c r="F661" t="s">
        <v>60</v>
      </c>
      <c r="G661" t="s">
        <v>359</v>
      </c>
    </row>
    <row r="662" spans="1:7" x14ac:dyDescent="0.3">
      <c r="A662">
        <v>13</v>
      </c>
      <c r="B662" s="15">
        <v>43852</v>
      </c>
      <c r="C662" t="s">
        <v>393</v>
      </c>
      <c r="D662" t="s">
        <v>97</v>
      </c>
      <c r="E662" t="s">
        <v>345</v>
      </c>
      <c r="F662" t="s">
        <v>46</v>
      </c>
      <c r="G662" t="s">
        <v>354</v>
      </c>
    </row>
    <row r="663" spans="1:7" x14ac:dyDescent="0.3">
      <c r="A663">
        <v>13</v>
      </c>
      <c r="B663" s="15">
        <v>43852</v>
      </c>
      <c r="C663" t="s">
        <v>378</v>
      </c>
      <c r="D663" t="s">
        <v>33</v>
      </c>
      <c r="E663" t="s">
        <v>379</v>
      </c>
      <c r="F663" t="s">
        <v>95</v>
      </c>
      <c r="G663" t="s">
        <v>375</v>
      </c>
    </row>
    <row r="664" spans="1:7" x14ac:dyDescent="0.3">
      <c r="A664">
        <v>13</v>
      </c>
      <c r="B664" s="15">
        <v>43852</v>
      </c>
      <c r="C664" t="s">
        <v>385</v>
      </c>
      <c r="D664" t="s">
        <v>80</v>
      </c>
      <c r="E664" t="s">
        <v>339</v>
      </c>
      <c r="F664" t="s">
        <v>129</v>
      </c>
      <c r="G664" t="s">
        <v>365</v>
      </c>
    </row>
    <row r="665" spans="1:7" x14ac:dyDescent="0.3">
      <c r="A665">
        <v>13</v>
      </c>
      <c r="B665" s="15">
        <v>43852</v>
      </c>
      <c r="C665" t="s">
        <v>370</v>
      </c>
      <c r="D665" t="s">
        <v>76</v>
      </c>
      <c r="E665" t="s">
        <v>371</v>
      </c>
      <c r="F665" t="s">
        <v>82</v>
      </c>
      <c r="G665" t="s">
        <v>347</v>
      </c>
    </row>
    <row r="666" spans="1:7" x14ac:dyDescent="0.3">
      <c r="A666">
        <v>13</v>
      </c>
      <c r="B666" s="15">
        <v>43852</v>
      </c>
      <c r="C666" t="s">
        <v>381</v>
      </c>
      <c r="D666" t="s">
        <v>63</v>
      </c>
      <c r="E666" t="s">
        <v>382</v>
      </c>
      <c r="F666" t="s">
        <v>89</v>
      </c>
      <c r="G666" t="s">
        <v>368</v>
      </c>
    </row>
    <row r="667" spans="1:7" x14ac:dyDescent="0.3">
      <c r="A667">
        <v>14</v>
      </c>
      <c r="B667" s="15">
        <v>43853</v>
      </c>
      <c r="C667" t="s">
        <v>392</v>
      </c>
      <c r="D667" t="s">
        <v>72</v>
      </c>
      <c r="E667" t="s">
        <v>351</v>
      </c>
      <c r="F667" t="s">
        <v>69</v>
      </c>
      <c r="G667" t="s">
        <v>363</v>
      </c>
    </row>
    <row r="668" spans="1:7" x14ac:dyDescent="0.3">
      <c r="A668">
        <v>14</v>
      </c>
      <c r="B668" s="15">
        <v>43853</v>
      </c>
      <c r="C668" t="s">
        <v>352</v>
      </c>
      <c r="D668" t="s">
        <v>52</v>
      </c>
      <c r="E668" t="s">
        <v>353</v>
      </c>
      <c r="F668" t="s">
        <v>44</v>
      </c>
      <c r="G668" t="s">
        <v>342</v>
      </c>
    </row>
    <row r="669" spans="1:7" x14ac:dyDescent="0.3">
      <c r="A669">
        <v>14</v>
      </c>
      <c r="B669" s="15">
        <v>43853</v>
      </c>
      <c r="C669" t="s">
        <v>373</v>
      </c>
      <c r="D669" t="s">
        <v>37</v>
      </c>
      <c r="E669" t="s">
        <v>374</v>
      </c>
      <c r="F669" t="s">
        <v>39</v>
      </c>
      <c r="G669" t="s">
        <v>362</v>
      </c>
    </row>
    <row r="670" spans="1:7" x14ac:dyDescent="0.3">
      <c r="A670">
        <v>14</v>
      </c>
      <c r="B670" s="15">
        <v>43854</v>
      </c>
      <c r="C670" t="s">
        <v>397</v>
      </c>
      <c r="D670" t="s">
        <v>108</v>
      </c>
      <c r="E670" t="s">
        <v>344</v>
      </c>
      <c r="F670" t="s">
        <v>78</v>
      </c>
      <c r="G670" t="s">
        <v>380</v>
      </c>
    </row>
    <row r="671" spans="1:7" x14ac:dyDescent="0.3">
      <c r="A671">
        <v>14</v>
      </c>
      <c r="B671" s="15">
        <v>43854</v>
      </c>
      <c r="C671" t="s">
        <v>376</v>
      </c>
      <c r="D671" t="s">
        <v>58</v>
      </c>
      <c r="E671" t="s">
        <v>348</v>
      </c>
      <c r="F671" t="s">
        <v>176</v>
      </c>
      <c r="G671" t="s">
        <v>357</v>
      </c>
    </row>
    <row r="672" spans="1:7" x14ac:dyDescent="0.3">
      <c r="A672">
        <v>14</v>
      </c>
      <c r="B672" s="15">
        <v>43854</v>
      </c>
      <c r="C672" t="s">
        <v>349</v>
      </c>
      <c r="D672" t="s">
        <v>86</v>
      </c>
      <c r="E672" t="s">
        <v>350</v>
      </c>
      <c r="F672" t="s">
        <v>50</v>
      </c>
      <c r="G672" t="s">
        <v>360</v>
      </c>
    </row>
    <row r="673" spans="1:7" x14ac:dyDescent="0.3">
      <c r="A673">
        <v>14</v>
      </c>
      <c r="B673" s="15">
        <v>43854</v>
      </c>
      <c r="C673" t="s">
        <v>391</v>
      </c>
      <c r="D673" t="s">
        <v>120</v>
      </c>
      <c r="E673" t="s">
        <v>366</v>
      </c>
      <c r="F673" t="s">
        <v>67</v>
      </c>
      <c r="G673" t="s">
        <v>338</v>
      </c>
    </row>
    <row r="674" spans="1:7" x14ac:dyDescent="0.3">
      <c r="A674">
        <v>14</v>
      </c>
      <c r="B674" s="15">
        <v>43854</v>
      </c>
      <c r="C674" t="s">
        <v>355</v>
      </c>
      <c r="D674" t="s">
        <v>56</v>
      </c>
      <c r="E674" t="s">
        <v>356</v>
      </c>
      <c r="F674" t="s">
        <v>35</v>
      </c>
      <c r="G674" t="s">
        <v>341</v>
      </c>
    </row>
    <row r="675" spans="1:7" x14ac:dyDescent="0.3">
      <c r="A675">
        <v>14</v>
      </c>
      <c r="B675" s="15">
        <v>43854</v>
      </c>
      <c r="C675" t="s">
        <v>393</v>
      </c>
      <c r="D675" t="s">
        <v>97</v>
      </c>
      <c r="E675" t="s">
        <v>345</v>
      </c>
      <c r="F675" t="s">
        <v>135</v>
      </c>
      <c r="G675" t="s">
        <v>372</v>
      </c>
    </row>
    <row r="676" spans="1:7" x14ac:dyDescent="0.3">
      <c r="A676">
        <v>14</v>
      </c>
      <c r="B676" s="15">
        <v>43854</v>
      </c>
      <c r="C676" t="s">
        <v>394</v>
      </c>
      <c r="D676" t="s">
        <v>46</v>
      </c>
      <c r="E676" t="s">
        <v>354</v>
      </c>
      <c r="F676" t="s">
        <v>33</v>
      </c>
      <c r="G676" t="s">
        <v>379</v>
      </c>
    </row>
    <row r="677" spans="1:7" x14ac:dyDescent="0.3">
      <c r="A677">
        <v>14</v>
      </c>
      <c r="B677" s="15">
        <v>43854</v>
      </c>
      <c r="C677" t="s">
        <v>385</v>
      </c>
      <c r="D677" t="s">
        <v>80</v>
      </c>
      <c r="E677" t="s">
        <v>339</v>
      </c>
      <c r="F677" t="s">
        <v>95</v>
      </c>
      <c r="G677" t="s">
        <v>375</v>
      </c>
    </row>
    <row r="678" spans="1:7" x14ac:dyDescent="0.3">
      <c r="A678">
        <v>14</v>
      </c>
      <c r="B678" s="15">
        <v>43854</v>
      </c>
      <c r="C678" t="s">
        <v>386</v>
      </c>
      <c r="D678" t="s">
        <v>106</v>
      </c>
      <c r="E678" t="s">
        <v>369</v>
      </c>
      <c r="F678" t="s">
        <v>54</v>
      </c>
      <c r="G678" t="s">
        <v>377</v>
      </c>
    </row>
    <row r="679" spans="1:7" x14ac:dyDescent="0.3">
      <c r="A679">
        <v>14</v>
      </c>
      <c r="B679" s="15">
        <v>43854</v>
      </c>
      <c r="C679" t="s">
        <v>364</v>
      </c>
      <c r="D679" t="s">
        <v>129</v>
      </c>
      <c r="E679" t="s">
        <v>365</v>
      </c>
      <c r="F679" t="s">
        <v>76</v>
      </c>
      <c r="G679" t="s">
        <v>371</v>
      </c>
    </row>
    <row r="680" spans="1:7" x14ac:dyDescent="0.3">
      <c r="A680">
        <v>14</v>
      </c>
      <c r="B680" s="15">
        <v>43854</v>
      </c>
      <c r="C680" t="s">
        <v>381</v>
      </c>
      <c r="D680" t="s">
        <v>63</v>
      </c>
      <c r="E680" t="s">
        <v>382</v>
      </c>
      <c r="F680" t="s">
        <v>82</v>
      </c>
      <c r="G680" t="s">
        <v>347</v>
      </c>
    </row>
    <row r="681" spans="1:7" x14ac:dyDescent="0.3">
      <c r="A681">
        <v>14</v>
      </c>
      <c r="B681" s="15">
        <v>43855</v>
      </c>
      <c r="C681" t="s">
        <v>367</v>
      </c>
      <c r="D681" t="s">
        <v>89</v>
      </c>
      <c r="E681" t="s">
        <v>368</v>
      </c>
      <c r="F681" t="s">
        <v>39</v>
      </c>
      <c r="G681" t="s">
        <v>362</v>
      </c>
    </row>
    <row r="682" spans="1:7" x14ac:dyDescent="0.3">
      <c r="A682">
        <v>14</v>
      </c>
      <c r="B682" s="15">
        <v>43855</v>
      </c>
      <c r="C682" t="s">
        <v>376</v>
      </c>
      <c r="D682" t="s">
        <v>58</v>
      </c>
      <c r="E682" t="s">
        <v>348</v>
      </c>
      <c r="F682" t="s">
        <v>52</v>
      </c>
      <c r="G682" t="s">
        <v>353</v>
      </c>
    </row>
    <row r="683" spans="1:7" x14ac:dyDescent="0.3">
      <c r="A683">
        <v>14</v>
      </c>
      <c r="B683" s="15">
        <v>43855</v>
      </c>
      <c r="C683" t="s">
        <v>392</v>
      </c>
      <c r="D683" t="s">
        <v>72</v>
      </c>
      <c r="E683" t="s">
        <v>351</v>
      </c>
      <c r="F683" t="s">
        <v>97</v>
      </c>
      <c r="G683" t="s">
        <v>345</v>
      </c>
    </row>
    <row r="684" spans="1:7" x14ac:dyDescent="0.3">
      <c r="A684">
        <v>14</v>
      </c>
      <c r="B684" s="15">
        <v>43855</v>
      </c>
      <c r="C684" t="s">
        <v>394</v>
      </c>
      <c r="D684" t="s">
        <v>46</v>
      </c>
      <c r="E684" t="s">
        <v>354</v>
      </c>
      <c r="F684" t="s">
        <v>106</v>
      </c>
      <c r="G684" t="s">
        <v>369</v>
      </c>
    </row>
    <row r="685" spans="1:7" x14ac:dyDescent="0.3">
      <c r="A685">
        <v>14</v>
      </c>
      <c r="B685" s="15">
        <v>43855</v>
      </c>
      <c r="C685" t="s">
        <v>358</v>
      </c>
      <c r="D685" t="s">
        <v>60</v>
      </c>
      <c r="E685" t="s">
        <v>359</v>
      </c>
      <c r="F685" t="s">
        <v>44</v>
      </c>
      <c r="G685" t="s">
        <v>342</v>
      </c>
    </row>
    <row r="686" spans="1:7" x14ac:dyDescent="0.3">
      <c r="A686">
        <v>14</v>
      </c>
      <c r="B686" s="15">
        <v>43856</v>
      </c>
      <c r="C686" t="s">
        <v>387</v>
      </c>
      <c r="D686" t="s">
        <v>95</v>
      </c>
      <c r="E686" t="s">
        <v>375</v>
      </c>
      <c r="F686" t="s">
        <v>33</v>
      </c>
      <c r="G686" t="s">
        <v>379</v>
      </c>
    </row>
    <row r="687" spans="1:7" x14ac:dyDescent="0.3">
      <c r="A687">
        <v>14</v>
      </c>
      <c r="B687" s="15">
        <v>43856</v>
      </c>
      <c r="C687" t="s">
        <v>364</v>
      </c>
      <c r="D687" t="s">
        <v>129</v>
      </c>
      <c r="E687" t="s">
        <v>365</v>
      </c>
      <c r="F687" t="s">
        <v>67</v>
      </c>
      <c r="G687" t="s">
        <v>338</v>
      </c>
    </row>
    <row r="688" spans="1:7" x14ac:dyDescent="0.3">
      <c r="A688">
        <v>14</v>
      </c>
      <c r="B688" s="15">
        <v>43856</v>
      </c>
      <c r="C688" t="s">
        <v>390</v>
      </c>
      <c r="D688" t="s">
        <v>54</v>
      </c>
      <c r="E688" t="s">
        <v>377</v>
      </c>
      <c r="F688" t="s">
        <v>69</v>
      </c>
      <c r="G688" t="s">
        <v>363</v>
      </c>
    </row>
    <row r="689" spans="1:7" x14ac:dyDescent="0.3">
      <c r="A689">
        <v>14</v>
      </c>
      <c r="B689" s="15">
        <v>43856</v>
      </c>
      <c r="C689" t="s">
        <v>391</v>
      </c>
      <c r="D689" t="s">
        <v>120</v>
      </c>
      <c r="E689" t="s">
        <v>366</v>
      </c>
      <c r="F689" t="s">
        <v>52</v>
      </c>
      <c r="G689" t="s">
        <v>353</v>
      </c>
    </row>
    <row r="690" spans="1:7" x14ac:dyDescent="0.3">
      <c r="A690">
        <v>14</v>
      </c>
      <c r="B690" s="15">
        <v>43856</v>
      </c>
      <c r="C690" t="s">
        <v>349</v>
      </c>
      <c r="D690" t="s">
        <v>86</v>
      </c>
      <c r="E690" t="s">
        <v>350</v>
      </c>
      <c r="F690" t="s">
        <v>35</v>
      </c>
      <c r="G690" t="s">
        <v>341</v>
      </c>
    </row>
    <row r="691" spans="1:7" x14ac:dyDescent="0.3">
      <c r="A691">
        <v>14</v>
      </c>
      <c r="B691" s="15">
        <v>43856</v>
      </c>
      <c r="C691" t="s">
        <v>384</v>
      </c>
      <c r="D691" t="s">
        <v>176</v>
      </c>
      <c r="E691" t="s">
        <v>357</v>
      </c>
      <c r="F691" t="s">
        <v>76</v>
      </c>
      <c r="G691" t="s">
        <v>371</v>
      </c>
    </row>
    <row r="692" spans="1:7" x14ac:dyDescent="0.3">
      <c r="A692">
        <v>14</v>
      </c>
      <c r="B692" s="15">
        <v>43856</v>
      </c>
      <c r="C692" t="s">
        <v>385</v>
      </c>
      <c r="D692" t="s">
        <v>80</v>
      </c>
      <c r="E692" t="s">
        <v>339</v>
      </c>
      <c r="F692" t="s">
        <v>50</v>
      </c>
      <c r="G692" t="s">
        <v>360</v>
      </c>
    </row>
    <row r="693" spans="1:7" x14ac:dyDescent="0.3">
      <c r="A693">
        <v>14</v>
      </c>
      <c r="B693" s="15">
        <v>43856</v>
      </c>
      <c r="C693" t="s">
        <v>373</v>
      </c>
      <c r="D693" t="s">
        <v>37</v>
      </c>
      <c r="E693" t="s">
        <v>374</v>
      </c>
      <c r="F693" t="s">
        <v>82</v>
      </c>
      <c r="G693" t="s">
        <v>347</v>
      </c>
    </row>
    <row r="694" spans="1:7" x14ac:dyDescent="0.3">
      <c r="A694">
        <v>14</v>
      </c>
      <c r="B694" s="15">
        <v>43857</v>
      </c>
      <c r="C694" t="s">
        <v>376</v>
      </c>
      <c r="D694" t="s">
        <v>58</v>
      </c>
      <c r="E694" t="s">
        <v>348</v>
      </c>
      <c r="F694" t="s">
        <v>72</v>
      </c>
      <c r="G694" t="s">
        <v>351</v>
      </c>
    </row>
    <row r="695" spans="1:7" x14ac:dyDescent="0.3">
      <c r="A695">
        <v>14</v>
      </c>
      <c r="B695" s="15">
        <v>43857</v>
      </c>
      <c r="C695" t="s">
        <v>355</v>
      </c>
      <c r="D695" t="s">
        <v>56</v>
      </c>
      <c r="E695" t="s">
        <v>356</v>
      </c>
      <c r="F695" t="s">
        <v>86</v>
      </c>
      <c r="G695" t="s">
        <v>350</v>
      </c>
    </row>
    <row r="696" spans="1:7" x14ac:dyDescent="0.3">
      <c r="A696">
        <v>14</v>
      </c>
      <c r="B696" s="15">
        <v>43857</v>
      </c>
      <c r="C696" t="s">
        <v>393</v>
      </c>
      <c r="D696" t="s">
        <v>97</v>
      </c>
      <c r="E696" t="s">
        <v>345</v>
      </c>
      <c r="F696" t="s">
        <v>129</v>
      </c>
      <c r="G696" t="s">
        <v>365</v>
      </c>
    </row>
    <row r="697" spans="1:7" x14ac:dyDescent="0.3">
      <c r="A697">
        <v>14</v>
      </c>
      <c r="B697" s="15">
        <v>43857</v>
      </c>
      <c r="C697" t="s">
        <v>394</v>
      </c>
      <c r="D697" t="s">
        <v>46</v>
      </c>
      <c r="E697" t="s">
        <v>354</v>
      </c>
      <c r="F697" t="s">
        <v>135</v>
      </c>
      <c r="G697" t="s">
        <v>372</v>
      </c>
    </row>
    <row r="698" spans="1:7" x14ac:dyDescent="0.3">
      <c r="A698">
        <v>14</v>
      </c>
      <c r="B698" s="15">
        <v>43857</v>
      </c>
      <c r="C698" t="s">
        <v>386</v>
      </c>
      <c r="D698" t="s">
        <v>106</v>
      </c>
      <c r="E698" t="s">
        <v>369</v>
      </c>
      <c r="F698" t="s">
        <v>39</v>
      </c>
      <c r="G698" t="s">
        <v>362</v>
      </c>
    </row>
    <row r="699" spans="1:7" x14ac:dyDescent="0.3">
      <c r="A699">
        <v>14</v>
      </c>
      <c r="B699" s="15">
        <v>43857</v>
      </c>
      <c r="C699" t="s">
        <v>367</v>
      </c>
      <c r="D699" t="s">
        <v>89</v>
      </c>
      <c r="E699" t="s">
        <v>368</v>
      </c>
      <c r="F699" t="s">
        <v>33</v>
      </c>
      <c r="G699" t="s">
        <v>379</v>
      </c>
    </row>
    <row r="700" spans="1:7" x14ac:dyDescent="0.3">
      <c r="A700">
        <v>14</v>
      </c>
      <c r="B700" s="15">
        <v>43858</v>
      </c>
      <c r="C700" t="s">
        <v>343</v>
      </c>
      <c r="D700" t="s">
        <v>108</v>
      </c>
      <c r="E700" t="s">
        <v>344</v>
      </c>
      <c r="F700" t="s">
        <v>120</v>
      </c>
      <c r="G700" t="s">
        <v>366</v>
      </c>
    </row>
    <row r="701" spans="1:7" x14ac:dyDescent="0.3">
      <c r="A701">
        <v>14</v>
      </c>
      <c r="B701" s="15">
        <v>43858</v>
      </c>
      <c r="C701" t="s">
        <v>392</v>
      </c>
      <c r="D701" t="s">
        <v>72</v>
      </c>
      <c r="E701" t="s">
        <v>351</v>
      </c>
      <c r="F701" t="s">
        <v>80</v>
      </c>
      <c r="G701" t="s">
        <v>339</v>
      </c>
    </row>
    <row r="702" spans="1:7" x14ac:dyDescent="0.3">
      <c r="A702">
        <v>14</v>
      </c>
      <c r="B702" s="15">
        <v>43858</v>
      </c>
      <c r="C702" t="s">
        <v>355</v>
      </c>
      <c r="D702" t="s">
        <v>56</v>
      </c>
      <c r="E702" t="s">
        <v>356</v>
      </c>
      <c r="F702" t="s">
        <v>50</v>
      </c>
      <c r="G702" t="s">
        <v>360</v>
      </c>
    </row>
    <row r="703" spans="1:7" x14ac:dyDescent="0.3">
      <c r="A703">
        <v>14</v>
      </c>
      <c r="B703" s="15">
        <v>43858</v>
      </c>
      <c r="C703" t="s">
        <v>358</v>
      </c>
      <c r="D703" t="s">
        <v>60</v>
      </c>
      <c r="E703" t="s">
        <v>359</v>
      </c>
      <c r="F703" t="s">
        <v>63</v>
      </c>
      <c r="G703" t="s">
        <v>382</v>
      </c>
    </row>
    <row r="704" spans="1:7" x14ac:dyDescent="0.3">
      <c r="A704">
        <v>14</v>
      </c>
      <c r="B704" s="15">
        <v>43858</v>
      </c>
      <c r="C704" t="s">
        <v>337</v>
      </c>
      <c r="D704" t="s">
        <v>67</v>
      </c>
      <c r="E704" t="s">
        <v>338</v>
      </c>
      <c r="F704" t="s">
        <v>54</v>
      </c>
      <c r="G704" t="s">
        <v>377</v>
      </c>
    </row>
    <row r="705" spans="1:7" x14ac:dyDescent="0.3">
      <c r="A705">
        <v>14</v>
      </c>
      <c r="B705" s="15">
        <v>43858</v>
      </c>
      <c r="C705" t="s">
        <v>384</v>
      </c>
      <c r="D705" t="s">
        <v>176</v>
      </c>
      <c r="E705" t="s">
        <v>357</v>
      </c>
      <c r="F705" t="s">
        <v>95</v>
      </c>
      <c r="G705" t="s">
        <v>375</v>
      </c>
    </row>
    <row r="706" spans="1:7" x14ac:dyDescent="0.3">
      <c r="A706">
        <v>14</v>
      </c>
      <c r="B706" s="15">
        <v>43858</v>
      </c>
      <c r="C706" t="s">
        <v>389</v>
      </c>
      <c r="D706" t="s">
        <v>78</v>
      </c>
      <c r="E706" t="s">
        <v>380</v>
      </c>
      <c r="F706" t="s">
        <v>69</v>
      </c>
      <c r="G706" t="s">
        <v>363</v>
      </c>
    </row>
    <row r="707" spans="1:7" x14ac:dyDescent="0.3">
      <c r="A707">
        <v>14</v>
      </c>
      <c r="B707" s="15">
        <v>43858</v>
      </c>
      <c r="C707" t="s">
        <v>361</v>
      </c>
      <c r="D707" t="s">
        <v>39</v>
      </c>
      <c r="E707" t="s">
        <v>362</v>
      </c>
      <c r="F707" t="s">
        <v>76</v>
      </c>
      <c r="G707" t="s">
        <v>371</v>
      </c>
    </row>
    <row r="708" spans="1:7" x14ac:dyDescent="0.3">
      <c r="A708">
        <v>14</v>
      </c>
      <c r="B708" s="15">
        <v>43858</v>
      </c>
      <c r="C708" t="s">
        <v>340</v>
      </c>
      <c r="D708" t="s">
        <v>44</v>
      </c>
      <c r="E708" t="s">
        <v>342</v>
      </c>
      <c r="F708" t="s">
        <v>35</v>
      </c>
      <c r="G708" t="s">
        <v>341</v>
      </c>
    </row>
    <row r="709" spans="1:7" x14ac:dyDescent="0.3">
      <c r="A709">
        <v>14</v>
      </c>
      <c r="B709" s="15">
        <v>43859</v>
      </c>
      <c r="C709" t="s">
        <v>346</v>
      </c>
      <c r="D709" t="s">
        <v>82</v>
      </c>
      <c r="E709" t="s">
        <v>347</v>
      </c>
      <c r="F709" t="s">
        <v>97</v>
      </c>
      <c r="G709" t="s">
        <v>345</v>
      </c>
    </row>
    <row r="710" spans="1:7" x14ac:dyDescent="0.3">
      <c r="A710">
        <v>14</v>
      </c>
      <c r="B710" s="15">
        <v>43859</v>
      </c>
      <c r="C710" t="s">
        <v>352</v>
      </c>
      <c r="D710" t="s">
        <v>52</v>
      </c>
      <c r="E710" t="s">
        <v>353</v>
      </c>
      <c r="F710" t="s">
        <v>58</v>
      </c>
      <c r="G710" t="s">
        <v>348</v>
      </c>
    </row>
    <row r="711" spans="1:7" x14ac:dyDescent="0.3">
      <c r="A711">
        <v>14</v>
      </c>
      <c r="B711" s="15">
        <v>43859</v>
      </c>
      <c r="C711" t="s">
        <v>391</v>
      </c>
      <c r="D711" t="s">
        <v>120</v>
      </c>
      <c r="E711" t="s">
        <v>366</v>
      </c>
      <c r="F711" t="s">
        <v>176</v>
      </c>
      <c r="G711" t="s">
        <v>357</v>
      </c>
    </row>
    <row r="712" spans="1:7" x14ac:dyDescent="0.3">
      <c r="A712">
        <v>14</v>
      </c>
      <c r="B712" s="15">
        <v>43859</v>
      </c>
      <c r="C712" t="s">
        <v>364</v>
      </c>
      <c r="D712" t="s">
        <v>129</v>
      </c>
      <c r="E712" t="s">
        <v>365</v>
      </c>
      <c r="F712" t="s">
        <v>89</v>
      </c>
      <c r="G712" t="s">
        <v>368</v>
      </c>
    </row>
    <row r="713" spans="1:7" x14ac:dyDescent="0.3">
      <c r="A713">
        <v>14</v>
      </c>
      <c r="B713" s="15">
        <v>43859</v>
      </c>
      <c r="C713" t="s">
        <v>373</v>
      </c>
      <c r="D713" t="s">
        <v>37</v>
      </c>
      <c r="E713" t="s">
        <v>374</v>
      </c>
      <c r="F713" t="s">
        <v>33</v>
      </c>
      <c r="G713" t="s">
        <v>379</v>
      </c>
    </row>
    <row r="714" spans="1:7" x14ac:dyDescent="0.3">
      <c r="A714">
        <v>14</v>
      </c>
      <c r="B714" s="15">
        <v>43859</v>
      </c>
      <c r="C714" t="s">
        <v>388</v>
      </c>
      <c r="D714" t="s">
        <v>135</v>
      </c>
      <c r="E714" t="s">
        <v>372</v>
      </c>
      <c r="F714" t="s">
        <v>106</v>
      </c>
      <c r="G714" t="s">
        <v>369</v>
      </c>
    </row>
    <row r="715" spans="1:7" x14ac:dyDescent="0.3">
      <c r="A715">
        <v>15</v>
      </c>
      <c r="B715" s="15">
        <v>43860</v>
      </c>
      <c r="C715" t="s">
        <v>392</v>
      </c>
      <c r="D715" t="s">
        <v>72</v>
      </c>
      <c r="E715" t="s">
        <v>351</v>
      </c>
      <c r="F715" t="s">
        <v>67</v>
      </c>
      <c r="G715" t="s">
        <v>338</v>
      </c>
    </row>
    <row r="716" spans="1:7" x14ac:dyDescent="0.3">
      <c r="A716">
        <v>15</v>
      </c>
      <c r="B716" s="15">
        <v>43860</v>
      </c>
      <c r="C716" t="s">
        <v>395</v>
      </c>
      <c r="D716" t="s">
        <v>69</v>
      </c>
      <c r="E716" t="s">
        <v>363</v>
      </c>
      <c r="F716" t="s">
        <v>108</v>
      </c>
      <c r="G716" t="s">
        <v>344</v>
      </c>
    </row>
    <row r="717" spans="1:7" x14ac:dyDescent="0.3">
      <c r="A717">
        <v>15</v>
      </c>
      <c r="B717" s="15">
        <v>43860</v>
      </c>
      <c r="C717" t="s">
        <v>390</v>
      </c>
      <c r="D717" t="s">
        <v>54</v>
      </c>
      <c r="E717" t="s">
        <v>377</v>
      </c>
      <c r="F717" t="s">
        <v>60</v>
      </c>
      <c r="G717" t="s">
        <v>359</v>
      </c>
    </row>
    <row r="718" spans="1:7" x14ac:dyDescent="0.3">
      <c r="A718">
        <v>15</v>
      </c>
      <c r="B718" s="15">
        <v>43860</v>
      </c>
      <c r="C718" t="s">
        <v>383</v>
      </c>
      <c r="D718" t="s">
        <v>50</v>
      </c>
      <c r="E718" t="s">
        <v>360</v>
      </c>
      <c r="F718" t="s">
        <v>63</v>
      </c>
      <c r="G718" t="s">
        <v>382</v>
      </c>
    </row>
    <row r="719" spans="1:7" x14ac:dyDescent="0.3">
      <c r="A719">
        <v>15</v>
      </c>
      <c r="B719" s="15">
        <v>43860</v>
      </c>
      <c r="C719" t="s">
        <v>387</v>
      </c>
      <c r="D719" t="s">
        <v>95</v>
      </c>
      <c r="E719" t="s">
        <v>375</v>
      </c>
      <c r="F719" t="s">
        <v>89</v>
      </c>
      <c r="G719" t="s">
        <v>368</v>
      </c>
    </row>
    <row r="720" spans="1:7" x14ac:dyDescent="0.3">
      <c r="A720">
        <v>15</v>
      </c>
      <c r="B720" s="15">
        <v>43860</v>
      </c>
      <c r="C720" t="s">
        <v>340</v>
      </c>
      <c r="D720" t="s">
        <v>35</v>
      </c>
      <c r="E720" t="s">
        <v>341</v>
      </c>
      <c r="F720" t="s">
        <v>135</v>
      </c>
      <c r="G720" t="s">
        <v>372</v>
      </c>
    </row>
    <row r="721" spans="1:7" x14ac:dyDescent="0.3">
      <c r="A721">
        <v>15</v>
      </c>
      <c r="B721" s="15">
        <v>43861</v>
      </c>
      <c r="C721" t="s">
        <v>376</v>
      </c>
      <c r="D721" t="s">
        <v>58</v>
      </c>
      <c r="E721" t="s">
        <v>348</v>
      </c>
      <c r="F721" t="s">
        <v>67</v>
      </c>
      <c r="G721" t="s">
        <v>338</v>
      </c>
    </row>
    <row r="722" spans="1:7" x14ac:dyDescent="0.3">
      <c r="A722">
        <v>15</v>
      </c>
      <c r="B722" s="15">
        <v>43861</v>
      </c>
      <c r="C722" t="s">
        <v>352</v>
      </c>
      <c r="D722" t="s">
        <v>52</v>
      </c>
      <c r="E722" t="s">
        <v>353</v>
      </c>
      <c r="F722" t="s">
        <v>97</v>
      </c>
      <c r="G722" t="s">
        <v>345</v>
      </c>
    </row>
    <row r="723" spans="1:7" x14ac:dyDescent="0.3">
      <c r="A723">
        <v>15</v>
      </c>
      <c r="B723" s="15">
        <v>43861</v>
      </c>
      <c r="C723" t="s">
        <v>378</v>
      </c>
      <c r="D723" t="s">
        <v>33</v>
      </c>
      <c r="E723" t="s">
        <v>379</v>
      </c>
      <c r="F723" t="s">
        <v>39</v>
      </c>
      <c r="G723" t="s">
        <v>362</v>
      </c>
    </row>
    <row r="724" spans="1:7" x14ac:dyDescent="0.3">
      <c r="A724">
        <v>15</v>
      </c>
      <c r="B724" s="15">
        <v>43861</v>
      </c>
      <c r="C724" t="s">
        <v>385</v>
      </c>
      <c r="D724" t="s">
        <v>80</v>
      </c>
      <c r="E724" t="s">
        <v>339</v>
      </c>
      <c r="F724" t="s">
        <v>176</v>
      </c>
      <c r="G724" t="s">
        <v>357</v>
      </c>
    </row>
    <row r="725" spans="1:7" x14ac:dyDescent="0.3">
      <c r="A725">
        <v>15</v>
      </c>
      <c r="B725" s="15">
        <v>43861</v>
      </c>
      <c r="C725" t="s">
        <v>389</v>
      </c>
      <c r="D725" t="s">
        <v>78</v>
      </c>
      <c r="E725" t="s">
        <v>380</v>
      </c>
      <c r="F725" t="s">
        <v>95</v>
      </c>
      <c r="G725" t="s">
        <v>375</v>
      </c>
    </row>
    <row r="726" spans="1:7" x14ac:dyDescent="0.3">
      <c r="A726">
        <v>15</v>
      </c>
      <c r="B726" s="15">
        <v>43861</v>
      </c>
      <c r="C726" t="s">
        <v>370</v>
      </c>
      <c r="D726" t="s">
        <v>76</v>
      </c>
      <c r="E726" t="s">
        <v>371</v>
      </c>
      <c r="F726" t="s">
        <v>106</v>
      </c>
      <c r="G726" t="s">
        <v>369</v>
      </c>
    </row>
    <row r="727" spans="1:7" x14ac:dyDescent="0.3">
      <c r="A727">
        <v>15</v>
      </c>
      <c r="B727" s="15">
        <v>43861</v>
      </c>
      <c r="C727" t="s">
        <v>340</v>
      </c>
      <c r="D727" t="s">
        <v>44</v>
      </c>
      <c r="E727" t="s">
        <v>342</v>
      </c>
      <c r="F727" t="s">
        <v>37</v>
      </c>
      <c r="G727" t="s">
        <v>374</v>
      </c>
    </row>
    <row r="728" spans="1:7" x14ac:dyDescent="0.3">
      <c r="A728">
        <v>15</v>
      </c>
      <c r="B728" s="15">
        <v>43862</v>
      </c>
      <c r="C728" t="s">
        <v>340</v>
      </c>
      <c r="D728" t="s">
        <v>35</v>
      </c>
      <c r="E728" t="s">
        <v>341</v>
      </c>
      <c r="F728" t="s">
        <v>46</v>
      </c>
      <c r="G728" t="s">
        <v>354</v>
      </c>
    </row>
    <row r="729" spans="1:7" x14ac:dyDescent="0.3">
      <c r="A729">
        <v>15</v>
      </c>
      <c r="B729" s="15">
        <v>43862</v>
      </c>
      <c r="C729" t="s">
        <v>346</v>
      </c>
      <c r="D729" t="s">
        <v>82</v>
      </c>
      <c r="E729" t="s">
        <v>347</v>
      </c>
      <c r="F729" t="s">
        <v>120</v>
      </c>
      <c r="G729" t="s">
        <v>366</v>
      </c>
    </row>
    <row r="730" spans="1:7" x14ac:dyDescent="0.3">
      <c r="A730">
        <v>15</v>
      </c>
      <c r="B730" s="15">
        <v>43862</v>
      </c>
      <c r="C730" t="s">
        <v>349</v>
      </c>
      <c r="D730" t="s">
        <v>86</v>
      </c>
      <c r="E730" t="s">
        <v>350</v>
      </c>
      <c r="F730" t="s">
        <v>56</v>
      </c>
      <c r="G730" t="s">
        <v>356</v>
      </c>
    </row>
    <row r="731" spans="1:7" x14ac:dyDescent="0.3">
      <c r="A731">
        <v>15</v>
      </c>
      <c r="B731" s="15">
        <v>43862</v>
      </c>
      <c r="C731" t="s">
        <v>392</v>
      </c>
      <c r="D731" t="s">
        <v>72</v>
      </c>
      <c r="E731" t="s">
        <v>351</v>
      </c>
      <c r="F731" t="s">
        <v>63</v>
      </c>
      <c r="G731" t="s">
        <v>382</v>
      </c>
    </row>
    <row r="732" spans="1:7" x14ac:dyDescent="0.3">
      <c r="A732">
        <v>15</v>
      </c>
      <c r="B732" s="15">
        <v>43862</v>
      </c>
      <c r="C732" t="s">
        <v>395</v>
      </c>
      <c r="D732" t="s">
        <v>69</v>
      </c>
      <c r="E732" t="s">
        <v>363</v>
      </c>
      <c r="F732" t="s">
        <v>52</v>
      </c>
      <c r="G732" t="s">
        <v>353</v>
      </c>
    </row>
    <row r="733" spans="1:7" x14ac:dyDescent="0.3">
      <c r="A733">
        <v>15</v>
      </c>
      <c r="B733" s="15">
        <v>43862</v>
      </c>
      <c r="C733" t="s">
        <v>383</v>
      </c>
      <c r="D733" t="s">
        <v>50</v>
      </c>
      <c r="E733" t="s">
        <v>360</v>
      </c>
      <c r="F733" t="s">
        <v>60</v>
      </c>
      <c r="G733" t="s">
        <v>359</v>
      </c>
    </row>
    <row r="734" spans="1:7" x14ac:dyDescent="0.3">
      <c r="A734">
        <v>15</v>
      </c>
      <c r="B734" s="15">
        <v>43862</v>
      </c>
      <c r="C734" t="s">
        <v>361</v>
      </c>
      <c r="D734" t="s">
        <v>39</v>
      </c>
      <c r="E734" t="s">
        <v>362</v>
      </c>
      <c r="F734" t="s">
        <v>54</v>
      </c>
      <c r="G734" t="s">
        <v>377</v>
      </c>
    </row>
    <row r="735" spans="1:7" x14ac:dyDescent="0.3">
      <c r="A735">
        <v>15</v>
      </c>
      <c r="B735" s="15">
        <v>43862</v>
      </c>
      <c r="C735" t="s">
        <v>364</v>
      </c>
      <c r="D735" t="s">
        <v>129</v>
      </c>
      <c r="E735" t="s">
        <v>365</v>
      </c>
      <c r="F735" t="s">
        <v>108</v>
      </c>
      <c r="G735" t="s">
        <v>344</v>
      </c>
    </row>
    <row r="736" spans="1:7" x14ac:dyDescent="0.3">
      <c r="A736">
        <v>15</v>
      </c>
      <c r="B736" s="15">
        <v>43862</v>
      </c>
      <c r="C736" t="s">
        <v>373</v>
      </c>
      <c r="D736" t="s">
        <v>37</v>
      </c>
      <c r="E736" t="s">
        <v>374</v>
      </c>
      <c r="F736" t="s">
        <v>89</v>
      </c>
      <c r="G736" t="s">
        <v>368</v>
      </c>
    </row>
    <row r="737" spans="1:7" x14ac:dyDescent="0.3">
      <c r="A737">
        <v>15</v>
      </c>
      <c r="B737" s="15">
        <v>43862</v>
      </c>
      <c r="C737" t="s">
        <v>388</v>
      </c>
      <c r="D737" t="s">
        <v>135</v>
      </c>
      <c r="E737" t="s">
        <v>372</v>
      </c>
      <c r="F737" t="s">
        <v>44</v>
      </c>
      <c r="G737" t="s">
        <v>342</v>
      </c>
    </row>
    <row r="738" spans="1:7" x14ac:dyDescent="0.3">
      <c r="A738">
        <v>15</v>
      </c>
      <c r="B738" s="15">
        <v>43863</v>
      </c>
      <c r="C738" t="s">
        <v>376</v>
      </c>
      <c r="D738" t="s">
        <v>58</v>
      </c>
      <c r="E738" t="s">
        <v>348</v>
      </c>
      <c r="F738" t="s">
        <v>95</v>
      </c>
      <c r="G738" t="s">
        <v>375</v>
      </c>
    </row>
    <row r="739" spans="1:7" x14ac:dyDescent="0.3">
      <c r="A739">
        <v>15</v>
      </c>
      <c r="B739" s="15">
        <v>43863</v>
      </c>
      <c r="C739" t="s">
        <v>378</v>
      </c>
      <c r="D739" t="s">
        <v>33</v>
      </c>
      <c r="E739" t="s">
        <v>379</v>
      </c>
      <c r="F739" t="s">
        <v>80</v>
      </c>
      <c r="G739" t="s">
        <v>339</v>
      </c>
    </row>
    <row r="740" spans="1:7" x14ac:dyDescent="0.3">
      <c r="A740">
        <v>15</v>
      </c>
      <c r="B740" s="15">
        <v>43863</v>
      </c>
      <c r="C740" t="s">
        <v>389</v>
      </c>
      <c r="D740" t="s">
        <v>78</v>
      </c>
      <c r="E740" t="s">
        <v>380</v>
      </c>
      <c r="F740" t="s">
        <v>76</v>
      </c>
      <c r="G740" t="s">
        <v>371</v>
      </c>
    </row>
    <row r="741" spans="1:7" x14ac:dyDescent="0.3">
      <c r="A741">
        <v>15</v>
      </c>
      <c r="B741" s="15">
        <v>43863</v>
      </c>
      <c r="C741" t="s">
        <v>337</v>
      </c>
      <c r="D741" t="s">
        <v>67</v>
      </c>
      <c r="E741" t="s">
        <v>338</v>
      </c>
      <c r="F741" t="s">
        <v>97</v>
      </c>
      <c r="G741" t="s">
        <v>345</v>
      </c>
    </row>
    <row r="742" spans="1:7" x14ac:dyDescent="0.3">
      <c r="A742">
        <v>15</v>
      </c>
      <c r="B742" s="15">
        <v>43864</v>
      </c>
      <c r="C742" t="s">
        <v>343</v>
      </c>
      <c r="D742" t="s">
        <v>108</v>
      </c>
      <c r="E742" t="s">
        <v>344</v>
      </c>
      <c r="F742" t="s">
        <v>86</v>
      </c>
      <c r="G742" t="s">
        <v>350</v>
      </c>
    </row>
    <row r="743" spans="1:7" x14ac:dyDescent="0.3">
      <c r="A743">
        <v>15</v>
      </c>
      <c r="B743" s="15">
        <v>43864</v>
      </c>
      <c r="C743" t="s">
        <v>392</v>
      </c>
      <c r="D743" t="s">
        <v>72</v>
      </c>
      <c r="E743" t="s">
        <v>351</v>
      </c>
      <c r="F743" t="s">
        <v>120</v>
      </c>
      <c r="G743" t="s">
        <v>366</v>
      </c>
    </row>
    <row r="744" spans="1:7" x14ac:dyDescent="0.3">
      <c r="A744">
        <v>15</v>
      </c>
      <c r="B744" s="15">
        <v>43864</v>
      </c>
      <c r="C744" t="s">
        <v>346</v>
      </c>
      <c r="D744" t="s">
        <v>82</v>
      </c>
      <c r="E744" t="s">
        <v>347</v>
      </c>
      <c r="F744" t="s">
        <v>39</v>
      </c>
      <c r="G744" t="s">
        <v>362</v>
      </c>
    </row>
    <row r="745" spans="1:7" x14ac:dyDescent="0.3">
      <c r="A745">
        <v>15</v>
      </c>
      <c r="B745" s="15">
        <v>43864</v>
      </c>
      <c r="C745" t="s">
        <v>395</v>
      </c>
      <c r="D745" t="s">
        <v>69</v>
      </c>
      <c r="E745" t="s">
        <v>363</v>
      </c>
      <c r="F745" t="s">
        <v>63</v>
      </c>
      <c r="G745" t="s">
        <v>382</v>
      </c>
    </row>
    <row r="746" spans="1:7" x14ac:dyDescent="0.3">
      <c r="A746">
        <v>15</v>
      </c>
      <c r="B746" s="15">
        <v>43864</v>
      </c>
      <c r="C746" t="s">
        <v>390</v>
      </c>
      <c r="D746" t="s">
        <v>54</v>
      </c>
      <c r="E746" t="s">
        <v>377</v>
      </c>
      <c r="F746" t="s">
        <v>50</v>
      </c>
      <c r="G746" t="s">
        <v>360</v>
      </c>
    </row>
    <row r="747" spans="1:7" x14ac:dyDescent="0.3">
      <c r="A747">
        <v>15</v>
      </c>
      <c r="B747" s="15">
        <v>43864</v>
      </c>
      <c r="C747" t="s">
        <v>352</v>
      </c>
      <c r="D747" t="s">
        <v>52</v>
      </c>
      <c r="E747" t="s">
        <v>353</v>
      </c>
      <c r="F747" t="s">
        <v>76</v>
      </c>
      <c r="G747" t="s">
        <v>371</v>
      </c>
    </row>
    <row r="748" spans="1:7" x14ac:dyDescent="0.3">
      <c r="A748">
        <v>15</v>
      </c>
      <c r="B748" s="15">
        <v>43864</v>
      </c>
      <c r="C748" t="s">
        <v>355</v>
      </c>
      <c r="D748" t="s">
        <v>56</v>
      </c>
      <c r="E748" t="s">
        <v>356</v>
      </c>
      <c r="F748" t="s">
        <v>60</v>
      </c>
      <c r="G748" t="s">
        <v>359</v>
      </c>
    </row>
    <row r="749" spans="1:7" x14ac:dyDescent="0.3">
      <c r="A749">
        <v>15</v>
      </c>
      <c r="B749" s="15">
        <v>43864</v>
      </c>
      <c r="C749" t="s">
        <v>384</v>
      </c>
      <c r="D749" t="s">
        <v>176</v>
      </c>
      <c r="E749" t="s">
        <v>357</v>
      </c>
      <c r="F749" t="s">
        <v>58</v>
      </c>
      <c r="G749" t="s">
        <v>348</v>
      </c>
    </row>
    <row r="750" spans="1:7" x14ac:dyDescent="0.3">
      <c r="A750">
        <v>15</v>
      </c>
      <c r="B750" s="15">
        <v>43864</v>
      </c>
      <c r="C750" t="s">
        <v>388</v>
      </c>
      <c r="D750" t="s">
        <v>135</v>
      </c>
      <c r="E750" t="s">
        <v>372</v>
      </c>
      <c r="F750" t="s">
        <v>46</v>
      </c>
      <c r="G750" t="s">
        <v>354</v>
      </c>
    </row>
    <row r="751" spans="1:7" x14ac:dyDescent="0.3">
      <c r="A751">
        <v>15</v>
      </c>
      <c r="B751" s="15">
        <v>43864</v>
      </c>
      <c r="C751" t="s">
        <v>340</v>
      </c>
      <c r="D751" t="s">
        <v>35</v>
      </c>
      <c r="E751" t="s">
        <v>341</v>
      </c>
      <c r="F751" t="s">
        <v>129</v>
      </c>
      <c r="G751" t="s">
        <v>365</v>
      </c>
    </row>
    <row r="752" spans="1:7" x14ac:dyDescent="0.3">
      <c r="A752">
        <v>15</v>
      </c>
      <c r="B752" s="15">
        <v>43865</v>
      </c>
      <c r="C752" t="s">
        <v>385</v>
      </c>
      <c r="D752" t="s">
        <v>80</v>
      </c>
      <c r="E752" t="s">
        <v>339</v>
      </c>
      <c r="F752" t="s">
        <v>78</v>
      </c>
      <c r="G752" t="s">
        <v>380</v>
      </c>
    </row>
    <row r="753" spans="1:7" x14ac:dyDescent="0.3">
      <c r="A753">
        <v>15</v>
      </c>
      <c r="B753" s="15">
        <v>43865</v>
      </c>
      <c r="C753" t="s">
        <v>378</v>
      </c>
      <c r="D753" t="s">
        <v>33</v>
      </c>
      <c r="E753" t="s">
        <v>379</v>
      </c>
      <c r="F753" t="s">
        <v>108</v>
      </c>
      <c r="G753" t="s">
        <v>344</v>
      </c>
    </row>
    <row r="754" spans="1:7" x14ac:dyDescent="0.3">
      <c r="A754">
        <v>15</v>
      </c>
      <c r="B754" s="15">
        <v>43865</v>
      </c>
      <c r="C754" t="s">
        <v>387</v>
      </c>
      <c r="D754" t="s">
        <v>95</v>
      </c>
      <c r="E754" t="s">
        <v>375</v>
      </c>
      <c r="F754" t="s">
        <v>37</v>
      </c>
      <c r="G754" t="s">
        <v>374</v>
      </c>
    </row>
    <row r="755" spans="1:7" x14ac:dyDescent="0.3">
      <c r="A755">
        <v>15</v>
      </c>
      <c r="B755" s="15">
        <v>43865</v>
      </c>
      <c r="C755" t="s">
        <v>340</v>
      </c>
      <c r="D755" t="s">
        <v>44</v>
      </c>
      <c r="E755" t="s">
        <v>342</v>
      </c>
      <c r="F755" t="s">
        <v>129</v>
      </c>
      <c r="G755" t="s">
        <v>365</v>
      </c>
    </row>
    <row r="756" spans="1:7" x14ac:dyDescent="0.3">
      <c r="A756">
        <v>15</v>
      </c>
      <c r="B756" s="15">
        <v>43866</v>
      </c>
      <c r="C756" t="s">
        <v>376</v>
      </c>
      <c r="D756" t="s">
        <v>58</v>
      </c>
      <c r="E756" t="s">
        <v>348</v>
      </c>
      <c r="F756" t="s">
        <v>76</v>
      </c>
      <c r="G756" t="s">
        <v>371</v>
      </c>
    </row>
    <row r="757" spans="1:7" x14ac:dyDescent="0.3">
      <c r="A757">
        <v>15</v>
      </c>
      <c r="B757" s="15">
        <v>43866</v>
      </c>
      <c r="C757" t="s">
        <v>383</v>
      </c>
      <c r="D757" t="s">
        <v>50</v>
      </c>
      <c r="E757" t="s">
        <v>360</v>
      </c>
      <c r="F757" t="s">
        <v>86</v>
      </c>
      <c r="G757" t="s">
        <v>350</v>
      </c>
    </row>
    <row r="758" spans="1:7" x14ac:dyDescent="0.3">
      <c r="A758">
        <v>15</v>
      </c>
      <c r="B758" s="15">
        <v>43866</v>
      </c>
      <c r="C758" t="s">
        <v>352</v>
      </c>
      <c r="D758" t="s">
        <v>52</v>
      </c>
      <c r="E758" t="s">
        <v>353</v>
      </c>
      <c r="F758" t="s">
        <v>63</v>
      </c>
      <c r="G758" t="s">
        <v>382</v>
      </c>
    </row>
    <row r="759" spans="1:7" x14ac:dyDescent="0.3">
      <c r="A759">
        <v>15</v>
      </c>
      <c r="B759" s="15">
        <v>43866</v>
      </c>
      <c r="C759" t="s">
        <v>337</v>
      </c>
      <c r="D759" t="s">
        <v>67</v>
      </c>
      <c r="E759" t="s">
        <v>338</v>
      </c>
      <c r="F759" t="s">
        <v>82</v>
      </c>
      <c r="G759" t="s">
        <v>347</v>
      </c>
    </row>
    <row r="760" spans="1:7" x14ac:dyDescent="0.3">
      <c r="A760">
        <v>15</v>
      </c>
      <c r="B760" s="15">
        <v>43866</v>
      </c>
      <c r="C760" t="s">
        <v>394</v>
      </c>
      <c r="D760" t="s">
        <v>46</v>
      </c>
      <c r="E760" t="s">
        <v>354</v>
      </c>
      <c r="F760" t="s">
        <v>54</v>
      </c>
      <c r="G760" t="s">
        <v>377</v>
      </c>
    </row>
    <row r="761" spans="1:7" x14ac:dyDescent="0.3">
      <c r="A761">
        <v>15</v>
      </c>
      <c r="B761" s="15">
        <v>43866</v>
      </c>
      <c r="C761" t="s">
        <v>386</v>
      </c>
      <c r="D761" t="s">
        <v>106</v>
      </c>
      <c r="E761" t="s">
        <v>369</v>
      </c>
      <c r="F761" t="s">
        <v>72</v>
      </c>
      <c r="G761" t="s">
        <v>351</v>
      </c>
    </row>
    <row r="762" spans="1:7" x14ac:dyDescent="0.3">
      <c r="A762">
        <v>15</v>
      </c>
      <c r="B762" s="15">
        <v>43866</v>
      </c>
      <c r="C762" t="s">
        <v>361</v>
      </c>
      <c r="D762" t="s">
        <v>39</v>
      </c>
      <c r="E762" t="s">
        <v>362</v>
      </c>
      <c r="F762" t="s">
        <v>176</v>
      </c>
      <c r="G762" t="s">
        <v>357</v>
      </c>
    </row>
    <row r="763" spans="1:7" x14ac:dyDescent="0.3">
      <c r="A763">
        <v>15</v>
      </c>
      <c r="B763" s="15">
        <v>43866</v>
      </c>
      <c r="C763" t="s">
        <v>367</v>
      </c>
      <c r="D763" t="s">
        <v>89</v>
      </c>
      <c r="E763" t="s">
        <v>368</v>
      </c>
      <c r="F763" t="s">
        <v>95</v>
      </c>
      <c r="G763" t="s">
        <v>375</v>
      </c>
    </row>
    <row r="764" spans="1:7" x14ac:dyDescent="0.3">
      <c r="A764">
        <v>15</v>
      </c>
      <c r="B764" s="15">
        <v>43866</v>
      </c>
      <c r="C764" t="s">
        <v>340</v>
      </c>
      <c r="D764" t="s">
        <v>35</v>
      </c>
      <c r="E764" t="s">
        <v>341</v>
      </c>
      <c r="F764" t="s">
        <v>56</v>
      </c>
      <c r="G764" t="s">
        <v>356</v>
      </c>
    </row>
    <row r="765" spans="1:7" x14ac:dyDescent="0.3">
      <c r="A765">
        <v>16</v>
      </c>
      <c r="B765" s="15">
        <v>43867</v>
      </c>
      <c r="C765" t="s">
        <v>391</v>
      </c>
      <c r="D765" t="s">
        <v>120</v>
      </c>
      <c r="E765" t="s">
        <v>366</v>
      </c>
      <c r="F765" t="s">
        <v>86</v>
      </c>
      <c r="G765" t="s">
        <v>350</v>
      </c>
    </row>
    <row r="766" spans="1:7" x14ac:dyDescent="0.3">
      <c r="A766">
        <v>16</v>
      </c>
      <c r="B766" s="15">
        <v>43867</v>
      </c>
      <c r="C766" t="s">
        <v>393</v>
      </c>
      <c r="D766" t="s">
        <v>97</v>
      </c>
      <c r="E766" t="s">
        <v>345</v>
      </c>
      <c r="F766" t="s">
        <v>80</v>
      </c>
      <c r="G766" t="s">
        <v>339</v>
      </c>
    </row>
    <row r="767" spans="1:7" x14ac:dyDescent="0.3">
      <c r="A767">
        <v>16</v>
      </c>
      <c r="B767" s="15">
        <v>43867</v>
      </c>
      <c r="C767" t="s">
        <v>389</v>
      </c>
      <c r="D767" t="s">
        <v>78</v>
      </c>
      <c r="E767" t="s">
        <v>380</v>
      </c>
      <c r="F767" t="s">
        <v>60</v>
      </c>
      <c r="G767" t="s">
        <v>359</v>
      </c>
    </row>
    <row r="768" spans="1:7" x14ac:dyDescent="0.3">
      <c r="A768">
        <v>16</v>
      </c>
      <c r="B768" s="15">
        <v>43867</v>
      </c>
      <c r="C768" t="s">
        <v>373</v>
      </c>
      <c r="D768" t="s">
        <v>37</v>
      </c>
      <c r="E768" t="s">
        <v>374</v>
      </c>
      <c r="F768" t="s">
        <v>129</v>
      </c>
      <c r="G768" t="s">
        <v>365</v>
      </c>
    </row>
    <row r="769" spans="1:7" x14ac:dyDescent="0.3">
      <c r="A769">
        <v>16</v>
      </c>
      <c r="B769" s="15">
        <v>43867</v>
      </c>
      <c r="C769" t="s">
        <v>340</v>
      </c>
      <c r="D769" t="s">
        <v>44</v>
      </c>
      <c r="E769" t="s">
        <v>342</v>
      </c>
      <c r="F769" t="s">
        <v>33</v>
      </c>
      <c r="G769" t="s">
        <v>379</v>
      </c>
    </row>
    <row r="770" spans="1:7" x14ac:dyDescent="0.3">
      <c r="A770">
        <v>16</v>
      </c>
      <c r="B770" s="15">
        <v>43868</v>
      </c>
      <c r="C770" t="s">
        <v>358</v>
      </c>
      <c r="D770" t="s">
        <v>60</v>
      </c>
      <c r="E770" t="s">
        <v>359</v>
      </c>
      <c r="F770" t="s">
        <v>176</v>
      </c>
      <c r="G770" t="s">
        <v>357</v>
      </c>
    </row>
    <row r="771" spans="1:7" x14ac:dyDescent="0.3">
      <c r="A771">
        <v>16</v>
      </c>
      <c r="B771" s="15">
        <v>43868</v>
      </c>
      <c r="C771" t="s">
        <v>395</v>
      </c>
      <c r="D771" t="s">
        <v>69</v>
      </c>
      <c r="E771" t="s">
        <v>363</v>
      </c>
      <c r="F771" t="s">
        <v>39</v>
      </c>
      <c r="G771" t="s">
        <v>362</v>
      </c>
    </row>
    <row r="772" spans="1:7" x14ac:dyDescent="0.3">
      <c r="A772">
        <v>16</v>
      </c>
      <c r="B772" s="15">
        <v>43868</v>
      </c>
      <c r="C772" t="s">
        <v>383</v>
      </c>
      <c r="D772" t="s">
        <v>50</v>
      </c>
      <c r="E772" t="s">
        <v>360</v>
      </c>
      <c r="F772" t="s">
        <v>54</v>
      </c>
      <c r="G772" t="s">
        <v>377</v>
      </c>
    </row>
    <row r="773" spans="1:7" x14ac:dyDescent="0.3">
      <c r="A773">
        <v>16</v>
      </c>
      <c r="B773" s="15">
        <v>43868</v>
      </c>
      <c r="C773" t="s">
        <v>346</v>
      </c>
      <c r="D773" t="s">
        <v>82</v>
      </c>
      <c r="E773" t="s">
        <v>347</v>
      </c>
      <c r="F773" t="s">
        <v>67</v>
      </c>
      <c r="G773" t="s">
        <v>338</v>
      </c>
    </row>
    <row r="774" spans="1:7" x14ac:dyDescent="0.3">
      <c r="A774">
        <v>16</v>
      </c>
      <c r="B774" s="15">
        <v>43868</v>
      </c>
      <c r="C774" t="s">
        <v>386</v>
      </c>
      <c r="D774" t="s">
        <v>106</v>
      </c>
      <c r="E774" t="s">
        <v>369</v>
      </c>
      <c r="F774" t="s">
        <v>58</v>
      </c>
      <c r="G774" t="s">
        <v>348</v>
      </c>
    </row>
    <row r="775" spans="1:7" x14ac:dyDescent="0.3">
      <c r="A775">
        <v>16</v>
      </c>
      <c r="B775" s="15">
        <v>43868</v>
      </c>
      <c r="C775" t="s">
        <v>370</v>
      </c>
      <c r="D775" t="s">
        <v>76</v>
      </c>
      <c r="E775" t="s">
        <v>371</v>
      </c>
      <c r="F775" t="s">
        <v>33</v>
      </c>
      <c r="G775" t="s">
        <v>379</v>
      </c>
    </row>
    <row r="776" spans="1:7" x14ac:dyDescent="0.3">
      <c r="A776">
        <v>16</v>
      </c>
      <c r="B776" s="15">
        <v>43868</v>
      </c>
      <c r="C776" t="s">
        <v>388</v>
      </c>
      <c r="D776" t="s">
        <v>135</v>
      </c>
      <c r="E776" t="s">
        <v>372</v>
      </c>
      <c r="F776" t="s">
        <v>56</v>
      </c>
      <c r="G776" t="s">
        <v>356</v>
      </c>
    </row>
    <row r="777" spans="1:7" x14ac:dyDescent="0.3">
      <c r="A777">
        <v>16</v>
      </c>
      <c r="B777" s="15">
        <v>43868</v>
      </c>
      <c r="C777" t="s">
        <v>367</v>
      </c>
      <c r="D777" t="s">
        <v>89</v>
      </c>
      <c r="E777" t="s">
        <v>368</v>
      </c>
      <c r="F777" t="s">
        <v>37</v>
      </c>
      <c r="G777" t="s">
        <v>374</v>
      </c>
    </row>
    <row r="778" spans="1:7" x14ac:dyDescent="0.3">
      <c r="A778">
        <v>16</v>
      </c>
      <c r="B778" s="15">
        <v>43869</v>
      </c>
      <c r="C778" t="s">
        <v>349</v>
      </c>
      <c r="D778" t="s">
        <v>86</v>
      </c>
      <c r="E778" t="s">
        <v>350</v>
      </c>
      <c r="F778" t="s">
        <v>78</v>
      </c>
      <c r="G778" t="s">
        <v>380</v>
      </c>
    </row>
    <row r="779" spans="1:7" x14ac:dyDescent="0.3">
      <c r="A779">
        <v>16</v>
      </c>
      <c r="B779" s="15">
        <v>43869</v>
      </c>
      <c r="C779" t="s">
        <v>343</v>
      </c>
      <c r="D779" t="s">
        <v>108</v>
      </c>
      <c r="E779" t="s">
        <v>344</v>
      </c>
      <c r="F779" t="s">
        <v>39</v>
      </c>
      <c r="G779" t="s">
        <v>362</v>
      </c>
    </row>
    <row r="780" spans="1:7" x14ac:dyDescent="0.3">
      <c r="A780">
        <v>16</v>
      </c>
      <c r="B780" s="15">
        <v>43869</v>
      </c>
      <c r="C780" t="s">
        <v>376</v>
      </c>
      <c r="D780" t="s">
        <v>58</v>
      </c>
      <c r="E780" t="s">
        <v>348</v>
      </c>
      <c r="F780" t="s">
        <v>120</v>
      </c>
      <c r="G780" t="s">
        <v>366</v>
      </c>
    </row>
    <row r="781" spans="1:7" x14ac:dyDescent="0.3">
      <c r="A781">
        <v>16</v>
      </c>
      <c r="B781" s="15">
        <v>43869</v>
      </c>
      <c r="C781" t="s">
        <v>346</v>
      </c>
      <c r="D781" t="s">
        <v>82</v>
      </c>
      <c r="E781" t="s">
        <v>347</v>
      </c>
      <c r="F781" t="s">
        <v>80</v>
      </c>
      <c r="G781" t="s">
        <v>339</v>
      </c>
    </row>
    <row r="782" spans="1:7" x14ac:dyDescent="0.3">
      <c r="A782">
        <v>16</v>
      </c>
      <c r="B782" s="15">
        <v>43869</v>
      </c>
      <c r="C782" t="s">
        <v>337</v>
      </c>
      <c r="D782" t="s">
        <v>67</v>
      </c>
      <c r="E782" t="s">
        <v>338</v>
      </c>
      <c r="F782" t="s">
        <v>52</v>
      </c>
      <c r="G782" t="s">
        <v>353</v>
      </c>
    </row>
    <row r="783" spans="1:7" x14ac:dyDescent="0.3">
      <c r="A783">
        <v>16</v>
      </c>
      <c r="B783" s="15">
        <v>43869</v>
      </c>
      <c r="C783" t="s">
        <v>394</v>
      </c>
      <c r="D783" t="s">
        <v>46</v>
      </c>
      <c r="E783" t="s">
        <v>354</v>
      </c>
      <c r="F783" t="s">
        <v>35</v>
      </c>
      <c r="G783" t="s">
        <v>341</v>
      </c>
    </row>
    <row r="784" spans="1:7" x14ac:dyDescent="0.3">
      <c r="A784">
        <v>16</v>
      </c>
      <c r="B784" s="15">
        <v>43869</v>
      </c>
      <c r="C784" t="s">
        <v>381</v>
      </c>
      <c r="D784" t="s">
        <v>63</v>
      </c>
      <c r="E784" t="s">
        <v>382</v>
      </c>
      <c r="F784" t="s">
        <v>44</v>
      </c>
      <c r="G784" t="s">
        <v>342</v>
      </c>
    </row>
    <row r="785" spans="1:7" x14ac:dyDescent="0.3">
      <c r="A785">
        <v>16</v>
      </c>
      <c r="B785" s="15">
        <v>43869</v>
      </c>
      <c r="C785" t="s">
        <v>370</v>
      </c>
      <c r="D785" t="s">
        <v>76</v>
      </c>
      <c r="E785" t="s">
        <v>371</v>
      </c>
      <c r="F785" t="s">
        <v>95</v>
      </c>
      <c r="G785" t="s">
        <v>375</v>
      </c>
    </row>
    <row r="786" spans="1:7" x14ac:dyDescent="0.3">
      <c r="A786">
        <v>16</v>
      </c>
      <c r="B786" s="15">
        <v>43869</v>
      </c>
      <c r="C786" t="s">
        <v>388</v>
      </c>
      <c r="D786" t="s">
        <v>135</v>
      </c>
      <c r="E786" t="s">
        <v>372</v>
      </c>
      <c r="F786" t="s">
        <v>129</v>
      </c>
      <c r="G786" t="s">
        <v>365</v>
      </c>
    </row>
    <row r="787" spans="1:7" x14ac:dyDescent="0.3">
      <c r="A787">
        <v>16</v>
      </c>
      <c r="B787" s="15">
        <v>43870</v>
      </c>
      <c r="C787" t="s">
        <v>386</v>
      </c>
      <c r="D787" t="s">
        <v>106</v>
      </c>
      <c r="E787" t="s">
        <v>369</v>
      </c>
      <c r="F787" t="s">
        <v>50</v>
      </c>
      <c r="G787" t="s">
        <v>360</v>
      </c>
    </row>
    <row r="788" spans="1:7" x14ac:dyDescent="0.3">
      <c r="A788">
        <v>16</v>
      </c>
      <c r="B788" s="15">
        <v>43870</v>
      </c>
      <c r="C788" t="s">
        <v>390</v>
      </c>
      <c r="D788" t="s">
        <v>54</v>
      </c>
      <c r="E788" t="s">
        <v>377</v>
      </c>
      <c r="F788" t="s">
        <v>120</v>
      </c>
      <c r="G788" t="s">
        <v>366</v>
      </c>
    </row>
    <row r="789" spans="1:7" x14ac:dyDescent="0.3">
      <c r="A789">
        <v>16</v>
      </c>
      <c r="B789" s="15">
        <v>43870</v>
      </c>
      <c r="C789" t="s">
        <v>358</v>
      </c>
      <c r="D789" t="s">
        <v>60</v>
      </c>
      <c r="E789" t="s">
        <v>359</v>
      </c>
      <c r="F789" t="s">
        <v>97</v>
      </c>
      <c r="G789" t="s">
        <v>345</v>
      </c>
    </row>
    <row r="790" spans="1:7" x14ac:dyDescent="0.3">
      <c r="A790">
        <v>16</v>
      </c>
      <c r="B790" s="15">
        <v>43870</v>
      </c>
      <c r="C790" t="s">
        <v>395</v>
      </c>
      <c r="D790" t="s">
        <v>69</v>
      </c>
      <c r="E790" t="s">
        <v>363</v>
      </c>
      <c r="F790" t="s">
        <v>176</v>
      </c>
      <c r="G790" t="s">
        <v>357</v>
      </c>
    </row>
    <row r="791" spans="1:7" x14ac:dyDescent="0.3">
      <c r="A791">
        <v>16</v>
      </c>
      <c r="B791" s="15">
        <v>43870</v>
      </c>
      <c r="C791" t="s">
        <v>378</v>
      </c>
      <c r="D791" t="s">
        <v>33</v>
      </c>
      <c r="E791" t="s">
        <v>379</v>
      </c>
      <c r="F791" t="s">
        <v>89</v>
      </c>
      <c r="G791" t="s">
        <v>368</v>
      </c>
    </row>
    <row r="792" spans="1:7" x14ac:dyDescent="0.3">
      <c r="A792">
        <v>16</v>
      </c>
      <c r="B792" s="15">
        <v>43870</v>
      </c>
      <c r="C792" t="s">
        <v>392</v>
      </c>
      <c r="D792" t="s">
        <v>72</v>
      </c>
      <c r="E792" t="s">
        <v>351</v>
      </c>
      <c r="F792" t="s">
        <v>35</v>
      </c>
      <c r="G792" t="s">
        <v>341</v>
      </c>
    </row>
    <row r="793" spans="1:7" x14ac:dyDescent="0.3">
      <c r="A793">
        <v>16</v>
      </c>
      <c r="B793" s="15">
        <v>43870</v>
      </c>
      <c r="C793" t="s">
        <v>373</v>
      </c>
      <c r="D793" t="s">
        <v>37</v>
      </c>
      <c r="E793" t="s">
        <v>374</v>
      </c>
      <c r="F793" t="s">
        <v>56</v>
      </c>
      <c r="G793" t="s">
        <v>356</v>
      </c>
    </row>
    <row r="794" spans="1:7" x14ac:dyDescent="0.3">
      <c r="A794">
        <v>16</v>
      </c>
      <c r="B794" s="15">
        <v>43871</v>
      </c>
      <c r="C794" t="s">
        <v>376</v>
      </c>
      <c r="D794" t="s">
        <v>58</v>
      </c>
      <c r="E794" t="s">
        <v>348</v>
      </c>
      <c r="F794" t="s">
        <v>108</v>
      </c>
      <c r="G794" t="s">
        <v>344</v>
      </c>
    </row>
    <row r="795" spans="1:7" x14ac:dyDescent="0.3">
      <c r="A795">
        <v>16</v>
      </c>
      <c r="B795" s="15">
        <v>43871</v>
      </c>
      <c r="C795" t="s">
        <v>346</v>
      </c>
      <c r="D795" t="s">
        <v>82</v>
      </c>
      <c r="E795" t="s">
        <v>347</v>
      </c>
      <c r="F795" t="s">
        <v>52</v>
      </c>
      <c r="G795" t="s">
        <v>353</v>
      </c>
    </row>
    <row r="796" spans="1:7" x14ac:dyDescent="0.3">
      <c r="A796">
        <v>16</v>
      </c>
      <c r="B796" s="15">
        <v>43871</v>
      </c>
      <c r="C796" t="s">
        <v>349</v>
      </c>
      <c r="D796" t="s">
        <v>86</v>
      </c>
      <c r="E796" t="s">
        <v>350</v>
      </c>
      <c r="F796" t="s">
        <v>54</v>
      </c>
      <c r="G796" t="s">
        <v>377</v>
      </c>
    </row>
    <row r="797" spans="1:7" x14ac:dyDescent="0.3">
      <c r="A797">
        <v>16</v>
      </c>
      <c r="B797" s="15">
        <v>43871</v>
      </c>
      <c r="C797" t="s">
        <v>337</v>
      </c>
      <c r="D797" t="s">
        <v>67</v>
      </c>
      <c r="E797" t="s">
        <v>338</v>
      </c>
      <c r="F797" t="s">
        <v>46</v>
      </c>
      <c r="G797" t="s">
        <v>354</v>
      </c>
    </row>
    <row r="798" spans="1:7" x14ac:dyDescent="0.3">
      <c r="A798">
        <v>16</v>
      </c>
      <c r="B798" s="15">
        <v>43871</v>
      </c>
      <c r="C798" t="s">
        <v>389</v>
      </c>
      <c r="D798" t="s">
        <v>78</v>
      </c>
      <c r="E798" t="s">
        <v>380</v>
      </c>
      <c r="F798" t="s">
        <v>135</v>
      </c>
      <c r="G798" t="s">
        <v>372</v>
      </c>
    </row>
    <row r="799" spans="1:7" x14ac:dyDescent="0.3">
      <c r="A799">
        <v>16</v>
      </c>
      <c r="B799" s="15">
        <v>43871</v>
      </c>
      <c r="C799" t="s">
        <v>361</v>
      </c>
      <c r="D799" t="s">
        <v>39</v>
      </c>
      <c r="E799" t="s">
        <v>362</v>
      </c>
      <c r="F799" t="s">
        <v>89</v>
      </c>
      <c r="G799" t="s">
        <v>368</v>
      </c>
    </row>
    <row r="800" spans="1:7" x14ac:dyDescent="0.3">
      <c r="A800">
        <v>16</v>
      </c>
      <c r="B800" s="15">
        <v>43871</v>
      </c>
      <c r="C800" t="s">
        <v>387</v>
      </c>
      <c r="D800" t="s">
        <v>95</v>
      </c>
      <c r="E800" t="s">
        <v>375</v>
      </c>
      <c r="F800" t="s">
        <v>129</v>
      </c>
      <c r="G800" t="s">
        <v>365</v>
      </c>
    </row>
    <row r="801" spans="1:7" x14ac:dyDescent="0.3">
      <c r="A801">
        <v>16</v>
      </c>
      <c r="B801" s="15">
        <v>43871</v>
      </c>
      <c r="C801" t="s">
        <v>381</v>
      </c>
      <c r="D801" t="s">
        <v>63</v>
      </c>
      <c r="E801" t="s">
        <v>382</v>
      </c>
      <c r="F801" t="s">
        <v>56</v>
      </c>
      <c r="G801" t="s">
        <v>356</v>
      </c>
    </row>
    <row r="802" spans="1:7" x14ac:dyDescent="0.3">
      <c r="A802">
        <v>16</v>
      </c>
      <c r="B802" s="15">
        <v>43871</v>
      </c>
      <c r="C802" t="s">
        <v>340</v>
      </c>
      <c r="D802" t="s">
        <v>44</v>
      </c>
      <c r="E802" t="s">
        <v>342</v>
      </c>
      <c r="F802" t="s">
        <v>76</v>
      </c>
      <c r="G802" t="s">
        <v>371</v>
      </c>
    </row>
    <row r="803" spans="1:7" x14ac:dyDescent="0.3">
      <c r="A803">
        <v>16</v>
      </c>
      <c r="B803" s="15">
        <v>43872</v>
      </c>
      <c r="C803" t="s">
        <v>358</v>
      </c>
      <c r="D803" t="s">
        <v>60</v>
      </c>
      <c r="E803" t="s">
        <v>359</v>
      </c>
      <c r="F803" t="s">
        <v>35</v>
      </c>
      <c r="G803" t="s">
        <v>341</v>
      </c>
    </row>
    <row r="804" spans="1:7" x14ac:dyDescent="0.3">
      <c r="A804">
        <v>16</v>
      </c>
      <c r="B804" s="15">
        <v>43872</v>
      </c>
      <c r="C804" t="s">
        <v>395</v>
      </c>
      <c r="D804" t="s">
        <v>69</v>
      </c>
      <c r="E804" t="s">
        <v>363</v>
      </c>
      <c r="F804" t="s">
        <v>97</v>
      </c>
      <c r="G804" t="s">
        <v>345</v>
      </c>
    </row>
    <row r="805" spans="1:7" x14ac:dyDescent="0.3">
      <c r="A805">
        <v>16</v>
      </c>
      <c r="B805" s="15">
        <v>43872</v>
      </c>
      <c r="C805" t="s">
        <v>385</v>
      </c>
      <c r="D805" t="s">
        <v>80</v>
      </c>
      <c r="E805" t="s">
        <v>339</v>
      </c>
      <c r="F805" t="s">
        <v>37</v>
      </c>
      <c r="G805" t="s">
        <v>374</v>
      </c>
    </row>
    <row r="806" spans="1:7" x14ac:dyDescent="0.3">
      <c r="A806">
        <v>16</v>
      </c>
      <c r="B806" s="15">
        <v>43872</v>
      </c>
      <c r="C806" t="s">
        <v>386</v>
      </c>
      <c r="D806" t="s">
        <v>106</v>
      </c>
      <c r="E806" t="s">
        <v>369</v>
      </c>
      <c r="F806" t="s">
        <v>129</v>
      </c>
      <c r="G806" t="s">
        <v>365</v>
      </c>
    </row>
    <row r="807" spans="1:7" x14ac:dyDescent="0.3">
      <c r="A807">
        <v>16</v>
      </c>
      <c r="B807" s="15">
        <v>43872</v>
      </c>
      <c r="C807" t="s">
        <v>378</v>
      </c>
      <c r="D807" t="s">
        <v>33</v>
      </c>
      <c r="E807" t="s">
        <v>379</v>
      </c>
      <c r="F807" t="s">
        <v>50</v>
      </c>
      <c r="G807" t="s">
        <v>360</v>
      </c>
    </row>
    <row r="808" spans="1:7" x14ac:dyDescent="0.3">
      <c r="A808">
        <v>16</v>
      </c>
      <c r="B808" s="15">
        <v>43873</v>
      </c>
      <c r="C808" t="s">
        <v>392</v>
      </c>
      <c r="D808" t="s">
        <v>72</v>
      </c>
      <c r="E808" t="s">
        <v>351</v>
      </c>
      <c r="F808" t="s">
        <v>54</v>
      </c>
      <c r="G808" t="s">
        <v>377</v>
      </c>
    </row>
    <row r="809" spans="1:7" x14ac:dyDescent="0.3">
      <c r="A809">
        <v>16</v>
      </c>
      <c r="B809" s="15">
        <v>43873</v>
      </c>
      <c r="C809" t="s">
        <v>349</v>
      </c>
      <c r="D809" t="s">
        <v>86</v>
      </c>
      <c r="E809" t="s">
        <v>350</v>
      </c>
      <c r="F809" t="s">
        <v>58</v>
      </c>
      <c r="G809" t="s">
        <v>348</v>
      </c>
    </row>
    <row r="810" spans="1:7" x14ac:dyDescent="0.3">
      <c r="A810">
        <v>16</v>
      </c>
      <c r="B810" s="15">
        <v>43873</v>
      </c>
      <c r="C810" t="s">
        <v>352</v>
      </c>
      <c r="D810" t="s">
        <v>52</v>
      </c>
      <c r="E810" t="s">
        <v>353</v>
      </c>
      <c r="F810" t="s">
        <v>67</v>
      </c>
      <c r="G810" t="s">
        <v>338</v>
      </c>
    </row>
    <row r="811" spans="1:7" x14ac:dyDescent="0.3">
      <c r="A811">
        <v>16</v>
      </c>
      <c r="B811" s="15">
        <v>43873</v>
      </c>
      <c r="C811" t="s">
        <v>346</v>
      </c>
      <c r="D811" t="s">
        <v>82</v>
      </c>
      <c r="E811" t="s">
        <v>347</v>
      </c>
      <c r="F811" t="s">
        <v>78</v>
      </c>
      <c r="G811" t="s">
        <v>380</v>
      </c>
    </row>
    <row r="812" spans="1:7" x14ac:dyDescent="0.3">
      <c r="A812">
        <v>16</v>
      </c>
      <c r="B812" s="15">
        <v>43873</v>
      </c>
      <c r="C812" t="s">
        <v>391</v>
      </c>
      <c r="D812" t="s">
        <v>120</v>
      </c>
      <c r="E812" t="s">
        <v>366</v>
      </c>
      <c r="F812" t="s">
        <v>69</v>
      </c>
      <c r="G812" t="s">
        <v>363</v>
      </c>
    </row>
    <row r="813" spans="1:7" x14ac:dyDescent="0.3">
      <c r="A813">
        <v>16</v>
      </c>
      <c r="B813" s="15">
        <v>43873</v>
      </c>
      <c r="C813" t="s">
        <v>384</v>
      </c>
      <c r="D813" t="s">
        <v>176</v>
      </c>
      <c r="E813" t="s">
        <v>357</v>
      </c>
      <c r="F813" t="s">
        <v>37</v>
      </c>
      <c r="G813" t="s">
        <v>374</v>
      </c>
    </row>
    <row r="814" spans="1:7" x14ac:dyDescent="0.3">
      <c r="A814">
        <v>16</v>
      </c>
      <c r="B814" s="15">
        <v>43873</v>
      </c>
      <c r="C814" t="s">
        <v>394</v>
      </c>
      <c r="D814" t="s">
        <v>46</v>
      </c>
      <c r="E814" t="s">
        <v>354</v>
      </c>
      <c r="F814" t="s">
        <v>108</v>
      </c>
      <c r="G814" t="s">
        <v>344</v>
      </c>
    </row>
    <row r="815" spans="1:7" x14ac:dyDescent="0.3">
      <c r="A815">
        <v>16</v>
      </c>
      <c r="B815" s="15">
        <v>43873</v>
      </c>
      <c r="C815" t="s">
        <v>361</v>
      </c>
      <c r="D815" t="s">
        <v>39</v>
      </c>
      <c r="E815" t="s">
        <v>362</v>
      </c>
      <c r="F815" t="s">
        <v>135</v>
      </c>
      <c r="G815" t="s">
        <v>372</v>
      </c>
    </row>
    <row r="816" spans="1:7" x14ac:dyDescent="0.3">
      <c r="A816">
        <v>16</v>
      </c>
      <c r="B816" s="15">
        <v>43873</v>
      </c>
      <c r="C816" t="s">
        <v>370</v>
      </c>
      <c r="D816" t="s">
        <v>76</v>
      </c>
      <c r="E816" t="s">
        <v>371</v>
      </c>
      <c r="F816" t="s">
        <v>63</v>
      </c>
      <c r="G816" t="s">
        <v>382</v>
      </c>
    </row>
    <row r="817" spans="1:7" x14ac:dyDescent="0.3">
      <c r="A817">
        <v>16</v>
      </c>
      <c r="B817" s="15">
        <v>43873</v>
      </c>
      <c r="C817" t="s">
        <v>367</v>
      </c>
      <c r="D817" t="s">
        <v>89</v>
      </c>
      <c r="E817" t="s">
        <v>368</v>
      </c>
      <c r="F817" t="s">
        <v>56</v>
      </c>
      <c r="G817" t="s">
        <v>356</v>
      </c>
    </row>
    <row r="818" spans="1:7" x14ac:dyDescent="0.3">
      <c r="A818">
        <v>16</v>
      </c>
      <c r="B818" s="15">
        <v>43873</v>
      </c>
      <c r="C818" t="s">
        <v>387</v>
      </c>
      <c r="D818" t="s">
        <v>95</v>
      </c>
      <c r="E818" t="s">
        <v>375</v>
      </c>
      <c r="F818" t="s">
        <v>44</v>
      </c>
      <c r="G818" t="s">
        <v>342</v>
      </c>
    </row>
    <row r="819" spans="1:7" x14ac:dyDescent="0.3">
      <c r="A819">
        <v>16</v>
      </c>
      <c r="B819" s="15">
        <v>43874</v>
      </c>
      <c r="C819" t="s">
        <v>383</v>
      </c>
      <c r="D819" t="s">
        <v>50</v>
      </c>
      <c r="E819" t="s">
        <v>360</v>
      </c>
      <c r="F819" t="s">
        <v>35</v>
      </c>
      <c r="G819" t="s">
        <v>341</v>
      </c>
    </row>
    <row r="820" spans="1:7" x14ac:dyDescent="0.3">
      <c r="A820">
        <v>16</v>
      </c>
      <c r="B820" s="15">
        <v>43874</v>
      </c>
      <c r="C820" t="s">
        <v>385</v>
      </c>
      <c r="D820" t="s">
        <v>80</v>
      </c>
      <c r="E820" t="s">
        <v>339</v>
      </c>
      <c r="F820" t="s">
        <v>106</v>
      </c>
      <c r="G820" t="s">
        <v>369</v>
      </c>
    </row>
    <row r="821" spans="1:7" x14ac:dyDescent="0.3">
      <c r="A821">
        <v>17</v>
      </c>
      <c r="B821" s="15">
        <v>43881</v>
      </c>
      <c r="C821" t="s">
        <v>376</v>
      </c>
      <c r="D821" t="s">
        <v>58</v>
      </c>
      <c r="E821" t="s">
        <v>348</v>
      </c>
      <c r="F821" t="s">
        <v>78</v>
      </c>
      <c r="G821" t="s">
        <v>380</v>
      </c>
    </row>
    <row r="822" spans="1:7" x14ac:dyDescent="0.3">
      <c r="A822">
        <v>17</v>
      </c>
      <c r="B822" s="15">
        <v>43881</v>
      </c>
      <c r="C822" t="s">
        <v>390</v>
      </c>
      <c r="D822" t="s">
        <v>54</v>
      </c>
      <c r="E822" t="s">
        <v>377</v>
      </c>
      <c r="F822" t="s">
        <v>56</v>
      </c>
      <c r="G822" t="s">
        <v>356</v>
      </c>
    </row>
    <row r="823" spans="1:7" x14ac:dyDescent="0.3">
      <c r="A823">
        <v>17</v>
      </c>
      <c r="B823" s="15">
        <v>43881</v>
      </c>
      <c r="C823" t="s">
        <v>358</v>
      </c>
      <c r="D823" t="s">
        <v>60</v>
      </c>
      <c r="E823" t="s">
        <v>359</v>
      </c>
      <c r="F823" t="s">
        <v>52</v>
      </c>
      <c r="G823" t="s">
        <v>353</v>
      </c>
    </row>
    <row r="824" spans="1:7" x14ac:dyDescent="0.3">
      <c r="A824">
        <v>17</v>
      </c>
      <c r="B824" s="15">
        <v>43881</v>
      </c>
      <c r="C824" t="s">
        <v>393</v>
      </c>
      <c r="D824" t="s">
        <v>97</v>
      </c>
      <c r="E824" t="s">
        <v>345</v>
      </c>
      <c r="F824" t="s">
        <v>108</v>
      </c>
      <c r="G824" t="s">
        <v>344</v>
      </c>
    </row>
    <row r="825" spans="1:7" x14ac:dyDescent="0.3">
      <c r="A825">
        <v>17</v>
      </c>
      <c r="B825" s="15">
        <v>43881</v>
      </c>
      <c r="C825" t="s">
        <v>388</v>
      </c>
      <c r="D825" t="s">
        <v>135</v>
      </c>
      <c r="E825" t="s">
        <v>372</v>
      </c>
      <c r="F825" t="s">
        <v>176</v>
      </c>
      <c r="G825" t="s">
        <v>357</v>
      </c>
    </row>
    <row r="826" spans="1:7" x14ac:dyDescent="0.3">
      <c r="A826">
        <v>17</v>
      </c>
      <c r="B826" s="15">
        <v>43881</v>
      </c>
      <c r="C826" t="s">
        <v>381</v>
      </c>
      <c r="D826" t="s">
        <v>63</v>
      </c>
      <c r="E826" t="s">
        <v>382</v>
      </c>
      <c r="F826" t="s">
        <v>33</v>
      </c>
      <c r="G826" t="s">
        <v>379</v>
      </c>
    </row>
    <row r="827" spans="1:7" x14ac:dyDescent="0.3">
      <c r="A827">
        <v>17</v>
      </c>
      <c r="B827" s="15">
        <v>43882</v>
      </c>
      <c r="C827" t="s">
        <v>349</v>
      </c>
      <c r="D827" t="s">
        <v>86</v>
      </c>
      <c r="E827" t="s">
        <v>350</v>
      </c>
      <c r="F827" t="s">
        <v>39</v>
      </c>
      <c r="G827" t="s">
        <v>362</v>
      </c>
    </row>
    <row r="828" spans="1:7" x14ac:dyDescent="0.3">
      <c r="A828">
        <v>17</v>
      </c>
      <c r="B828" s="15">
        <v>43882</v>
      </c>
      <c r="C828" t="s">
        <v>395</v>
      </c>
      <c r="D828" t="s">
        <v>69</v>
      </c>
      <c r="E828" t="s">
        <v>363</v>
      </c>
      <c r="F828" t="s">
        <v>72</v>
      </c>
      <c r="G828" t="s">
        <v>351</v>
      </c>
    </row>
    <row r="829" spans="1:7" x14ac:dyDescent="0.3">
      <c r="A829">
        <v>17</v>
      </c>
      <c r="B829" s="15">
        <v>43882</v>
      </c>
      <c r="C829" t="s">
        <v>391</v>
      </c>
      <c r="D829" t="s">
        <v>120</v>
      </c>
      <c r="E829" t="s">
        <v>366</v>
      </c>
      <c r="F829" t="s">
        <v>82</v>
      </c>
      <c r="G829" t="s">
        <v>347</v>
      </c>
    </row>
    <row r="830" spans="1:7" x14ac:dyDescent="0.3">
      <c r="A830">
        <v>17</v>
      </c>
      <c r="B830" s="15">
        <v>43882</v>
      </c>
      <c r="C830" t="s">
        <v>337</v>
      </c>
      <c r="D830" t="s">
        <v>67</v>
      </c>
      <c r="E830" t="s">
        <v>338</v>
      </c>
      <c r="F830" t="s">
        <v>76</v>
      </c>
      <c r="G830" t="s">
        <v>371</v>
      </c>
    </row>
    <row r="831" spans="1:7" x14ac:dyDescent="0.3">
      <c r="A831">
        <v>17</v>
      </c>
      <c r="B831" s="15">
        <v>43882</v>
      </c>
      <c r="C831" t="s">
        <v>394</v>
      </c>
      <c r="D831" t="s">
        <v>46</v>
      </c>
      <c r="E831" t="s">
        <v>354</v>
      </c>
      <c r="F831" t="s">
        <v>50</v>
      </c>
      <c r="G831" t="s">
        <v>360</v>
      </c>
    </row>
    <row r="832" spans="1:7" x14ac:dyDescent="0.3">
      <c r="A832">
        <v>17</v>
      </c>
      <c r="B832" s="15">
        <v>43882</v>
      </c>
      <c r="C832" t="s">
        <v>386</v>
      </c>
      <c r="D832" t="s">
        <v>106</v>
      </c>
      <c r="E832" t="s">
        <v>369</v>
      </c>
      <c r="F832" t="s">
        <v>95</v>
      </c>
      <c r="G832" t="s">
        <v>375</v>
      </c>
    </row>
    <row r="833" spans="1:7" x14ac:dyDescent="0.3">
      <c r="A833">
        <v>17</v>
      </c>
      <c r="B833" s="15">
        <v>43882</v>
      </c>
      <c r="C833" t="s">
        <v>367</v>
      </c>
      <c r="D833" t="s">
        <v>89</v>
      </c>
      <c r="E833" t="s">
        <v>368</v>
      </c>
      <c r="F833" t="s">
        <v>129</v>
      </c>
      <c r="G833" t="s">
        <v>365</v>
      </c>
    </row>
    <row r="834" spans="1:7" x14ac:dyDescent="0.3">
      <c r="A834">
        <v>17</v>
      </c>
      <c r="B834" s="15">
        <v>43882</v>
      </c>
      <c r="C834" t="s">
        <v>340</v>
      </c>
      <c r="D834" t="s">
        <v>44</v>
      </c>
      <c r="E834" t="s">
        <v>342</v>
      </c>
      <c r="F834" t="s">
        <v>176</v>
      </c>
      <c r="G834" t="s">
        <v>357</v>
      </c>
    </row>
    <row r="835" spans="1:7" x14ac:dyDescent="0.3">
      <c r="A835">
        <v>17</v>
      </c>
      <c r="B835" s="15">
        <v>43882</v>
      </c>
      <c r="C835" t="s">
        <v>373</v>
      </c>
      <c r="D835" t="s">
        <v>37</v>
      </c>
      <c r="E835" t="s">
        <v>374</v>
      </c>
      <c r="F835" t="s">
        <v>80</v>
      </c>
      <c r="G835" t="s">
        <v>339</v>
      </c>
    </row>
    <row r="836" spans="1:7" x14ac:dyDescent="0.3">
      <c r="A836">
        <v>17</v>
      </c>
      <c r="B836" s="15">
        <v>43883</v>
      </c>
      <c r="C836" t="s">
        <v>340</v>
      </c>
      <c r="D836" t="s">
        <v>35</v>
      </c>
      <c r="E836" t="s">
        <v>341</v>
      </c>
      <c r="F836" t="s">
        <v>135</v>
      </c>
      <c r="G836" t="s">
        <v>372</v>
      </c>
    </row>
    <row r="837" spans="1:7" x14ac:dyDescent="0.3">
      <c r="A837">
        <v>17</v>
      </c>
      <c r="B837" s="15">
        <v>43883</v>
      </c>
      <c r="C837" t="s">
        <v>343</v>
      </c>
      <c r="D837" t="s">
        <v>108</v>
      </c>
      <c r="E837" t="s">
        <v>344</v>
      </c>
      <c r="F837" t="s">
        <v>52</v>
      </c>
      <c r="G837" t="s">
        <v>353</v>
      </c>
    </row>
    <row r="838" spans="1:7" x14ac:dyDescent="0.3">
      <c r="A838">
        <v>17</v>
      </c>
      <c r="B838" s="15">
        <v>43883</v>
      </c>
      <c r="C838" t="s">
        <v>390</v>
      </c>
      <c r="D838" t="s">
        <v>54</v>
      </c>
      <c r="E838" t="s">
        <v>377</v>
      </c>
      <c r="F838" t="s">
        <v>39</v>
      </c>
      <c r="G838" t="s">
        <v>362</v>
      </c>
    </row>
    <row r="839" spans="1:7" x14ac:dyDescent="0.3">
      <c r="A839">
        <v>17</v>
      </c>
      <c r="B839" s="15">
        <v>43883</v>
      </c>
      <c r="C839" t="s">
        <v>355</v>
      </c>
      <c r="D839" t="s">
        <v>56</v>
      </c>
      <c r="E839" t="s">
        <v>356</v>
      </c>
      <c r="F839" t="s">
        <v>72</v>
      </c>
      <c r="G839" t="s">
        <v>351</v>
      </c>
    </row>
    <row r="840" spans="1:7" x14ac:dyDescent="0.3">
      <c r="A840">
        <v>17</v>
      </c>
      <c r="B840" s="15">
        <v>43883</v>
      </c>
      <c r="C840" t="s">
        <v>393</v>
      </c>
      <c r="D840" t="s">
        <v>97</v>
      </c>
      <c r="E840" t="s">
        <v>345</v>
      </c>
      <c r="F840" t="s">
        <v>76</v>
      </c>
      <c r="G840" t="s">
        <v>371</v>
      </c>
    </row>
    <row r="841" spans="1:7" x14ac:dyDescent="0.3">
      <c r="A841">
        <v>17</v>
      </c>
      <c r="B841" s="15">
        <v>43883</v>
      </c>
      <c r="C841" t="s">
        <v>389</v>
      </c>
      <c r="D841" t="s">
        <v>78</v>
      </c>
      <c r="E841" t="s">
        <v>380</v>
      </c>
      <c r="F841" t="s">
        <v>60</v>
      </c>
      <c r="G841" t="s">
        <v>359</v>
      </c>
    </row>
    <row r="842" spans="1:7" x14ac:dyDescent="0.3">
      <c r="A842">
        <v>17</v>
      </c>
      <c r="B842" s="15">
        <v>43883</v>
      </c>
      <c r="C842" t="s">
        <v>367</v>
      </c>
      <c r="D842" t="s">
        <v>89</v>
      </c>
      <c r="E842" t="s">
        <v>368</v>
      </c>
      <c r="F842" t="s">
        <v>33</v>
      </c>
      <c r="G842" t="s">
        <v>379</v>
      </c>
    </row>
    <row r="843" spans="1:7" x14ac:dyDescent="0.3">
      <c r="A843">
        <v>17</v>
      </c>
      <c r="B843" s="15">
        <v>43884</v>
      </c>
      <c r="C843" t="s">
        <v>340</v>
      </c>
      <c r="D843" t="s">
        <v>44</v>
      </c>
      <c r="E843" t="s">
        <v>342</v>
      </c>
      <c r="F843" t="s">
        <v>50</v>
      </c>
      <c r="G843" t="s">
        <v>360</v>
      </c>
    </row>
    <row r="844" spans="1:7" x14ac:dyDescent="0.3">
      <c r="A844">
        <v>17</v>
      </c>
      <c r="B844" s="15">
        <v>43884</v>
      </c>
      <c r="C844" t="s">
        <v>337</v>
      </c>
      <c r="D844" t="s">
        <v>67</v>
      </c>
      <c r="E844" t="s">
        <v>338</v>
      </c>
      <c r="F844" t="s">
        <v>82</v>
      </c>
      <c r="G844" t="s">
        <v>347</v>
      </c>
    </row>
    <row r="845" spans="1:7" x14ac:dyDescent="0.3">
      <c r="A845">
        <v>17</v>
      </c>
      <c r="B845" s="15">
        <v>43884</v>
      </c>
      <c r="C845" t="s">
        <v>387</v>
      </c>
      <c r="D845" t="s">
        <v>95</v>
      </c>
      <c r="E845" t="s">
        <v>375</v>
      </c>
      <c r="F845" t="s">
        <v>46</v>
      </c>
      <c r="G845" t="s">
        <v>354</v>
      </c>
    </row>
    <row r="846" spans="1:7" x14ac:dyDescent="0.3">
      <c r="A846">
        <v>17</v>
      </c>
      <c r="B846" s="15">
        <v>43884</v>
      </c>
      <c r="C846" t="s">
        <v>393</v>
      </c>
      <c r="D846" t="s">
        <v>97</v>
      </c>
      <c r="E846" t="s">
        <v>345</v>
      </c>
      <c r="F846" t="s">
        <v>69</v>
      </c>
      <c r="G846" t="s">
        <v>363</v>
      </c>
    </row>
    <row r="847" spans="1:7" x14ac:dyDescent="0.3">
      <c r="A847">
        <v>17</v>
      </c>
      <c r="B847" s="15">
        <v>43884</v>
      </c>
      <c r="C847" t="s">
        <v>386</v>
      </c>
      <c r="D847" t="s">
        <v>106</v>
      </c>
      <c r="E847" t="s">
        <v>369</v>
      </c>
      <c r="F847" t="s">
        <v>129</v>
      </c>
      <c r="G847" t="s">
        <v>365</v>
      </c>
    </row>
    <row r="848" spans="1:7" x14ac:dyDescent="0.3">
      <c r="A848">
        <v>17</v>
      </c>
      <c r="B848" s="15">
        <v>43884</v>
      </c>
      <c r="C848" t="s">
        <v>381</v>
      </c>
      <c r="D848" t="s">
        <v>63</v>
      </c>
      <c r="E848" t="s">
        <v>382</v>
      </c>
      <c r="F848" t="s">
        <v>80</v>
      </c>
      <c r="G848" t="s">
        <v>339</v>
      </c>
    </row>
    <row r="849" spans="1:7" x14ac:dyDescent="0.3">
      <c r="A849">
        <v>17</v>
      </c>
      <c r="B849" s="15">
        <v>43884</v>
      </c>
      <c r="C849" t="s">
        <v>373</v>
      </c>
      <c r="D849" t="s">
        <v>37</v>
      </c>
      <c r="E849" t="s">
        <v>374</v>
      </c>
      <c r="F849" t="s">
        <v>58</v>
      </c>
      <c r="G849" t="s">
        <v>348</v>
      </c>
    </row>
    <row r="850" spans="1:7" x14ac:dyDescent="0.3">
      <c r="A850">
        <v>17</v>
      </c>
      <c r="B850" s="15">
        <v>43885</v>
      </c>
      <c r="C850" t="s">
        <v>392</v>
      </c>
      <c r="D850" t="s">
        <v>72</v>
      </c>
      <c r="E850" t="s">
        <v>351</v>
      </c>
      <c r="F850" t="s">
        <v>56</v>
      </c>
      <c r="G850" t="s">
        <v>356</v>
      </c>
    </row>
    <row r="851" spans="1:7" x14ac:dyDescent="0.3">
      <c r="A851">
        <v>17</v>
      </c>
      <c r="B851" s="15">
        <v>43885</v>
      </c>
      <c r="C851" t="s">
        <v>358</v>
      </c>
      <c r="D851" t="s">
        <v>60</v>
      </c>
      <c r="E851" t="s">
        <v>359</v>
      </c>
      <c r="F851" t="s">
        <v>54</v>
      </c>
      <c r="G851" t="s">
        <v>377</v>
      </c>
    </row>
    <row r="852" spans="1:7" x14ac:dyDescent="0.3">
      <c r="A852">
        <v>17</v>
      </c>
      <c r="B852" s="15">
        <v>43885</v>
      </c>
      <c r="C852" t="s">
        <v>395</v>
      </c>
      <c r="D852" t="s">
        <v>69</v>
      </c>
      <c r="E852" t="s">
        <v>363</v>
      </c>
      <c r="F852" t="s">
        <v>78</v>
      </c>
      <c r="G852" t="s">
        <v>380</v>
      </c>
    </row>
    <row r="853" spans="1:7" x14ac:dyDescent="0.3">
      <c r="A853">
        <v>17</v>
      </c>
      <c r="B853" s="15">
        <v>43885</v>
      </c>
      <c r="C853" t="s">
        <v>352</v>
      </c>
      <c r="D853" t="s">
        <v>52</v>
      </c>
      <c r="E853" t="s">
        <v>353</v>
      </c>
      <c r="F853" t="s">
        <v>86</v>
      </c>
      <c r="G853" t="s">
        <v>350</v>
      </c>
    </row>
    <row r="854" spans="1:7" x14ac:dyDescent="0.3">
      <c r="A854">
        <v>17</v>
      </c>
      <c r="B854" s="15">
        <v>43885</v>
      </c>
      <c r="C854" t="s">
        <v>378</v>
      </c>
      <c r="D854" t="s">
        <v>33</v>
      </c>
      <c r="E854" t="s">
        <v>379</v>
      </c>
      <c r="F854" t="s">
        <v>120</v>
      </c>
      <c r="G854" t="s">
        <v>366</v>
      </c>
    </row>
    <row r="855" spans="1:7" x14ac:dyDescent="0.3">
      <c r="A855">
        <v>17</v>
      </c>
      <c r="B855" s="15">
        <v>43885</v>
      </c>
      <c r="C855" t="s">
        <v>361</v>
      </c>
      <c r="D855" t="s">
        <v>39</v>
      </c>
      <c r="E855" t="s">
        <v>362</v>
      </c>
      <c r="F855" t="s">
        <v>46</v>
      </c>
      <c r="G855" t="s">
        <v>354</v>
      </c>
    </row>
    <row r="856" spans="1:7" x14ac:dyDescent="0.3">
      <c r="A856">
        <v>17</v>
      </c>
      <c r="B856" s="15">
        <v>43885</v>
      </c>
      <c r="C856" t="s">
        <v>367</v>
      </c>
      <c r="D856" t="s">
        <v>89</v>
      </c>
      <c r="E856" t="s">
        <v>368</v>
      </c>
      <c r="F856" t="s">
        <v>76</v>
      </c>
      <c r="G856" t="s">
        <v>371</v>
      </c>
    </row>
    <row r="857" spans="1:7" x14ac:dyDescent="0.3">
      <c r="A857">
        <v>17</v>
      </c>
      <c r="B857" s="15">
        <v>43885</v>
      </c>
      <c r="C857" t="s">
        <v>340</v>
      </c>
      <c r="D857" t="s">
        <v>35</v>
      </c>
      <c r="E857" t="s">
        <v>341</v>
      </c>
      <c r="F857" t="s">
        <v>176</v>
      </c>
      <c r="G857" t="s">
        <v>357</v>
      </c>
    </row>
    <row r="858" spans="1:7" x14ac:dyDescent="0.3">
      <c r="A858">
        <v>17</v>
      </c>
      <c r="B858" s="15">
        <v>43886</v>
      </c>
      <c r="C858" t="s">
        <v>346</v>
      </c>
      <c r="D858" t="s">
        <v>82</v>
      </c>
      <c r="E858" t="s">
        <v>347</v>
      </c>
      <c r="F858" t="s">
        <v>108</v>
      </c>
      <c r="G858" t="s">
        <v>344</v>
      </c>
    </row>
    <row r="859" spans="1:7" x14ac:dyDescent="0.3">
      <c r="A859">
        <v>17</v>
      </c>
      <c r="B859" s="15">
        <v>43886</v>
      </c>
      <c r="C859" t="s">
        <v>337</v>
      </c>
      <c r="D859" t="s">
        <v>67</v>
      </c>
      <c r="E859" t="s">
        <v>338</v>
      </c>
      <c r="F859" t="s">
        <v>78</v>
      </c>
      <c r="G859" t="s">
        <v>380</v>
      </c>
    </row>
    <row r="860" spans="1:7" x14ac:dyDescent="0.3">
      <c r="A860">
        <v>17</v>
      </c>
      <c r="B860" s="15">
        <v>43886</v>
      </c>
      <c r="C860" t="s">
        <v>393</v>
      </c>
      <c r="D860" t="s">
        <v>97</v>
      </c>
      <c r="E860" t="s">
        <v>345</v>
      </c>
      <c r="F860" t="s">
        <v>106</v>
      </c>
      <c r="G860" t="s">
        <v>369</v>
      </c>
    </row>
    <row r="861" spans="1:7" x14ac:dyDescent="0.3">
      <c r="A861">
        <v>17</v>
      </c>
      <c r="B861" s="15">
        <v>43886</v>
      </c>
      <c r="C861" t="s">
        <v>387</v>
      </c>
      <c r="D861" t="s">
        <v>95</v>
      </c>
      <c r="E861" t="s">
        <v>375</v>
      </c>
      <c r="F861" t="s">
        <v>58</v>
      </c>
      <c r="G861" t="s">
        <v>348</v>
      </c>
    </row>
    <row r="862" spans="1:7" x14ac:dyDescent="0.3">
      <c r="A862">
        <v>17</v>
      </c>
      <c r="B862" s="15">
        <v>43886</v>
      </c>
      <c r="C862" t="s">
        <v>340</v>
      </c>
      <c r="D862" t="s">
        <v>44</v>
      </c>
      <c r="E862" t="s">
        <v>342</v>
      </c>
      <c r="F862" t="s">
        <v>80</v>
      </c>
      <c r="G862" t="s">
        <v>339</v>
      </c>
    </row>
    <row r="863" spans="1:7" x14ac:dyDescent="0.3">
      <c r="A863">
        <v>17</v>
      </c>
      <c r="B863" s="15">
        <v>43886</v>
      </c>
      <c r="C863" t="s">
        <v>373</v>
      </c>
      <c r="D863" t="s">
        <v>37</v>
      </c>
      <c r="E863" t="s">
        <v>374</v>
      </c>
      <c r="F863" t="s">
        <v>50</v>
      </c>
      <c r="G863" t="s">
        <v>360</v>
      </c>
    </row>
    <row r="864" spans="1:7" x14ac:dyDescent="0.3">
      <c r="A864">
        <v>17</v>
      </c>
      <c r="B864" s="15">
        <v>43886</v>
      </c>
      <c r="C864" t="s">
        <v>381</v>
      </c>
      <c r="D864" t="s">
        <v>63</v>
      </c>
      <c r="E864" t="s">
        <v>382</v>
      </c>
      <c r="F864" t="s">
        <v>135</v>
      </c>
      <c r="G864" t="s">
        <v>372</v>
      </c>
    </row>
    <row r="865" spans="1:7" x14ac:dyDescent="0.3">
      <c r="A865">
        <v>17</v>
      </c>
      <c r="B865" s="15">
        <v>43887</v>
      </c>
      <c r="C865" t="s">
        <v>343</v>
      </c>
      <c r="D865" t="s">
        <v>108</v>
      </c>
      <c r="E865" t="s">
        <v>344</v>
      </c>
      <c r="F865" t="s">
        <v>120</v>
      </c>
      <c r="G865" t="s">
        <v>366</v>
      </c>
    </row>
    <row r="866" spans="1:7" x14ac:dyDescent="0.3">
      <c r="A866">
        <v>17</v>
      </c>
      <c r="B866" s="15">
        <v>43887</v>
      </c>
      <c r="C866" t="s">
        <v>392</v>
      </c>
      <c r="D866" t="s">
        <v>72</v>
      </c>
      <c r="E866" t="s">
        <v>351</v>
      </c>
      <c r="F866" t="s">
        <v>60</v>
      </c>
      <c r="G866" t="s">
        <v>359</v>
      </c>
    </row>
    <row r="867" spans="1:7" x14ac:dyDescent="0.3">
      <c r="A867">
        <v>17</v>
      </c>
      <c r="B867" s="15">
        <v>43887</v>
      </c>
      <c r="C867" t="s">
        <v>395</v>
      </c>
      <c r="D867" t="s">
        <v>69</v>
      </c>
      <c r="E867" t="s">
        <v>363</v>
      </c>
      <c r="F867" t="s">
        <v>52</v>
      </c>
      <c r="G867" t="s">
        <v>353</v>
      </c>
    </row>
    <row r="868" spans="1:7" x14ac:dyDescent="0.3">
      <c r="A868">
        <v>17</v>
      </c>
      <c r="B868" s="15">
        <v>43887</v>
      </c>
      <c r="C868" t="s">
        <v>390</v>
      </c>
      <c r="D868" t="s">
        <v>54</v>
      </c>
      <c r="E868" t="s">
        <v>377</v>
      </c>
      <c r="F868" t="s">
        <v>86</v>
      </c>
      <c r="G868" t="s">
        <v>350</v>
      </c>
    </row>
    <row r="869" spans="1:7" x14ac:dyDescent="0.3">
      <c r="A869">
        <v>17</v>
      </c>
      <c r="B869" s="15">
        <v>43887</v>
      </c>
      <c r="C869" t="s">
        <v>355</v>
      </c>
      <c r="D869" t="s">
        <v>56</v>
      </c>
      <c r="E869" t="s">
        <v>356</v>
      </c>
      <c r="F869" t="s">
        <v>46</v>
      </c>
      <c r="G869" t="s">
        <v>354</v>
      </c>
    </row>
    <row r="870" spans="1:7" x14ac:dyDescent="0.3">
      <c r="A870">
        <v>17</v>
      </c>
      <c r="B870" s="15">
        <v>43887</v>
      </c>
      <c r="C870" t="s">
        <v>364</v>
      </c>
      <c r="D870" t="s">
        <v>129</v>
      </c>
      <c r="E870" t="s">
        <v>365</v>
      </c>
      <c r="F870" t="s">
        <v>39</v>
      </c>
      <c r="G870" t="s">
        <v>362</v>
      </c>
    </row>
    <row r="871" spans="1:7" x14ac:dyDescent="0.3">
      <c r="A871">
        <v>17</v>
      </c>
      <c r="B871" s="15">
        <v>43887</v>
      </c>
      <c r="C871" t="s">
        <v>378</v>
      </c>
      <c r="D871" t="s">
        <v>33</v>
      </c>
      <c r="E871" t="s">
        <v>379</v>
      </c>
      <c r="F871" t="s">
        <v>176</v>
      </c>
      <c r="G871" t="s">
        <v>357</v>
      </c>
    </row>
    <row r="872" spans="1:7" x14ac:dyDescent="0.3">
      <c r="A872">
        <v>17</v>
      </c>
      <c r="B872" s="15">
        <v>43887</v>
      </c>
      <c r="C872" t="s">
        <v>370</v>
      </c>
      <c r="D872" t="s">
        <v>76</v>
      </c>
      <c r="E872" t="s">
        <v>371</v>
      </c>
      <c r="F872" t="s">
        <v>35</v>
      </c>
      <c r="G872" t="s">
        <v>341</v>
      </c>
    </row>
    <row r="873" spans="1:7" x14ac:dyDescent="0.3">
      <c r="A873">
        <v>17</v>
      </c>
      <c r="B873" s="15">
        <v>43887</v>
      </c>
      <c r="C873" t="s">
        <v>367</v>
      </c>
      <c r="D873" t="s">
        <v>89</v>
      </c>
      <c r="E873" t="s">
        <v>368</v>
      </c>
      <c r="F873" t="s">
        <v>50</v>
      </c>
      <c r="G873" t="s">
        <v>360</v>
      </c>
    </row>
    <row r="874" spans="1:7" x14ac:dyDescent="0.3">
      <c r="A874">
        <v>18</v>
      </c>
      <c r="B874" s="15">
        <v>43888</v>
      </c>
      <c r="C874" t="s">
        <v>358</v>
      </c>
      <c r="D874" t="s">
        <v>60</v>
      </c>
      <c r="E874" t="s">
        <v>359</v>
      </c>
      <c r="F874" t="s">
        <v>120</v>
      </c>
      <c r="G874" t="s">
        <v>366</v>
      </c>
    </row>
    <row r="875" spans="1:7" x14ac:dyDescent="0.3">
      <c r="A875">
        <v>18</v>
      </c>
      <c r="B875" s="15">
        <v>43888</v>
      </c>
      <c r="C875" t="s">
        <v>346</v>
      </c>
      <c r="D875" t="s">
        <v>82</v>
      </c>
      <c r="E875" t="s">
        <v>347</v>
      </c>
      <c r="F875" t="s">
        <v>37</v>
      </c>
      <c r="G875" t="s">
        <v>374</v>
      </c>
    </row>
    <row r="876" spans="1:7" x14ac:dyDescent="0.3">
      <c r="A876">
        <v>18</v>
      </c>
      <c r="B876" s="15">
        <v>43888</v>
      </c>
      <c r="C876" t="s">
        <v>386</v>
      </c>
      <c r="D876" t="s">
        <v>106</v>
      </c>
      <c r="E876" t="s">
        <v>369</v>
      </c>
      <c r="F876" t="s">
        <v>135</v>
      </c>
      <c r="G876" t="s">
        <v>372</v>
      </c>
    </row>
    <row r="877" spans="1:7" x14ac:dyDescent="0.3">
      <c r="A877">
        <v>18</v>
      </c>
      <c r="B877" s="15">
        <v>43888</v>
      </c>
      <c r="C877" t="s">
        <v>381</v>
      </c>
      <c r="D877" t="s">
        <v>63</v>
      </c>
      <c r="E877" t="s">
        <v>382</v>
      </c>
      <c r="F877" t="s">
        <v>44</v>
      </c>
      <c r="G877" t="s">
        <v>342</v>
      </c>
    </row>
    <row r="878" spans="1:7" x14ac:dyDescent="0.3">
      <c r="A878">
        <v>18</v>
      </c>
      <c r="B878" s="15">
        <v>43889</v>
      </c>
      <c r="C878" t="s">
        <v>349</v>
      </c>
      <c r="D878" t="s">
        <v>86</v>
      </c>
      <c r="E878" t="s">
        <v>350</v>
      </c>
      <c r="F878" t="s">
        <v>46</v>
      </c>
      <c r="G878" t="s">
        <v>354</v>
      </c>
    </row>
    <row r="879" spans="1:7" x14ac:dyDescent="0.3">
      <c r="A879">
        <v>18</v>
      </c>
      <c r="B879" s="15">
        <v>43889</v>
      </c>
      <c r="C879" t="s">
        <v>390</v>
      </c>
      <c r="D879" t="s">
        <v>54</v>
      </c>
      <c r="E879" t="s">
        <v>377</v>
      </c>
      <c r="F879" t="s">
        <v>52</v>
      </c>
      <c r="G879" t="s">
        <v>353</v>
      </c>
    </row>
    <row r="880" spans="1:7" x14ac:dyDescent="0.3">
      <c r="A880">
        <v>18</v>
      </c>
      <c r="B880" s="15">
        <v>43889</v>
      </c>
      <c r="C880" t="s">
        <v>337</v>
      </c>
      <c r="D880" t="s">
        <v>67</v>
      </c>
      <c r="E880" t="s">
        <v>338</v>
      </c>
      <c r="F880" t="s">
        <v>108</v>
      </c>
      <c r="G880" t="s">
        <v>344</v>
      </c>
    </row>
    <row r="881" spans="1:7" x14ac:dyDescent="0.3">
      <c r="A881">
        <v>18</v>
      </c>
      <c r="B881" s="15">
        <v>43889</v>
      </c>
      <c r="C881" t="s">
        <v>355</v>
      </c>
      <c r="D881" t="s">
        <v>56</v>
      </c>
      <c r="E881" t="s">
        <v>356</v>
      </c>
      <c r="F881" t="s">
        <v>39</v>
      </c>
      <c r="G881" t="s">
        <v>362</v>
      </c>
    </row>
    <row r="882" spans="1:7" x14ac:dyDescent="0.3">
      <c r="A882">
        <v>18</v>
      </c>
      <c r="B882" s="15">
        <v>43889</v>
      </c>
      <c r="C882" t="s">
        <v>384</v>
      </c>
      <c r="D882" t="s">
        <v>176</v>
      </c>
      <c r="E882" t="s">
        <v>357</v>
      </c>
      <c r="F882" t="s">
        <v>135</v>
      </c>
      <c r="G882" t="s">
        <v>372</v>
      </c>
    </row>
    <row r="883" spans="1:7" x14ac:dyDescent="0.3">
      <c r="A883">
        <v>18</v>
      </c>
      <c r="B883" s="15">
        <v>43889</v>
      </c>
      <c r="C883" t="s">
        <v>389</v>
      </c>
      <c r="D883" t="s">
        <v>78</v>
      </c>
      <c r="E883" t="s">
        <v>380</v>
      </c>
      <c r="F883" t="s">
        <v>106</v>
      </c>
      <c r="G883" t="s">
        <v>369</v>
      </c>
    </row>
    <row r="884" spans="1:7" x14ac:dyDescent="0.3">
      <c r="A884">
        <v>18</v>
      </c>
      <c r="B884" s="15">
        <v>43889</v>
      </c>
      <c r="C884" t="s">
        <v>385</v>
      </c>
      <c r="D884" t="s">
        <v>80</v>
      </c>
      <c r="E884" t="s">
        <v>339</v>
      </c>
      <c r="F884" t="s">
        <v>72</v>
      </c>
      <c r="G884" t="s">
        <v>351</v>
      </c>
    </row>
    <row r="885" spans="1:7" x14ac:dyDescent="0.3">
      <c r="A885">
        <v>18</v>
      </c>
      <c r="B885" s="15">
        <v>43889</v>
      </c>
      <c r="C885" t="s">
        <v>370</v>
      </c>
      <c r="D885" t="s">
        <v>76</v>
      </c>
      <c r="E885" t="s">
        <v>371</v>
      </c>
      <c r="F885" t="s">
        <v>58</v>
      </c>
      <c r="G885" t="s">
        <v>348</v>
      </c>
    </row>
    <row r="886" spans="1:7" x14ac:dyDescent="0.3">
      <c r="A886">
        <v>18</v>
      </c>
      <c r="B886" s="15">
        <v>43889</v>
      </c>
      <c r="C886" t="s">
        <v>367</v>
      </c>
      <c r="D886" t="s">
        <v>89</v>
      </c>
      <c r="E886" t="s">
        <v>368</v>
      </c>
      <c r="F886" t="s">
        <v>69</v>
      </c>
      <c r="G886" t="s">
        <v>363</v>
      </c>
    </row>
    <row r="887" spans="1:7" x14ac:dyDescent="0.3">
      <c r="A887">
        <v>18</v>
      </c>
      <c r="B887" s="15">
        <v>43889</v>
      </c>
      <c r="C887" t="s">
        <v>340</v>
      </c>
      <c r="D887" t="s">
        <v>35</v>
      </c>
      <c r="E887" t="s">
        <v>341</v>
      </c>
      <c r="F887" t="s">
        <v>95</v>
      </c>
      <c r="G887" t="s">
        <v>375</v>
      </c>
    </row>
    <row r="888" spans="1:7" x14ac:dyDescent="0.3">
      <c r="A888">
        <v>18</v>
      </c>
      <c r="B888" s="15">
        <v>43890</v>
      </c>
      <c r="C888" t="s">
        <v>391</v>
      </c>
      <c r="D888" t="s">
        <v>120</v>
      </c>
      <c r="E888" t="s">
        <v>366</v>
      </c>
      <c r="F888" t="s">
        <v>97</v>
      </c>
      <c r="G888" t="s">
        <v>345</v>
      </c>
    </row>
    <row r="889" spans="1:7" x14ac:dyDescent="0.3">
      <c r="A889">
        <v>18</v>
      </c>
      <c r="B889" s="15">
        <v>43890</v>
      </c>
      <c r="C889" t="s">
        <v>390</v>
      </c>
      <c r="D889" t="s">
        <v>54</v>
      </c>
      <c r="E889" t="s">
        <v>377</v>
      </c>
      <c r="F889" t="s">
        <v>37</v>
      </c>
      <c r="G889" t="s">
        <v>374</v>
      </c>
    </row>
    <row r="890" spans="1:7" x14ac:dyDescent="0.3">
      <c r="A890">
        <v>18</v>
      </c>
      <c r="B890" s="15">
        <v>43890</v>
      </c>
      <c r="C890" t="s">
        <v>355</v>
      </c>
      <c r="D890" t="s">
        <v>56</v>
      </c>
      <c r="E890" t="s">
        <v>356</v>
      </c>
      <c r="F890" t="s">
        <v>52</v>
      </c>
      <c r="G890" t="s">
        <v>353</v>
      </c>
    </row>
    <row r="891" spans="1:7" x14ac:dyDescent="0.3">
      <c r="A891">
        <v>18</v>
      </c>
      <c r="B891" s="15">
        <v>43890</v>
      </c>
      <c r="C891" t="s">
        <v>392</v>
      </c>
      <c r="D891" t="s">
        <v>72</v>
      </c>
      <c r="E891" t="s">
        <v>351</v>
      </c>
      <c r="F891" t="s">
        <v>82</v>
      </c>
      <c r="G891" t="s">
        <v>347</v>
      </c>
    </row>
    <row r="892" spans="1:7" x14ac:dyDescent="0.3">
      <c r="A892">
        <v>18</v>
      </c>
      <c r="B892" s="15">
        <v>43890</v>
      </c>
      <c r="C892" t="s">
        <v>384</v>
      </c>
      <c r="D892" t="s">
        <v>176</v>
      </c>
      <c r="E892" t="s">
        <v>357</v>
      </c>
      <c r="F892" t="s">
        <v>44</v>
      </c>
      <c r="G892" t="s">
        <v>342</v>
      </c>
    </row>
    <row r="893" spans="1:7" x14ac:dyDescent="0.3">
      <c r="A893">
        <v>18</v>
      </c>
      <c r="B893" s="15">
        <v>43890</v>
      </c>
      <c r="C893" t="s">
        <v>383</v>
      </c>
      <c r="D893" t="s">
        <v>50</v>
      </c>
      <c r="E893" t="s">
        <v>360</v>
      </c>
      <c r="F893" t="s">
        <v>33</v>
      </c>
      <c r="G893" t="s">
        <v>379</v>
      </c>
    </row>
    <row r="894" spans="1:7" x14ac:dyDescent="0.3">
      <c r="A894">
        <v>18</v>
      </c>
      <c r="B894" s="15">
        <v>43890</v>
      </c>
      <c r="C894" t="s">
        <v>364</v>
      </c>
      <c r="D894" t="s">
        <v>129</v>
      </c>
      <c r="E894" t="s">
        <v>365</v>
      </c>
      <c r="F894" t="s">
        <v>86</v>
      </c>
      <c r="G894" t="s">
        <v>350</v>
      </c>
    </row>
    <row r="895" spans="1:7" x14ac:dyDescent="0.3">
      <c r="A895">
        <v>18</v>
      </c>
      <c r="B895" s="15">
        <v>43890</v>
      </c>
      <c r="C895" t="s">
        <v>370</v>
      </c>
      <c r="D895" t="s">
        <v>76</v>
      </c>
      <c r="E895" t="s">
        <v>371</v>
      </c>
      <c r="F895" t="s">
        <v>63</v>
      </c>
      <c r="G895" t="s">
        <v>382</v>
      </c>
    </row>
    <row r="896" spans="1:7" x14ac:dyDescent="0.3">
      <c r="A896">
        <v>18</v>
      </c>
      <c r="B896" s="15">
        <v>43891</v>
      </c>
      <c r="C896" t="s">
        <v>343</v>
      </c>
      <c r="D896" t="s">
        <v>108</v>
      </c>
      <c r="E896" t="s">
        <v>344</v>
      </c>
      <c r="F896" t="s">
        <v>78</v>
      </c>
      <c r="G896" t="s">
        <v>380</v>
      </c>
    </row>
    <row r="897" spans="1:7" x14ac:dyDescent="0.3">
      <c r="A897">
        <v>18</v>
      </c>
      <c r="B897" s="15">
        <v>43891</v>
      </c>
      <c r="C897" t="s">
        <v>394</v>
      </c>
      <c r="D897" t="s">
        <v>46</v>
      </c>
      <c r="E897" t="s">
        <v>354</v>
      </c>
      <c r="F897" t="s">
        <v>39</v>
      </c>
      <c r="G897" t="s">
        <v>362</v>
      </c>
    </row>
    <row r="898" spans="1:7" x14ac:dyDescent="0.3">
      <c r="A898">
        <v>18</v>
      </c>
      <c r="B898" s="15">
        <v>43891</v>
      </c>
      <c r="C898" t="s">
        <v>340</v>
      </c>
      <c r="D898" t="s">
        <v>35</v>
      </c>
      <c r="E898" t="s">
        <v>341</v>
      </c>
      <c r="F898" t="s">
        <v>60</v>
      </c>
      <c r="G898" t="s">
        <v>359</v>
      </c>
    </row>
    <row r="899" spans="1:7" x14ac:dyDescent="0.3">
      <c r="A899">
        <v>18</v>
      </c>
      <c r="B899" s="15">
        <v>43891</v>
      </c>
      <c r="C899" t="s">
        <v>387</v>
      </c>
      <c r="D899" t="s">
        <v>95</v>
      </c>
      <c r="E899" t="s">
        <v>375</v>
      </c>
      <c r="F899" t="s">
        <v>67</v>
      </c>
      <c r="G899" t="s">
        <v>338</v>
      </c>
    </row>
    <row r="900" spans="1:7" x14ac:dyDescent="0.3">
      <c r="A900">
        <v>18</v>
      </c>
      <c r="B900" s="15">
        <v>43891</v>
      </c>
      <c r="C900" t="s">
        <v>388</v>
      </c>
      <c r="D900" t="s">
        <v>135</v>
      </c>
      <c r="E900" t="s">
        <v>372</v>
      </c>
      <c r="F900" t="s">
        <v>58</v>
      </c>
      <c r="G900" t="s">
        <v>348</v>
      </c>
    </row>
    <row r="901" spans="1:7" x14ac:dyDescent="0.3">
      <c r="A901">
        <v>18</v>
      </c>
      <c r="B901" s="15">
        <v>43891</v>
      </c>
      <c r="C901" t="s">
        <v>385</v>
      </c>
      <c r="D901" t="s">
        <v>80</v>
      </c>
      <c r="E901" t="s">
        <v>339</v>
      </c>
      <c r="F901" t="s">
        <v>44</v>
      </c>
      <c r="G901" t="s">
        <v>342</v>
      </c>
    </row>
    <row r="902" spans="1:7" x14ac:dyDescent="0.3">
      <c r="A902">
        <v>18</v>
      </c>
      <c r="B902" s="15">
        <v>43891</v>
      </c>
      <c r="C902" t="s">
        <v>381</v>
      </c>
      <c r="D902" t="s">
        <v>63</v>
      </c>
      <c r="E902" t="s">
        <v>382</v>
      </c>
      <c r="F902" t="s">
        <v>69</v>
      </c>
      <c r="G902" t="s">
        <v>363</v>
      </c>
    </row>
    <row r="903" spans="1:7" x14ac:dyDescent="0.3">
      <c r="A903">
        <v>18</v>
      </c>
      <c r="B903" s="15">
        <v>43892</v>
      </c>
      <c r="C903" t="s">
        <v>392</v>
      </c>
      <c r="D903" t="s">
        <v>72</v>
      </c>
      <c r="E903" t="s">
        <v>351</v>
      </c>
      <c r="F903" t="s">
        <v>89</v>
      </c>
      <c r="G903" t="s">
        <v>368</v>
      </c>
    </row>
    <row r="904" spans="1:7" x14ac:dyDescent="0.3">
      <c r="A904">
        <v>18</v>
      </c>
      <c r="B904" s="15">
        <v>43892</v>
      </c>
      <c r="C904" t="s">
        <v>391</v>
      </c>
      <c r="D904" t="s">
        <v>120</v>
      </c>
      <c r="E904" t="s">
        <v>366</v>
      </c>
      <c r="F904" t="s">
        <v>33</v>
      </c>
      <c r="G904" t="s">
        <v>379</v>
      </c>
    </row>
    <row r="905" spans="1:7" x14ac:dyDescent="0.3">
      <c r="A905">
        <v>18</v>
      </c>
      <c r="B905" s="15">
        <v>43892</v>
      </c>
      <c r="C905" t="s">
        <v>349</v>
      </c>
      <c r="D905" t="s">
        <v>86</v>
      </c>
      <c r="E905" t="s">
        <v>350</v>
      </c>
      <c r="F905" t="s">
        <v>37</v>
      </c>
      <c r="G905" t="s">
        <v>374</v>
      </c>
    </row>
    <row r="906" spans="1:7" x14ac:dyDescent="0.3">
      <c r="A906">
        <v>18</v>
      </c>
      <c r="B906" s="15">
        <v>43892</v>
      </c>
      <c r="C906" t="s">
        <v>390</v>
      </c>
      <c r="D906" t="s">
        <v>54</v>
      </c>
      <c r="E906" t="s">
        <v>377</v>
      </c>
      <c r="F906" t="s">
        <v>176</v>
      </c>
      <c r="G906" t="s">
        <v>357</v>
      </c>
    </row>
    <row r="907" spans="1:7" x14ac:dyDescent="0.3">
      <c r="A907">
        <v>18</v>
      </c>
      <c r="B907" s="15">
        <v>43892</v>
      </c>
      <c r="C907" t="s">
        <v>355</v>
      </c>
      <c r="D907" t="s">
        <v>56</v>
      </c>
      <c r="E907" t="s">
        <v>356</v>
      </c>
      <c r="F907" t="s">
        <v>78</v>
      </c>
      <c r="G907" t="s">
        <v>380</v>
      </c>
    </row>
    <row r="908" spans="1:7" x14ac:dyDescent="0.3">
      <c r="A908">
        <v>18</v>
      </c>
      <c r="B908" s="15">
        <v>43892</v>
      </c>
      <c r="C908" t="s">
        <v>393</v>
      </c>
      <c r="D908" t="s">
        <v>97</v>
      </c>
      <c r="E908" t="s">
        <v>345</v>
      </c>
      <c r="F908" t="s">
        <v>39</v>
      </c>
      <c r="G908" t="s">
        <v>362</v>
      </c>
    </row>
    <row r="909" spans="1:7" x14ac:dyDescent="0.3">
      <c r="A909">
        <v>18</v>
      </c>
      <c r="B909" s="15">
        <v>43892</v>
      </c>
      <c r="C909" t="s">
        <v>364</v>
      </c>
      <c r="D909" t="s">
        <v>129</v>
      </c>
      <c r="E909" t="s">
        <v>365</v>
      </c>
      <c r="F909" t="s">
        <v>82</v>
      </c>
      <c r="G909" t="s">
        <v>347</v>
      </c>
    </row>
    <row r="910" spans="1:7" x14ac:dyDescent="0.3">
      <c r="A910">
        <v>18</v>
      </c>
      <c r="B910" s="15">
        <v>43893</v>
      </c>
      <c r="C910" t="s">
        <v>343</v>
      </c>
      <c r="D910" t="s">
        <v>108</v>
      </c>
      <c r="E910" t="s">
        <v>344</v>
      </c>
      <c r="F910" t="s">
        <v>129</v>
      </c>
      <c r="G910" t="s">
        <v>365</v>
      </c>
    </row>
    <row r="911" spans="1:7" x14ac:dyDescent="0.3">
      <c r="A911">
        <v>18</v>
      </c>
      <c r="B911" s="15">
        <v>43893</v>
      </c>
      <c r="C911" t="s">
        <v>383</v>
      </c>
      <c r="D911" t="s">
        <v>50</v>
      </c>
      <c r="E911" t="s">
        <v>360</v>
      </c>
      <c r="F911" t="s">
        <v>52</v>
      </c>
      <c r="G911" t="s">
        <v>353</v>
      </c>
    </row>
    <row r="912" spans="1:7" x14ac:dyDescent="0.3">
      <c r="A912">
        <v>18</v>
      </c>
      <c r="B912" s="15">
        <v>43893</v>
      </c>
      <c r="C912" t="s">
        <v>385</v>
      </c>
      <c r="D912" t="s">
        <v>80</v>
      </c>
      <c r="E912" t="s">
        <v>339</v>
      </c>
      <c r="F912" t="s">
        <v>46</v>
      </c>
      <c r="G912" t="s">
        <v>354</v>
      </c>
    </row>
    <row r="913" spans="1:7" x14ac:dyDescent="0.3">
      <c r="A913">
        <v>18</v>
      </c>
      <c r="B913" s="15">
        <v>43893</v>
      </c>
      <c r="C913" t="s">
        <v>386</v>
      </c>
      <c r="D913" t="s">
        <v>106</v>
      </c>
      <c r="E913" t="s">
        <v>369</v>
      </c>
      <c r="F913" t="s">
        <v>35</v>
      </c>
      <c r="G913" t="s">
        <v>341</v>
      </c>
    </row>
    <row r="914" spans="1:7" x14ac:dyDescent="0.3">
      <c r="A914">
        <v>18</v>
      </c>
      <c r="B914" s="15">
        <v>43893</v>
      </c>
      <c r="C914" t="s">
        <v>387</v>
      </c>
      <c r="D914" t="s">
        <v>95</v>
      </c>
      <c r="E914" t="s">
        <v>375</v>
      </c>
      <c r="F914" t="s">
        <v>63</v>
      </c>
      <c r="G914" t="s">
        <v>382</v>
      </c>
    </row>
    <row r="915" spans="1:7" x14ac:dyDescent="0.3">
      <c r="A915">
        <v>18</v>
      </c>
      <c r="B915" s="15">
        <v>43893</v>
      </c>
      <c r="C915" t="s">
        <v>370</v>
      </c>
      <c r="D915" t="s">
        <v>76</v>
      </c>
      <c r="E915" t="s">
        <v>371</v>
      </c>
      <c r="F915" t="s">
        <v>67</v>
      </c>
      <c r="G915" t="s">
        <v>338</v>
      </c>
    </row>
    <row r="916" spans="1:7" x14ac:dyDescent="0.3">
      <c r="A916">
        <v>18</v>
      </c>
      <c r="B916" s="15">
        <v>43893</v>
      </c>
      <c r="C916" t="s">
        <v>340</v>
      </c>
      <c r="D916" t="s">
        <v>44</v>
      </c>
      <c r="E916" t="s">
        <v>342</v>
      </c>
      <c r="F916" t="s">
        <v>60</v>
      </c>
      <c r="G916" t="s">
        <v>359</v>
      </c>
    </row>
    <row r="917" spans="1:7" x14ac:dyDescent="0.3">
      <c r="A917">
        <v>18</v>
      </c>
      <c r="B917" s="15">
        <v>43893</v>
      </c>
      <c r="C917" t="s">
        <v>388</v>
      </c>
      <c r="D917" t="s">
        <v>135</v>
      </c>
      <c r="E917" t="s">
        <v>372</v>
      </c>
      <c r="F917" t="s">
        <v>69</v>
      </c>
      <c r="G917" t="s">
        <v>363</v>
      </c>
    </row>
    <row r="918" spans="1:7" x14ac:dyDescent="0.3">
      <c r="A918">
        <v>18</v>
      </c>
      <c r="B918" s="15">
        <v>43894</v>
      </c>
      <c r="C918" t="s">
        <v>392</v>
      </c>
      <c r="D918" t="s">
        <v>72</v>
      </c>
      <c r="E918" t="s">
        <v>351</v>
      </c>
      <c r="F918" t="s">
        <v>50</v>
      </c>
      <c r="G918" t="s">
        <v>360</v>
      </c>
    </row>
    <row r="919" spans="1:7" x14ac:dyDescent="0.3">
      <c r="A919">
        <v>18</v>
      </c>
      <c r="B919" s="15">
        <v>43894</v>
      </c>
      <c r="C919" t="s">
        <v>376</v>
      </c>
      <c r="D919" t="s">
        <v>58</v>
      </c>
      <c r="E919" t="s">
        <v>348</v>
      </c>
      <c r="F919" t="s">
        <v>106</v>
      </c>
      <c r="G919" t="s">
        <v>369</v>
      </c>
    </row>
    <row r="920" spans="1:7" x14ac:dyDescent="0.3">
      <c r="A920">
        <v>18</v>
      </c>
      <c r="B920" s="15">
        <v>43894</v>
      </c>
      <c r="C920" t="s">
        <v>355</v>
      </c>
      <c r="D920" t="s">
        <v>56</v>
      </c>
      <c r="E920" t="s">
        <v>356</v>
      </c>
      <c r="F920" t="s">
        <v>86</v>
      </c>
      <c r="G920" t="s">
        <v>350</v>
      </c>
    </row>
    <row r="921" spans="1:7" x14ac:dyDescent="0.3">
      <c r="A921">
        <v>18</v>
      </c>
      <c r="B921" s="15">
        <v>43894</v>
      </c>
      <c r="C921" t="s">
        <v>352</v>
      </c>
      <c r="D921" t="s">
        <v>52</v>
      </c>
      <c r="E921" t="s">
        <v>353</v>
      </c>
      <c r="F921" t="s">
        <v>176</v>
      </c>
      <c r="G921" t="s">
        <v>357</v>
      </c>
    </row>
    <row r="922" spans="1:7" x14ac:dyDescent="0.3">
      <c r="A922">
        <v>18</v>
      </c>
      <c r="B922" s="15">
        <v>43894</v>
      </c>
      <c r="C922" t="s">
        <v>391</v>
      </c>
      <c r="D922" t="s">
        <v>120</v>
      </c>
      <c r="E922" t="s">
        <v>366</v>
      </c>
      <c r="F922" t="s">
        <v>89</v>
      </c>
      <c r="G922" t="s">
        <v>368</v>
      </c>
    </row>
    <row r="923" spans="1:7" x14ac:dyDescent="0.3">
      <c r="A923">
        <v>18</v>
      </c>
      <c r="B923" s="15">
        <v>43894</v>
      </c>
      <c r="C923" t="s">
        <v>394</v>
      </c>
      <c r="D923" t="s">
        <v>46</v>
      </c>
      <c r="E923" t="s">
        <v>354</v>
      </c>
      <c r="F923" t="s">
        <v>97</v>
      </c>
      <c r="G923" t="s">
        <v>345</v>
      </c>
    </row>
    <row r="924" spans="1:7" x14ac:dyDescent="0.3">
      <c r="A924">
        <v>18</v>
      </c>
      <c r="B924" s="15">
        <v>43894</v>
      </c>
      <c r="C924" t="s">
        <v>361</v>
      </c>
      <c r="D924" t="s">
        <v>39</v>
      </c>
      <c r="E924" t="s">
        <v>362</v>
      </c>
      <c r="F924" t="s">
        <v>80</v>
      </c>
      <c r="G924" t="s">
        <v>339</v>
      </c>
    </row>
    <row r="925" spans="1:7" x14ac:dyDescent="0.3">
      <c r="A925">
        <v>18</v>
      </c>
      <c r="B925" s="15">
        <v>43894</v>
      </c>
      <c r="C925" t="s">
        <v>389</v>
      </c>
      <c r="D925" t="s">
        <v>78</v>
      </c>
      <c r="E925" t="s">
        <v>380</v>
      </c>
      <c r="F925" t="s">
        <v>82</v>
      </c>
      <c r="G925" t="s">
        <v>347</v>
      </c>
    </row>
    <row r="926" spans="1:7" x14ac:dyDescent="0.3">
      <c r="A926">
        <v>18</v>
      </c>
      <c r="B926" s="15">
        <v>43894</v>
      </c>
      <c r="C926" t="s">
        <v>373</v>
      </c>
      <c r="D926" t="s">
        <v>37</v>
      </c>
      <c r="E926" t="s">
        <v>374</v>
      </c>
      <c r="F926" t="s">
        <v>69</v>
      </c>
      <c r="G926" t="s">
        <v>363</v>
      </c>
    </row>
    <row r="927" spans="1:7" x14ac:dyDescent="0.3">
      <c r="A927">
        <v>19</v>
      </c>
      <c r="B927" s="15">
        <v>43895</v>
      </c>
      <c r="C927" t="s">
        <v>343</v>
      </c>
      <c r="D927" t="s">
        <v>108</v>
      </c>
      <c r="E927" t="s">
        <v>344</v>
      </c>
      <c r="F927" t="s">
        <v>95</v>
      </c>
      <c r="G927" t="s">
        <v>375</v>
      </c>
    </row>
    <row r="928" spans="1:7" x14ac:dyDescent="0.3">
      <c r="A928">
        <v>19</v>
      </c>
      <c r="B928" s="15">
        <v>43895</v>
      </c>
      <c r="C928" t="s">
        <v>378</v>
      </c>
      <c r="D928" t="s">
        <v>33</v>
      </c>
      <c r="E928" t="s">
        <v>379</v>
      </c>
      <c r="F928" t="s">
        <v>35</v>
      </c>
      <c r="G928" t="s">
        <v>341</v>
      </c>
    </row>
    <row r="929" spans="1:7" x14ac:dyDescent="0.3">
      <c r="A929">
        <v>19</v>
      </c>
      <c r="B929" s="15">
        <v>43895</v>
      </c>
      <c r="C929" t="s">
        <v>388</v>
      </c>
      <c r="D929" t="s">
        <v>135</v>
      </c>
      <c r="E929" t="s">
        <v>372</v>
      </c>
      <c r="F929" t="s">
        <v>60</v>
      </c>
      <c r="G929" t="s">
        <v>359</v>
      </c>
    </row>
    <row r="930" spans="1:7" x14ac:dyDescent="0.3">
      <c r="A930">
        <v>19</v>
      </c>
      <c r="B930" s="15">
        <v>43895</v>
      </c>
      <c r="C930" t="s">
        <v>381</v>
      </c>
      <c r="D930" t="s">
        <v>63</v>
      </c>
      <c r="E930" t="s">
        <v>382</v>
      </c>
      <c r="F930" t="s">
        <v>67</v>
      </c>
      <c r="G930" t="s">
        <v>338</v>
      </c>
    </row>
    <row r="931" spans="1:7" x14ac:dyDescent="0.3">
      <c r="A931">
        <v>19</v>
      </c>
      <c r="B931" s="15">
        <v>43896</v>
      </c>
      <c r="C931" t="s">
        <v>395</v>
      </c>
      <c r="D931" t="s">
        <v>69</v>
      </c>
      <c r="E931" t="s">
        <v>363</v>
      </c>
      <c r="F931" t="s">
        <v>54</v>
      </c>
      <c r="G931" t="s">
        <v>377</v>
      </c>
    </row>
    <row r="932" spans="1:7" x14ac:dyDescent="0.3">
      <c r="A932">
        <v>19</v>
      </c>
      <c r="B932" s="15">
        <v>43896</v>
      </c>
      <c r="C932" t="s">
        <v>352</v>
      </c>
      <c r="D932" t="s">
        <v>52</v>
      </c>
      <c r="E932" t="s">
        <v>353</v>
      </c>
      <c r="F932" t="s">
        <v>129</v>
      </c>
      <c r="G932" t="s">
        <v>365</v>
      </c>
    </row>
    <row r="933" spans="1:7" x14ac:dyDescent="0.3">
      <c r="A933">
        <v>19</v>
      </c>
      <c r="B933" s="15">
        <v>43896</v>
      </c>
      <c r="C933" t="s">
        <v>391</v>
      </c>
      <c r="D933" t="s">
        <v>120</v>
      </c>
      <c r="E933" t="s">
        <v>366</v>
      </c>
      <c r="F933" t="s">
        <v>106</v>
      </c>
      <c r="G933" t="s">
        <v>369</v>
      </c>
    </row>
    <row r="934" spans="1:7" x14ac:dyDescent="0.3">
      <c r="A934">
        <v>19</v>
      </c>
      <c r="B934" s="15">
        <v>43896</v>
      </c>
      <c r="C934" t="s">
        <v>383</v>
      </c>
      <c r="D934" t="s">
        <v>50</v>
      </c>
      <c r="E934" t="s">
        <v>360</v>
      </c>
      <c r="F934" t="s">
        <v>89</v>
      </c>
      <c r="G934" t="s">
        <v>368</v>
      </c>
    </row>
    <row r="935" spans="1:7" x14ac:dyDescent="0.3">
      <c r="A935">
        <v>19</v>
      </c>
      <c r="B935" s="15">
        <v>43896</v>
      </c>
      <c r="C935" t="s">
        <v>393</v>
      </c>
      <c r="D935" t="s">
        <v>97</v>
      </c>
      <c r="E935" t="s">
        <v>345</v>
      </c>
      <c r="F935" t="s">
        <v>82</v>
      </c>
      <c r="G935" t="s">
        <v>347</v>
      </c>
    </row>
    <row r="936" spans="1:7" x14ac:dyDescent="0.3">
      <c r="A936">
        <v>19</v>
      </c>
      <c r="B936" s="15">
        <v>43896</v>
      </c>
      <c r="C936" t="s">
        <v>394</v>
      </c>
      <c r="D936" t="s">
        <v>46</v>
      </c>
      <c r="E936" t="s">
        <v>354</v>
      </c>
      <c r="F936" t="s">
        <v>86</v>
      </c>
      <c r="G936" t="s">
        <v>350</v>
      </c>
    </row>
    <row r="937" spans="1:7" x14ac:dyDescent="0.3">
      <c r="A937">
        <v>19</v>
      </c>
      <c r="B937" s="15">
        <v>43896</v>
      </c>
      <c r="C937" t="s">
        <v>385</v>
      </c>
      <c r="D937" t="s">
        <v>80</v>
      </c>
      <c r="E937" t="s">
        <v>339</v>
      </c>
      <c r="F937" t="s">
        <v>56</v>
      </c>
      <c r="G937" t="s">
        <v>356</v>
      </c>
    </row>
    <row r="938" spans="1:7" x14ac:dyDescent="0.3">
      <c r="A938">
        <v>19</v>
      </c>
      <c r="B938" s="15">
        <v>43896</v>
      </c>
      <c r="C938" t="s">
        <v>361</v>
      </c>
      <c r="D938" t="s">
        <v>39</v>
      </c>
      <c r="E938" t="s">
        <v>362</v>
      </c>
      <c r="F938" t="s">
        <v>176</v>
      </c>
      <c r="G938" t="s">
        <v>357</v>
      </c>
    </row>
    <row r="939" spans="1:7" x14ac:dyDescent="0.3">
      <c r="A939">
        <v>19</v>
      </c>
      <c r="B939" s="15">
        <v>43896</v>
      </c>
      <c r="C939" t="s">
        <v>370</v>
      </c>
      <c r="D939" t="s">
        <v>76</v>
      </c>
      <c r="E939" t="s">
        <v>371</v>
      </c>
      <c r="F939" t="s">
        <v>37</v>
      </c>
      <c r="G939" t="s">
        <v>374</v>
      </c>
    </row>
    <row r="940" spans="1:7" x14ac:dyDescent="0.3">
      <c r="A940">
        <v>19</v>
      </c>
      <c r="B940" s="15">
        <v>43896</v>
      </c>
      <c r="C940" t="s">
        <v>340</v>
      </c>
      <c r="D940" t="s">
        <v>44</v>
      </c>
      <c r="E940" t="s">
        <v>342</v>
      </c>
      <c r="F940" t="s">
        <v>78</v>
      </c>
      <c r="G940" t="s">
        <v>380</v>
      </c>
    </row>
    <row r="941" spans="1:7" x14ac:dyDescent="0.3">
      <c r="A941">
        <v>19</v>
      </c>
      <c r="B941" s="15">
        <v>43897</v>
      </c>
      <c r="C941" t="s">
        <v>343</v>
      </c>
      <c r="D941" t="s">
        <v>108</v>
      </c>
      <c r="E941" t="s">
        <v>344</v>
      </c>
      <c r="F941" t="s">
        <v>33</v>
      </c>
      <c r="G941" t="s">
        <v>379</v>
      </c>
    </row>
    <row r="942" spans="1:7" x14ac:dyDescent="0.3">
      <c r="A942">
        <v>19</v>
      </c>
      <c r="B942" s="15">
        <v>43897</v>
      </c>
      <c r="C942" t="s">
        <v>376</v>
      </c>
      <c r="D942" t="s">
        <v>58</v>
      </c>
      <c r="E942" t="s">
        <v>348</v>
      </c>
      <c r="F942" t="s">
        <v>89</v>
      </c>
      <c r="G942" t="s">
        <v>368</v>
      </c>
    </row>
    <row r="943" spans="1:7" x14ac:dyDescent="0.3">
      <c r="A943">
        <v>19</v>
      </c>
      <c r="B943" s="15">
        <v>43897</v>
      </c>
      <c r="C943" t="s">
        <v>392</v>
      </c>
      <c r="D943" t="s">
        <v>72</v>
      </c>
      <c r="E943" t="s">
        <v>351</v>
      </c>
      <c r="F943" t="s">
        <v>95</v>
      </c>
      <c r="G943" t="s">
        <v>375</v>
      </c>
    </row>
    <row r="944" spans="1:7" x14ac:dyDescent="0.3">
      <c r="A944">
        <v>19</v>
      </c>
      <c r="B944" s="15">
        <v>43897</v>
      </c>
      <c r="C944" t="s">
        <v>384</v>
      </c>
      <c r="D944" t="s">
        <v>176</v>
      </c>
      <c r="E944" t="s">
        <v>357</v>
      </c>
      <c r="F944" t="s">
        <v>54</v>
      </c>
      <c r="G944" t="s">
        <v>377</v>
      </c>
    </row>
    <row r="945" spans="1:7" x14ac:dyDescent="0.3">
      <c r="A945">
        <v>19</v>
      </c>
      <c r="B945" s="15">
        <v>43897</v>
      </c>
      <c r="C945" t="s">
        <v>381</v>
      </c>
      <c r="D945" t="s">
        <v>63</v>
      </c>
      <c r="E945" t="s">
        <v>382</v>
      </c>
      <c r="F945" t="s">
        <v>60</v>
      </c>
      <c r="G945" t="s">
        <v>359</v>
      </c>
    </row>
    <row r="946" spans="1:7" x14ac:dyDescent="0.3">
      <c r="A946">
        <v>19</v>
      </c>
      <c r="B946" s="15">
        <v>43897</v>
      </c>
      <c r="C946" t="s">
        <v>373</v>
      </c>
      <c r="D946" t="s">
        <v>37</v>
      </c>
      <c r="E946" t="s">
        <v>374</v>
      </c>
      <c r="F946" t="s">
        <v>135</v>
      </c>
      <c r="G946" t="s">
        <v>372</v>
      </c>
    </row>
    <row r="947" spans="1:7" x14ac:dyDescent="0.3">
      <c r="A947">
        <v>19</v>
      </c>
      <c r="B947" s="15">
        <v>43898</v>
      </c>
      <c r="C947" t="s">
        <v>352</v>
      </c>
      <c r="D947" t="s">
        <v>52</v>
      </c>
      <c r="E947" t="s">
        <v>353</v>
      </c>
      <c r="F947" t="s">
        <v>97</v>
      </c>
      <c r="G947" t="s">
        <v>345</v>
      </c>
    </row>
    <row r="948" spans="1:7" x14ac:dyDescent="0.3">
      <c r="A948">
        <v>19</v>
      </c>
      <c r="B948" s="15">
        <v>43898</v>
      </c>
      <c r="C948" t="s">
        <v>394</v>
      </c>
      <c r="D948" t="s">
        <v>46</v>
      </c>
      <c r="E948" t="s">
        <v>354</v>
      </c>
      <c r="F948" t="s">
        <v>80</v>
      </c>
      <c r="G948" t="s">
        <v>339</v>
      </c>
    </row>
    <row r="949" spans="1:7" x14ac:dyDescent="0.3">
      <c r="A949">
        <v>19</v>
      </c>
      <c r="B949" s="15">
        <v>43898</v>
      </c>
      <c r="C949" t="s">
        <v>340</v>
      </c>
      <c r="D949" t="s">
        <v>35</v>
      </c>
      <c r="E949" t="s">
        <v>341</v>
      </c>
      <c r="F949" t="s">
        <v>44</v>
      </c>
      <c r="G949" t="s">
        <v>342</v>
      </c>
    </row>
    <row r="950" spans="1:7" x14ac:dyDescent="0.3">
      <c r="A950">
        <v>19</v>
      </c>
      <c r="B950" s="15">
        <v>43898</v>
      </c>
      <c r="C950" t="s">
        <v>383</v>
      </c>
      <c r="D950" t="s">
        <v>50</v>
      </c>
      <c r="E950" t="s">
        <v>360</v>
      </c>
      <c r="F950" t="s">
        <v>106</v>
      </c>
      <c r="G950" t="s">
        <v>369</v>
      </c>
    </row>
    <row r="951" spans="1:7" x14ac:dyDescent="0.3">
      <c r="A951">
        <v>19</v>
      </c>
      <c r="B951" s="15">
        <v>43898</v>
      </c>
      <c r="C951" t="s">
        <v>370</v>
      </c>
      <c r="D951" t="s">
        <v>76</v>
      </c>
      <c r="E951" t="s">
        <v>371</v>
      </c>
      <c r="F951" t="s">
        <v>78</v>
      </c>
      <c r="G951" t="s">
        <v>380</v>
      </c>
    </row>
    <row r="952" spans="1:7" x14ac:dyDescent="0.3">
      <c r="A952">
        <v>19</v>
      </c>
      <c r="B952" s="15">
        <v>43898</v>
      </c>
      <c r="C952" t="s">
        <v>395</v>
      </c>
      <c r="D952" t="s">
        <v>69</v>
      </c>
      <c r="E952" t="s">
        <v>363</v>
      </c>
      <c r="F952" t="s">
        <v>56</v>
      </c>
      <c r="G952" t="s">
        <v>356</v>
      </c>
    </row>
    <row r="953" spans="1:7" x14ac:dyDescent="0.3">
      <c r="A953">
        <v>19</v>
      </c>
      <c r="B953" s="15">
        <v>43898</v>
      </c>
      <c r="C953" t="s">
        <v>361</v>
      </c>
      <c r="D953" t="s">
        <v>39</v>
      </c>
      <c r="E953" t="s">
        <v>362</v>
      </c>
      <c r="F953" t="s">
        <v>82</v>
      </c>
      <c r="G953" t="s">
        <v>347</v>
      </c>
    </row>
    <row r="954" spans="1:7" x14ac:dyDescent="0.3">
      <c r="A954">
        <v>19</v>
      </c>
      <c r="B954" s="15">
        <v>43898</v>
      </c>
      <c r="C954" t="s">
        <v>378</v>
      </c>
      <c r="D954" t="s">
        <v>33</v>
      </c>
      <c r="E954" t="s">
        <v>379</v>
      </c>
      <c r="F954" t="s">
        <v>86</v>
      </c>
      <c r="G954" t="s">
        <v>350</v>
      </c>
    </row>
    <row r="955" spans="1:7" x14ac:dyDescent="0.3">
      <c r="A955">
        <v>19</v>
      </c>
      <c r="B955" s="15">
        <v>43898</v>
      </c>
      <c r="C955" t="s">
        <v>392</v>
      </c>
      <c r="D955" t="s">
        <v>72</v>
      </c>
      <c r="E955" t="s">
        <v>351</v>
      </c>
      <c r="F955" t="s">
        <v>129</v>
      </c>
      <c r="G955" t="s">
        <v>365</v>
      </c>
    </row>
    <row r="956" spans="1:7" x14ac:dyDescent="0.3">
      <c r="A956">
        <v>19</v>
      </c>
      <c r="B956" s="15">
        <v>43898</v>
      </c>
      <c r="C956" t="s">
        <v>391</v>
      </c>
      <c r="D956" t="s">
        <v>120</v>
      </c>
      <c r="E956" t="s">
        <v>366</v>
      </c>
      <c r="F956" t="s">
        <v>58</v>
      </c>
      <c r="G956" t="s">
        <v>348</v>
      </c>
    </row>
    <row r="957" spans="1:7" x14ac:dyDescent="0.3">
      <c r="A957">
        <v>19</v>
      </c>
      <c r="B957" s="15">
        <v>43898</v>
      </c>
      <c r="C957" t="s">
        <v>388</v>
      </c>
      <c r="D957" t="s">
        <v>135</v>
      </c>
      <c r="E957" t="s">
        <v>372</v>
      </c>
      <c r="F957" t="s">
        <v>67</v>
      </c>
      <c r="G957" t="s">
        <v>338</v>
      </c>
    </row>
    <row r="958" spans="1:7" x14ac:dyDescent="0.3">
      <c r="A958">
        <v>19</v>
      </c>
      <c r="B958" s="15">
        <v>43899</v>
      </c>
      <c r="C958" t="s">
        <v>390</v>
      </c>
      <c r="D958" t="s">
        <v>54</v>
      </c>
      <c r="E958" t="s">
        <v>377</v>
      </c>
      <c r="F958" t="s">
        <v>108</v>
      </c>
      <c r="G958" t="s">
        <v>344</v>
      </c>
    </row>
    <row r="959" spans="1:7" x14ac:dyDescent="0.3">
      <c r="A959">
        <v>19</v>
      </c>
      <c r="B959" s="15">
        <v>43899</v>
      </c>
      <c r="C959" t="s">
        <v>387</v>
      </c>
      <c r="D959" t="s">
        <v>95</v>
      </c>
      <c r="E959" t="s">
        <v>375</v>
      </c>
      <c r="F959" t="s">
        <v>78</v>
      </c>
      <c r="G959" t="s">
        <v>380</v>
      </c>
    </row>
    <row r="960" spans="1:7" x14ac:dyDescent="0.3">
      <c r="A960">
        <v>19</v>
      </c>
      <c r="B960" s="15">
        <v>43899</v>
      </c>
      <c r="C960" t="s">
        <v>367</v>
      </c>
      <c r="D960" t="s">
        <v>89</v>
      </c>
      <c r="E960" t="s">
        <v>368</v>
      </c>
      <c r="F960" t="s">
        <v>67</v>
      </c>
      <c r="G960" t="s">
        <v>338</v>
      </c>
    </row>
    <row r="961" spans="1:7" x14ac:dyDescent="0.3">
      <c r="A961">
        <v>19</v>
      </c>
      <c r="B961" s="15">
        <v>43900</v>
      </c>
      <c r="C961" t="s">
        <v>346</v>
      </c>
      <c r="D961" t="s">
        <v>82</v>
      </c>
      <c r="E961" t="s">
        <v>347</v>
      </c>
      <c r="F961" t="s">
        <v>50</v>
      </c>
      <c r="G961" t="s">
        <v>360</v>
      </c>
    </row>
    <row r="962" spans="1:7" x14ac:dyDescent="0.3">
      <c r="A962">
        <v>19</v>
      </c>
      <c r="B962" s="15">
        <v>43900</v>
      </c>
      <c r="C962" t="s">
        <v>395</v>
      </c>
      <c r="D962" t="s">
        <v>69</v>
      </c>
      <c r="E962" t="s">
        <v>363</v>
      </c>
      <c r="F962" t="s">
        <v>120</v>
      </c>
      <c r="G962" t="s">
        <v>366</v>
      </c>
    </row>
    <row r="963" spans="1:7" x14ac:dyDescent="0.3">
      <c r="A963">
        <v>19</v>
      </c>
      <c r="B963" s="15">
        <v>43900</v>
      </c>
      <c r="C963" t="s">
        <v>393</v>
      </c>
      <c r="D963" t="s">
        <v>97</v>
      </c>
      <c r="E963" t="s">
        <v>345</v>
      </c>
      <c r="F963" t="s">
        <v>72</v>
      </c>
      <c r="G963" t="s">
        <v>351</v>
      </c>
    </row>
    <row r="964" spans="1:7" x14ac:dyDescent="0.3">
      <c r="A964">
        <v>19</v>
      </c>
      <c r="B964" s="15">
        <v>43900</v>
      </c>
      <c r="C964" t="s">
        <v>378</v>
      </c>
      <c r="D964" t="s">
        <v>33</v>
      </c>
      <c r="E964" t="s">
        <v>379</v>
      </c>
      <c r="F964" t="s">
        <v>46</v>
      </c>
      <c r="G964" t="s">
        <v>354</v>
      </c>
    </row>
    <row r="965" spans="1:7" x14ac:dyDescent="0.3">
      <c r="A965">
        <v>19</v>
      </c>
      <c r="B965" s="15">
        <v>43900</v>
      </c>
      <c r="C965" t="s">
        <v>384</v>
      </c>
      <c r="D965" t="s">
        <v>176</v>
      </c>
      <c r="E965" t="s">
        <v>357</v>
      </c>
      <c r="F965" t="s">
        <v>86</v>
      </c>
      <c r="G965" t="s">
        <v>350</v>
      </c>
    </row>
    <row r="966" spans="1:7" x14ac:dyDescent="0.3">
      <c r="A966">
        <v>19</v>
      </c>
      <c r="B966" s="15">
        <v>43900</v>
      </c>
      <c r="C966" t="s">
        <v>364</v>
      </c>
      <c r="D966" t="s">
        <v>129</v>
      </c>
      <c r="E966" t="s">
        <v>365</v>
      </c>
      <c r="F966" t="s">
        <v>39</v>
      </c>
      <c r="G966" t="s">
        <v>362</v>
      </c>
    </row>
    <row r="967" spans="1:7" x14ac:dyDescent="0.3">
      <c r="A967">
        <v>19</v>
      </c>
      <c r="B967" s="15">
        <v>43900</v>
      </c>
      <c r="C967" t="s">
        <v>373</v>
      </c>
      <c r="D967" t="s">
        <v>37</v>
      </c>
      <c r="E967" t="s">
        <v>374</v>
      </c>
      <c r="F967" t="s">
        <v>76</v>
      </c>
      <c r="G967" t="s">
        <v>371</v>
      </c>
    </row>
    <row r="968" spans="1:7" x14ac:dyDescent="0.3">
      <c r="A968">
        <v>19</v>
      </c>
      <c r="B968" s="15">
        <v>43900</v>
      </c>
      <c r="C968" t="s">
        <v>381</v>
      </c>
      <c r="D968" t="s">
        <v>63</v>
      </c>
      <c r="E968" t="s">
        <v>382</v>
      </c>
      <c r="F968" t="s">
        <v>35</v>
      </c>
      <c r="G968" t="s">
        <v>341</v>
      </c>
    </row>
    <row r="969" spans="1:7" x14ac:dyDescent="0.3">
      <c r="A969">
        <v>19</v>
      </c>
      <c r="B969" s="15">
        <v>43900</v>
      </c>
      <c r="C969" t="s">
        <v>340</v>
      </c>
      <c r="D969" t="s">
        <v>44</v>
      </c>
      <c r="E969" t="s">
        <v>342</v>
      </c>
      <c r="F969" t="s">
        <v>52</v>
      </c>
      <c r="G969" t="s">
        <v>353</v>
      </c>
    </row>
    <row r="970" spans="1:7" x14ac:dyDescent="0.3">
      <c r="A970">
        <v>19</v>
      </c>
      <c r="B970" s="15">
        <v>43901</v>
      </c>
      <c r="C970" t="s">
        <v>390</v>
      </c>
      <c r="D970" t="s">
        <v>54</v>
      </c>
      <c r="E970" t="s">
        <v>377</v>
      </c>
      <c r="F970" t="s">
        <v>120</v>
      </c>
      <c r="G970" t="s">
        <v>366</v>
      </c>
    </row>
    <row r="971" spans="1:7" x14ac:dyDescent="0.3">
      <c r="A971">
        <v>19</v>
      </c>
      <c r="B971" s="15">
        <v>43901</v>
      </c>
      <c r="C971" t="s">
        <v>355</v>
      </c>
      <c r="D971" t="s">
        <v>56</v>
      </c>
      <c r="E971" t="s">
        <v>356</v>
      </c>
      <c r="F971" t="s">
        <v>108</v>
      </c>
      <c r="G971" t="s">
        <v>344</v>
      </c>
    </row>
    <row r="972" spans="1:7" x14ac:dyDescent="0.3">
      <c r="A972">
        <v>19</v>
      </c>
      <c r="B972" s="15">
        <v>43901</v>
      </c>
      <c r="C972" t="s">
        <v>358</v>
      </c>
      <c r="D972" t="s">
        <v>60</v>
      </c>
      <c r="E972" t="s">
        <v>359</v>
      </c>
      <c r="F972" t="s">
        <v>58</v>
      </c>
      <c r="G972" t="s">
        <v>348</v>
      </c>
    </row>
    <row r="973" spans="1:7" x14ac:dyDescent="0.3">
      <c r="A973">
        <v>19</v>
      </c>
      <c r="B973" s="15">
        <v>43901</v>
      </c>
      <c r="C973" t="s">
        <v>386</v>
      </c>
      <c r="D973" t="s">
        <v>106</v>
      </c>
      <c r="E973" t="s">
        <v>369</v>
      </c>
      <c r="F973" t="s">
        <v>89</v>
      </c>
      <c r="G973" t="s">
        <v>368</v>
      </c>
    </row>
    <row r="974" spans="1:7" x14ac:dyDescent="0.3">
      <c r="A974">
        <v>19</v>
      </c>
      <c r="B974" s="15">
        <v>43901</v>
      </c>
      <c r="C974" t="s">
        <v>361</v>
      </c>
      <c r="D974" t="s">
        <v>39</v>
      </c>
      <c r="E974" t="s">
        <v>362</v>
      </c>
      <c r="F974" t="s">
        <v>95</v>
      </c>
      <c r="G974" t="s">
        <v>375</v>
      </c>
    </row>
    <row r="975" spans="1:7" x14ac:dyDescent="0.3">
      <c r="A975">
        <v>19</v>
      </c>
      <c r="B975" s="15">
        <v>43901</v>
      </c>
      <c r="C975" t="s">
        <v>388</v>
      </c>
      <c r="D975" t="s">
        <v>135</v>
      </c>
      <c r="E975" t="s">
        <v>372</v>
      </c>
      <c r="F975" t="s">
        <v>80</v>
      </c>
      <c r="G975" t="s">
        <v>339</v>
      </c>
    </row>
    <row r="976" spans="1:7" x14ac:dyDescent="0.3">
      <c r="A976">
        <v>19</v>
      </c>
      <c r="B976" s="15">
        <v>43902</v>
      </c>
      <c r="C976" t="s">
        <v>349</v>
      </c>
      <c r="D976" t="s">
        <v>86</v>
      </c>
      <c r="E976" t="s">
        <v>350</v>
      </c>
      <c r="F976" t="s">
        <v>97</v>
      </c>
      <c r="G976" t="s">
        <v>345</v>
      </c>
    </row>
    <row r="977" spans="1:7" x14ac:dyDescent="0.3">
      <c r="A977">
        <v>20</v>
      </c>
      <c r="B977" s="15">
        <v>43902</v>
      </c>
      <c r="C977" t="s">
        <v>389</v>
      </c>
      <c r="D977" t="s">
        <v>78</v>
      </c>
      <c r="E977" t="s">
        <v>380</v>
      </c>
      <c r="F977" t="s">
        <v>50</v>
      </c>
      <c r="G977" t="s">
        <v>360</v>
      </c>
    </row>
    <row r="978" spans="1:7" x14ac:dyDescent="0.3">
      <c r="A978">
        <v>20</v>
      </c>
      <c r="B978" s="15">
        <v>43902</v>
      </c>
      <c r="C978" t="s">
        <v>373</v>
      </c>
      <c r="D978" t="s">
        <v>37</v>
      </c>
      <c r="E978" t="s">
        <v>374</v>
      </c>
      <c r="F978" t="s">
        <v>176</v>
      </c>
      <c r="G978" t="s">
        <v>357</v>
      </c>
    </row>
    <row r="979" spans="1:7" x14ac:dyDescent="0.3">
      <c r="A979">
        <v>20</v>
      </c>
      <c r="B979" s="15">
        <v>43902</v>
      </c>
      <c r="C979" t="s">
        <v>381</v>
      </c>
      <c r="D979" t="s">
        <v>63</v>
      </c>
      <c r="E979" t="s">
        <v>382</v>
      </c>
      <c r="F979" t="s">
        <v>52</v>
      </c>
      <c r="G979" t="s">
        <v>353</v>
      </c>
    </row>
    <row r="980" spans="1:7" x14ac:dyDescent="0.3">
      <c r="A980">
        <v>20</v>
      </c>
      <c r="B980" s="15">
        <v>43902</v>
      </c>
      <c r="C980" t="s">
        <v>340</v>
      </c>
      <c r="D980" t="s">
        <v>44</v>
      </c>
      <c r="E980" t="s">
        <v>342</v>
      </c>
      <c r="F980" t="s">
        <v>33</v>
      </c>
      <c r="G980" t="s">
        <v>379</v>
      </c>
    </row>
    <row r="981" spans="1:7" x14ac:dyDescent="0.3">
      <c r="A981">
        <v>20</v>
      </c>
      <c r="B981" s="15">
        <v>43903</v>
      </c>
      <c r="C981" t="s">
        <v>343</v>
      </c>
      <c r="D981" t="s">
        <v>108</v>
      </c>
      <c r="E981" t="s">
        <v>344</v>
      </c>
      <c r="F981" t="s">
        <v>72</v>
      </c>
      <c r="G981" t="s">
        <v>351</v>
      </c>
    </row>
    <row r="982" spans="1:7" x14ac:dyDescent="0.3">
      <c r="A982">
        <v>20</v>
      </c>
      <c r="B982" s="15">
        <v>43903</v>
      </c>
      <c r="C982" t="s">
        <v>383</v>
      </c>
      <c r="D982" t="s">
        <v>50</v>
      </c>
      <c r="E982" t="s">
        <v>360</v>
      </c>
      <c r="F982" t="s">
        <v>69</v>
      </c>
      <c r="G982" t="s">
        <v>363</v>
      </c>
    </row>
    <row r="983" spans="1:7" x14ac:dyDescent="0.3">
      <c r="A983">
        <v>20</v>
      </c>
      <c r="B983" s="15">
        <v>43903</v>
      </c>
      <c r="C983" t="s">
        <v>355</v>
      </c>
      <c r="D983" t="s">
        <v>56</v>
      </c>
      <c r="E983" t="s">
        <v>356</v>
      </c>
      <c r="F983" t="s">
        <v>120</v>
      </c>
      <c r="G983" t="s">
        <v>366</v>
      </c>
    </row>
    <row r="984" spans="1:7" x14ac:dyDescent="0.3">
      <c r="A984">
        <v>20</v>
      </c>
      <c r="B984" s="15">
        <v>43903</v>
      </c>
      <c r="C984" t="s">
        <v>386</v>
      </c>
      <c r="D984" t="s">
        <v>106</v>
      </c>
      <c r="E984" t="s">
        <v>369</v>
      </c>
      <c r="F984" t="s">
        <v>46</v>
      </c>
      <c r="G984" t="s">
        <v>354</v>
      </c>
    </row>
    <row r="985" spans="1:7" x14ac:dyDescent="0.3">
      <c r="A985">
        <v>20</v>
      </c>
      <c r="B985" s="15">
        <v>43903</v>
      </c>
      <c r="C985" t="s">
        <v>364</v>
      </c>
      <c r="D985" t="s">
        <v>129</v>
      </c>
      <c r="E985" t="s">
        <v>365</v>
      </c>
      <c r="F985" t="s">
        <v>95</v>
      </c>
      <c r="G985" t="s">
        <v>375</v>
      </c>
    </row>
    <row r="986" spans="1:7" x14ac:dyDescent="0.3">
      <c r="A986">
        <v>20</v>
      </c>
      <c r="B986" s="15">
        <v>43903</v>
      </c>
      <c r="C986" t="s">
        <v>367</v>
      </c>
      <c r="D986" t="s">
        <v>89</v>
      </c>
      <c r="E986" t="s">
        <v>368</v>
      </c>
      <c r="F986" t="s">
        <v>80</v>
      </c>
      <c r="G986" t="s">
        <v>339</v>
      </c>
    </row>
    <row r="987" spans="1:7" x14ac:dyDescent="0.3">
      <c r="A987">
        <v>20</v>
      </c>
      <c r="B987" s="15">
        <v>43903</v>
      </c>
      <c r="C987" t="s">
        <v>340</v>
      </c>
      <c r="D987" t="s">
        <v>35</v>
      </c>
      <c r="E987" t="s">
        <v>341</v>
      </c>
      <c r="F987" t="s">
        <v>52</v>
      </c>
      <c r="G987" t="s">
        <v>353</v>
      </c>
    </row>
    <row r="988" spans="1:7" x14ac:dyDescent="0.3">
      <c r="A988">
        <v>20</v>
      </c>
      <c r="B988" s="15">
        <v>43904</v>
      </c>
      <c r="C988" t="s">
        <v>361</v>
      </c>
      <c r="D988" t="s">
        <v>39</v>
      </c>
      <c r="E988" t="s">
        <v>362</v>
      </c>
      <c r="F988" t="s">
        <v>76</v>
      </c>
      <c r="G988" t="s">
        <v>371</v>
      </c>
    </row>
    <row r="989" spans="1:7" x14ac:dyDescent="0.3">
      <c r="A989">
        <v>20</v>
      </c>
      <c r="B989" s="15">
        <v>43904</v>
      </c>
      <c r="C989" t="s">
        <v>390</v>
      </c>
      <c r="D989" t="s">
        <v>54</v>
      </c>
      <c r="E989" t="s">
        <v>377</v>
      </c>
      <c r="F989" t="s">
        <v>72</v>
      </c>
      <c r="G989" t="s">
        <v>351</v>
      </c>
    </row>
    <row r="990" spans="1:7" x14ac:dyDescent="0.3">
      <c r="A990">
        <v>20</v>
      </c>
      <c r="B990" s="15">
        <v>43904</v>
      </c>
      <c r="C990" t="s">
        <v>358</v>
      </c>
      <c r="D990" t="s">
        <v>60</v>
      </c>
      <c r="E990" t="s">
        <v>359</v>
      </c>
      <c r="F990" t="s">
        <v>82</v>
      </c>
      <c r="G990" t="s">
        <v>347</v>
      </c>
    </row>
    <row r="991" spans="1:7" x14ac:dyDescent="0.3">
      <c r="A991">
        <v>20</v>
      </c>
      <c r="B991" s="15">
        <v>43904</v>
      </c>
      <c r="C991" t="s">
        <v>337</v>
      </c>
      <c r="D991" t="s">
        <v>67</v>
      </c>
      <c r="E991" t="s">
        <v>338</v>
      </c>
      <c r="F991" t="s">
        <v>58</v>
      </c>
      <c r="G991" t="s">
        <v>348</v>
      </c>
    </row>
    <row r="992" spans="1:7" x14ac:dyDescent="0.3">
      <c r="A992">
        <v>20</v>
      </c>
      <c r="B992" s="15">
        <v>43904</v>
      </c>
      <c r="C992" t="s">
        <v>355</v>
      </c>
      <c r="D992" t="s">
        <v>56</v>
      </c>
      <c r="E992" t="s">
        <v>356</v>
      </c>
      <c r="F992" t="s">
        <v>97</v>
      </c>
      <c r="G992" t="s">
        <v>345</v>
      </c>
    </row>
    <row r="993" spans="1:7" x14ac:dyDescent="0.3">
      <c r="A993">
        <v>20</v>
      </c>
      <c r="B993" s="15">
        <v>43904</v>
      </c>
      <c r="C993" t="s">
        <v>389</v>
      </c>
      <c r="D993" t="s">
        <v>78</v>
      </c>
      <c r="E993" t="s">
        <v>380</v>
      </c>
      <c r="F993" t="s">
        <v>63</v>
      </c>
      <c r="G993" t="s">
        <v>382</v>
      </c>
    </row>
    <row r="994" spans="1:7" x14ac:dyDescent="0.3">
      <c r="A994">
        <v>20</v>
      </c>
      <c r="B994" s="15">
        <v>43904</v>
      </c>
      <c r="C994" t="s">
        <v>364</v>
      </c>
      <c r="D994" t="s">
        <v>129</v>
      </c>
      <c r="E994" t="s">
        <v>365</v>
      </c>
      <c r="F994" t="s">
        <v>46</v>
      </c>
      <c r="G994" t="s">
        <v>354</v>
      </c>
    </row>
    <row r="995" spans="1:7" x14ac:dyDescent="0.3">
      <c r="A995">
        <v>20</v>
      </c>
      <c r="B995" s="15">
        <v>43904</v>
      </c>
      <c r="C995" t="s">
        <v>367</v>
      </c>
      <c r="D995" t="s">
        <v>89</v>
      </c>
      <c r="E995" t="s">
        <v>368</v>
      </c>
      <c r="F995" t="s">
        <v>176</v>
      </c>
      <c r="G995" t="s">
        <v>357</v>
      </c>
    </row>
    <row r="996" spans="1:7" x14ac:dyDescent="0.3">
      <c r="A996">
        <v>20</v>
      </c>
      <c r="B996" s="15">
        <v>43904</v>
      </c>
      <c r="C996" t="s">
        <v>340</v>
      </c>
      <c r="D996" t="s">
        <v>35</v>
      </c>
      <c r="E996" t="s">
        <v>341</v>
      </c>
      <c r="F996" t="s">
        <v>80</v>
      </c>
      <c r="G996" t="s">
        <v>339</v>
      </c>
    </row>
    <row r="997" spans="1:7" x14ac:dyDescent="0.3">
      <c r="A997">
        <v>20</v>
      </c>
      <c r="B997" s="15">
        <v>43905</v>
      </c>
      <c r="C997" t="s">
        <v>373</v>
      </c>
      <c r="D997" t="s">
        <v>37</v>
      </c>
      <c r="E997" t="s">
        <v>374</v>
      </c>
      <c r="F997" t="s">
        <v>33</v>
      </c>
      <c r="G997" t="s">
        <v>379</v>
      </c>
    </row>
    <row r="998" spans="1:7" x14ac:dyDescent="0.3">
      <c r="A998">
        <v>20</v>
      </c>
      <c r="B998" s="15">
        <v>43905</v>
      </c>
      <c r="C998" t="s">
        <v>349</v>
      </c>
      <c r="D998" t="s">
        <v>86</v>
      </c>
      <c r="E998" t="s">
        <v>350</v>
      </c>
      <c r="F998" t="s">
        <v>108</v>
      </c>
      <c r="G998" t="s">
        <v>344</v>
      </c>
    </row>
    <row r="999" spans="1:7" x14ac:dyDescent="0.3">
      <c r="A999">
        <v>20</v>
      </c>
      <c r="B999" s="15">
        <v>43905</v>
      </c>
      <c r="C999" t="s">
        <v>395</v>
      </c>
      <c r="D999" t="s">
        <v>69</v>
      </c>
      <c r="E999" t="s">
        <v>363</v>
      </c>
      <c r="F999" t="s">
        <v>106</v>
      </c>
      <c r="G999" t="s">
        <v>369</v>
      </c>
    </row>
    <row r="1000" spans="1:7" x14ac:dyDescent="0.3">
      <c r="A1000">
        <v>20</v>
      </c>
      <c r="B1000" s="15">
        <v>43905</v>
      </c>
      <c r="C1000" t="s">
        <v>393</v>
      </c>
      <c r="D1000" t="s">
        <v>97</v>
      </c>
      <c r="E1000" t="s">
        <v>345</v>
      </c>
      <c r="F1000" t="s">
        <v>50</v>
      </c>
      <c r="G1000" t="s">
        <v>360</v>
      </c>
    </row>
    <row r="1001" spans="1:7" x14ac:dyDescent="0.3">
      <c r="A1001">
        <v>20</v>
      </c>
      <c r="B1001" s="15">
        <v>43905</v>
      </c>
      <c r="C1001" t="s">
        <v>340</v>
      </c>
      <c r="D1001" t="s">
        <v>44</v>
      </c>
      <c r="E1001" t="s">
        <v>342</v>
      </c>
      <c r="F1001" t="s">
        <v>95</v>
      </c>
      <c r="G1001" t="s">
        <v>375</v>
      </c>
    </row>
    <row r="1002" spans="1:7" x14ac:dyDescent="0.3">
      <c r="A1002">
        <v>20</v>
      </c>
      <c r="B1002" s="15">
        <v>43905</v>
      </c>
      <c r="C1002" t="s">
        <v>388</v>
      </c>
      <c r="D1002" t="s">
        <v>135</v>
      </c>
      <c r="E1002" t="s">
        <v>372</v>
      </c>
      <c r="F1002" t="s">
        <v>52</v>
      </c>
      <c r="G1002" t="s">
        <v>353</v>
      </c>
    </row>
    <row r="1003" spans="1:7" x14ac:dyDescent="0.3">
      <c r="A1003">
        <v>20</v>
      </c>
      <c r="B1003" s="15">
        <v>43906</v>
      </c>
      <c r="C1003" t="s">
        <v>358</v>
      </c>
      <c r="D1003" t="s">
        <v>60</v>
      </c>
      <c r="E1003" t="s">
        <v>359</v>
      </c>
      <c r="F1003" t="s">
        <v>69</v>
      </c>
      <c r="G1003" t="s">
        <v>363</v>
      </c>
    </row>
    <row r="1004" spans="1:7" x14ac:dyDescent="0.3">
      <c r="A1004">
        <v>20</v>
      </c>
      <c r="B1004" s="15">
        <v>43906</v>
      </c>
      <c r="C1004" t="s">
        <v>337</v>
      </c>
      <c r="D1004" t="s">
        <v>67</v>
      </c>
      <c r="E1004" t="s">
        <v>338</v>
      </c>
      <c r="F1004" t="s">
        <v>63</v>
      </c>
      <c r="G1004" t="s">
        <v>382</v>
      </c>
    </row>
    <row r="1005" spans="1:7" x14ac:dyDescent="0.3">
      <c r="A1005">
        <v>20</v>
      </c>
      <c r="B1005" s="15">
        <v>43906</v>
      </c>
      <c r="C1005" t="s">
        <v>389</v>
      </c>
      <c r="D1005" t="s">
        <v>78</v>
      </c>
      <c r="E1005" t="s">
        <v>380</v>
      </c>
      <c r="F1005" t="s">
        <v>56</v>
      </c>
      <c r="G1005" t="s">
        <v>356</v>
      </c>
    </row>
    <row r="1006" spans="1:7" x14ac:dyDescent="0.3">
      <c r="A1006">
        <v>20</v>
      </c>
      <c r="B1006" s="15">
        <v>43906</v>
      </c>
      <c r="C1006" t="s">
        <v>385</v>
      </c>
      <c r="D1006" t="s">
        <v>80</v>
      </c>
      <c r="E1006" t="s">
        <v>339</v>
      </c>
      <c r="F1006" t="s">
        <v>54</v>
      </c>
      <c r="G1006" t="s">
        <v>377</v>
      </c>
    </row>
    <row r="1007" spans="1:7" x14ac:dyDescent="0.3">
      <c r="A1007">
        <v>20</v>
      </c>
      <c r="B1007" s="15">
        <v>43906</v>
      </c>
      <c r="C1007" t="s">
        <v>364</v>
      </c>
      <c r="D1007" t="s">
        <v>129</v>
      </c>
      <c r="E1007" t="s">
        <v>365</v>
      </c>
      <c r="F1007" t="s">
        <v>176</v>
      </c>
      <c r="G1007" t="s">
        <v>357</v>
      </c>
    </row>
    <row r="1008" spans="1:7" x14ac:dyDescent="0.3">
      <c r="A1008">
        <v>20</v>
      </c>
      <c r="B1008" s="15">
        <v>43906</v>
      </c>
      <c r="C1008" t="s">
        <v>367</v>
      </c>
      <c r="D1008" t="s">
        <v>89</v>
      </c>
      <c r="E1008" t="s">
        <v>368</v>
      </c>
      <c r="F1008" t="s">
        <v>44</v>
      </c>
      <c r="G1008" t="s">
        <v>342</v>
      </c>
    </row>
    <row r="1009" spans="1:7" x14ac:dyDescent="0.3">
      <c r="A1009">
        <v>20</v>
      </c>
      <c r="B1009" s="15">
        <v>43906</v>
      </c>
      <c r="C1009" t="s">
        <v>340</v>
      </c>
      <c r="D1009" t="s">
        <v>35</v>
      </c>
      <c r="E1009" t="s">
        <v>341</v>
      </c>
      <c r="F1009" t="s">
        <v>39</v>
      </c>
      <c r="G1009" t="s">
        <v>362</v>
      </c>
    </row>
    <row r="1010" spans="1:7" x14ac:dyDescent="0.3">
      <c r="A1010">
        <v>20</v>
      </c>
      <c r="B1010" s="15">
        <v>43907</v>
      </c>
      <c r="C1010" t="s">
        <v>376</v>
      </c>
      <c r="D1010" t="s">
        <v>58</v>
      </c>
      <c r="E1010" t="s">
        <v>348</v>
      </c>
      <c r="F1010" t="s">
        <v>86</v>
      </c>
      <c r="G1010" t="s">
        <v>350</v>
      </c>
    </row>
    <row r="1011" spans="1:7" x14ac:dyDescent="0.3">
      <c r="A1011">
        <v>20</v>
      </c>
      <c r="B1011" s="15">
        <v>43907</v>
      </c>
      <c r="C1011" t="s">
        <v>391</v>
      </c>
      <c r="D1011" t="s">
        <v>120</v>
      </c>
      <c r="E1011" t="s">
        <v>366</v>
      </c>
      <c r="F1011" t="s">
        <v>108</v>
      </c>
      <c r="G1011" t="s">
        <v>344</v>
      </c>
    </row>
    <row r="1012" spans="1:7" x14ac:dyDescent="0.3">
      <c r="A1012">
        <v>20</v>
      </c>
      <c r="B1012" s="15">
        <v>43907</v>
      </c>
      <c r="C1012" t="s">
        <v>378</v>
      </c>
      <c r="D1012" t="s">
        <v>33</v>
      </c>
      <c r="E1012" t="s">
        <v>379</v>
      </c>
      <c r="F1012" t="s">
        <v>72</v>
      </c>
      <c r="G1012" t="s">
        <v>351</v>
      </c>
    </row>
    <row r="1013" spans="1:7" x14ac:dyDescent="0.3">
      <c r="A1013">
        <v>20</v>
      </c>
      <c r="B1013" s="15">
        <v>43907</v>
      </c>
      <c r="C1013" t="s">
        <v>384</v>
      </c>
      <c r="D1013" t="s">
        <v>176</v>
      </c>
      <c r="E1013" t="s">
        <v>357</v>
      </c>
      <c r="F1013" t="s">
        <v>106</v>
      </c>
      <c r="G1013" t="s">
        <v>369</v>
      </c>
    </row>
    <row r="1014" spans="1:7" x14ac:dyDescent="0.3">
      <c r="A1014">
        <v>20</v>
      </c>
      <c r="B1014" s="15">
        <v>43907</v>
      </c>
      <c r="C1014" t="s">
        <v>373</v>
      </c>
      <c r="D1014" t="s">
        <v>37</v>
      </c>
      <c r="E1014" t="s">
        <v>374</v>
      </c>
      <c r="F1014" t="s">
        <v>46</v>
      </c>
      <c r="G1014" t="s">
        <v>354</v>
      </c>
    </row>
    <row r="1015" spans="1:7" x14ac:dyDescent="0.3">
      <c r="A1015">
        <v>20</v>
      </c>
      <c r="B1015" s="15">
        <v>43907</v>
      </c>
      <c r="C1015" t="s">
        <v>388</v>
      </c>
      <c r="D1015" t="s">
        <v>135</v>
      </c>
      <c r="E1015" t="s">
        <v>372</v>
      </c>
      <c r="F1015" t="s">
        <v>39</v>
      </c>
      <c r="G1015" t="s">
        <v>362</v>
      </c>
    </row>
    <row r="1016" spans="1:7" x14ac:dyDescent="0.3">
      <c r="A1016">
        <v>20</v>
      </c>
      <c r="B1016" s="15">
        <v>43908</v>
      </c>
      <c r="C1016" t="s">
        <v>358</v>
      </c>
      <c r="D1016" t="s">
        <v>60</v>
      </c>
      <c r="E1016" t="s">
        <v>359</v>
      </c>
      <c r="F1016" t="s">
        <v>67</v>
      </c>
      <c r="G1016" t="s">
        <v>338</v>
      </c>
    </row>
    <row r="1017" spans="1:7" x14ac:dyDescent="0.3">
      <c r="A1017">
        <v>20</v>
      </c>
      <c r="B1017" s="15">
        <v>43908</v>
      </c>
      <c r="C1017" t="s">
        <v>390</v>
      </c>
      <c r="D1017" t="s">
        <v>54</v>
      </c>
      <c r="E1017" t="s">
        <v>377</v>
      </c>
      <c r="F1017" t="s">
        <v>106</v>
      </c>
      <c r="G1017" t="s">
        <v>369</v>
      </c>
    </row>
    <row r="1018" spans="1:7" x14ac:dyDescent="0.3">
      <c r="A1018">
        <v>20</v>
      </c>
      <c r="B1018" s="15">
        <v>43908</v>
      </c>
      <c r="C1018" t="s">
        <v>383</v>
      </c>
      <c r="D1018" t="s">
        <v>50</v>
      </c>
      <c r="E1018" t="s">
        <v>360</v>
      </c>
      <c r="F1018" t="s">
        <v>120</v>
      </c>
      <c r="G1018" t="s">
        <v>366</v>
      </c>
    </row>
    <row r="1019" spans="1:7" x14ac:dyDescent="0.3">
      <c r="A1019">
        <v>20</v>
      </c>
      <c r="B1019" s="15">
        <v>43908</v>
      </c>
      <c r="C1019" t="s">
        <v>352</v>
      </c>
      <c r="D1019" t="s">
        <v>52</v>
      </c>
      <c r="E1019" t="s">
        <v>353</v>
      </c>
      <c r="F1019" t="s">
        <v>69</v>
      </c>
      <c r="G1019" t="s">
        <v>363</v>
      </c>
    </row>
    <row r="1020" spans="1:7" x14ac:dyDescent="0.3">
      <c r="A1020">
        <v>20</v>
      </c>
      <c r="B1020" s="15">
        <v>43908</v>
      </c>
      <c r="C1020" t="s">
        <v>346</v>
      </c>
      <c r="D1020" t="s">
        <v>82</v>
      </c>
      <c r="E1020" t="s">
        <v>347</v>
      </c>
      <c r="F1020" t="s">
        <v>63</v>
      </c>
      <c r="G1020" t="s">
        <v>382</v>
      </c>
    </row>
    <row r="1021" spans="1:7" x14ac:dyDescent="0.3">
      <c r="A1021">
        <v>20</v>
      </c>
      <c r="B1021" s="15">
        <v>43908</v>
      </c>
      <c r="C1021" t="s">
        <v>393</v>
      </c>
      <c r="D1021" t="s">
        <v>97</v>
      </c>
      <c r="E1021" t="s">
        <v>345</v>
      </c>
      <c r="F1021" t="s">
        <v>56</v>
      </c>
      <c r="G1021" t="s">
        <v>356</v>
      </c>
    </row>
    <row r="1022" spans="1:7" x14ac:dyDescent="0.3">
      <c r="A1022">
        <v>20</v>
      </c>
      <c r="B1022" s="15">
        <v>43908</v>
      </c>
      <c r="C1022" t="s">
        <v>385</v>
      </c>
      <c r="D1022" t="s">
        <v>80</v>
      </c>
      <c r="E1022" t="s">
        <v>339</v>
      </c>
      <c r="F1022" t="s">
        <v>129</v>
      </c>
      <c r="G1022" t="s">
        <v>365</v>
      </c>
    </row>
    <row r="1023" spans="1:7" x14ac:dyDescent="0.3">
      <c r="A1023">
        <v>20</v>
      </c>
      <c r="B1023" s="15">
        <v>43908</v>
      </c>
      <c r="C1023" t="s">
        <v>387</v>
      </c>
      <c r="D1023" t="s">
        <v>95</v>
      </c>
      <c r="E1023" t="s">
        <v>375</v>
      </c>
      <c r="F1023" t="s">
        <v>35</v>
      </c>
      <c r="G1023" t="s">
        <v>341</v>
      </c>
    </row>
    <row r="1024" spans="1:7" x14ac:dyDescent="0.3">
      <c r="A1024">
        <v>20</v>
      </c>
      <c r="B1024" s="15">
        <v>43908</v>
      </c>
      <c r="C1024" t="s">
        <v>340</v>
      </c>
      <c r="D1024" t="s">
        <v>44</v>
      </c>
      <c r="E1024" t="s">
        <v>342</v>
      </c>
      <c r="F1024" t="s">
        <v>89</v>
      </c>
      <c r="G1024" t="s">
        <v>368</v>
      </c>
    </row>
    <row r="1025" spans="1:7" x14ac:dyDescent="0.3">
      <c r="A1025">
        <v>20</v>
      </c>
      <c r="B1025" s="15">
        <v>43908</v>
      </c>
      <c r="C1025" t="s">
        <v>370</v>
      </c>
      <c r="D1025" t="s">
        <v>76</v>
      </c>
      <c r="E1025" t="s">
        <v>371</v>
      </c>
      <c r="F1025" t="s">
        <v>46</v>
      </c>
      <c r="G1025" t="s">
        <v>354</v>
      </c>
    </row>
    <row r="1026" spans="1:7" x14ac:dyDescent="0.3">
      <c r="A1026">
        <v>20</v>
      </c>
      <c r="B1026" s="15">
        <v>43909</v>
      </c>
      <c r="C1026" t="s">
        <v>343</v>
      </c>
      <c r="D1026" t="s">
        <v>108</v>
      </c>
      <c r="E1026" t="s">
        <v>344</v>
      </c>
      <c r="F1026" t="s">
        <v>60</v>
      </c>
      <c r="G1026" t="s">
        <v>359</v>
      </c>
    </row>
    <row r="1027" spans="1:7" x14ac:dyDescent="0.3">
      <c r="A1027">
        <v>20</v>
      </c>
      <c r="B1027" s="15">
        <v>43909</v>
      </c>
      <c r="C1027" t="s">
        <v>349</v>
      </c>
      <c r="D1027" t="s">
        <v>86</v>
      </c>
      <c r="E1027" t="s">
        <v>350</v>
      </c>
      <c r="F1027" t="s">
        <v>72</v>
      </c>
      <c r="G1027" t="s">
        <v>351</v>
      </c>
    </row>
    <row r="1028" spans="1:7" x14ac:dyDescent="0.3">
      <c r="A1028">
        <v>21</v>
      </c>
      <c r="B1028" s="15">
        <v>43909</v>
      </c>
      <c r="C1028" t="s">
        <v>378</v>
      </c>
      <c r="D1028" t="s">
        <v>33</v>
      </c>
      <c r="E1028" t="s">
        <v>379</v>
      </c>
      <c r="F1028" t="s">
        <v>135</v>
      </c>
      <c r="G1028" t="s">
        <v>372</v>
      </c>
    </row>
    <row r="1029" spans="1:7" x14ac:dyDescent="0.3">
      <c r="A1029">
        <v>21</v>
      </c>
      <c r="B1029" s="15">
        <v>43909</v>
      </c>
      <c r="C1029" t="s">
        <v>389</v>
      </c>
      <c r="D1029" t="s">
        <v>78</v>
      </c>
      <c r="E1029" t="s">
        <v>380</v>
      </c>
      <c r="F1029" t="s">
        <v>176</v>
      </c>
      <c r="G1029" t="s">
        <v>357</v>
      </c>
    </row>
    <row r="1030" spans="1:7" x14ac:dyDescent="0.3">
      <c r="A1030">
        <v>21</v>
      </c>
      <c r="B1030" s="15">
        <v>43909</v>
      </c>
      <c r="C1030" t="s">
        <v>373</v>
      </c>
      <c r="D1030" t="s">
        <v>37</v>
      </c>
      <c r="E1030" t="s">
        <v>374</v>
      </c>
      <c r="F1030" t="s">
        <v>39</v>
      </c>
      <c r="G1030" t="s">
        <v>362</v>
      </c>
    </row>
    <row r="1031" spans="1:7" x14ac:dyDescent="0.3">
      <c r="A1031">
        <v>21</v>
      </c>
      <c r="B1031" s="15">
        <v>43910</v>
      </c>
      <c r="C1031" t="s">
        <v>376</v>
      </c>
      <c r="D1031" t="s">
        <v>58</v>
      </c>
      <c r="E1031" t="s">
        <v>348</v>
      </c>
      <c r="F1031" t="s">
        <v>63</v>
      </c>
      <c r="G1031" t="s">
        <v>382</v>
      </c>
    </row>
    <row r="1032" spans="1:7" x14ac:dyDescent="0.3">
      <c r="A1032">
        <v>21</v>
      </c>
      <c r="B1032" s="15">
        <v>43910</v>
      </c>
      <c r="C1032" t="s">
        <v>346</v>
      </c>
      <c r="D1032" t="s">
        <v>82</v>
      </c>
      <c r="E1032" t="s">
        <v>347</v>
      </c>
      <c r="F1032" t="s">
        <v>56</v>
      </c>
      <c r="G1032" t="s">
        <v>356</v>
      </c>
    </row>
    <row r="1033" spans="1:7" x14ac:dyDescent="0.3">
      <c r="A1033">
        <v>21</v>
      </c>
      <c r="B1033" s="15">
        <v>43910</v>
      </c>
      <c r="C1033" t="s">
        <v>390</v>
      </c>
      <c r="D1033" t="s">
        <v>54</v>
      </c>
      <c r="E1033" t="s">
        <v>377</v>
      </c>
      <c r="F1033" t="s">
        <v>69</v>
      </c>
      <c r="G1033" t="s">
        <v>363</v>
      </c>
    </row>
    <row r="1034" spans="1:7" x14ac:dyDescent="0.3">
      <c r="A1034">
        <v>21</v>
      </c>
      <c r="B1034" s="15">
        <v>43910</v>
      </c>
      <c r="C1034" t="s">
        <v>337</v>
      </c>
      <c r="D1034" t="s">
        <v>67</v>
      </c>
      <c r="E1034" t="s">
        <v>338</v>
      </c>
      <c r="F1034" t="s">
        <v>50</v>
      </c>
      <c r="G1034" t="s">
        <v>360</v>
      </c>
    </row>
    <row r="1035" spans="1:7" x14ac:dyDescent="0.3">
      <c r="A1035">
        <v>21</v>
      </c>
      <c r="B1035" s="15">
        <v>43910</v>
      </c>
      <c r="C1035" t="s">
        <v>386</v>
      </c>
      <c r="D1035" t="s">
        <v>106</v>
      </c>
      <c r="E1035" t="s">
        <v>369</v>
      </c>
      <c r="F1035" t="s">
        <v>95</v>
      </c>
      <c r="G1035" t="s">
        <v>375</v>
      </c>
    </row>
    <row r="1036" spans="1:7" x14ac:dyDescent="0.3">
      <c r="A1036">
        <v>21</v>
      </c>
      <c r="B1036" s="15">
        <v>43910</v>
      </c>
      <c r="C1036" t="s">
        <v>364</v>
      </c>
      <c r="D1036" t="s">
        <v>129</v>
      </c>
      <c r="E1036" t="s">
        <v>365</v>
      </c>
      <c r="F1036" t="s">
        <v>97</v>
      </c>
      <c r="G1036" t="s">
        <v>345</v>
      </c>
    </row>
    <row r="1037" spans="1:7" x14ac:dyDescent="0.3">
      <c r="A1037">
        <v>21</v>
      </c>
      <c r="B1037" s="15">
        <v>43910</v>
      </c>
      <c r="C1037" t="s">
        <v>367</v>
      </c>
      <c r="D1037" t="s">
        <v>89</v>
      </c>
      <c r="E1037" t="s">
        <v>368</v>
      </c>
      <c r="F1037" t="s">
        <v>46</v>
      </c>
      <c r="G1037" t="s">
        <v>354</v>
      </c>
    </row>
    <row r="1038" spans="1:7" x14ac:dyDescent="0.3">
      <c r="A1038">
        <v>21</v>
      </c>
      <c r="B1038" s="15">
        <v>43910</v>
      </c>
      <c r="C1038" t="s">
        <v>340</v>
      </c>
      <c r="D1038" t="s">
        <v>35</v>
      </c>
      <c r="E1038" t="s">
        <v>341</v>
      </c>
      <c r="F1038" t="s">
        <v>76</v>
      </c>
      <c r="G1038" t="s">
        <v>371</v>
      </c>
    </row>
    <row r="1039" spans="1:7" x14ac:dyDescent="0.3">
      <c r="A1039">
        <v>21</v>
      </c>
      <c r="B1039" s="15">
        <v>43911</v>
      </c>
      <c r="C1039" t="s">
        <v>352</v>
      </c>
      <c r="D1039" t="s">
        <v>52</v>
      </c>
      <c r="E1039" t="s">
        <v>353</v>
      </c>
      <c r="F1039" t="s">
        <v>50</v>
      </c>
      <c r="G1039" t="s">
        <v>360</v>
      </c>
    </row>
    <row r="1040" spans="1:7" x14ac:dyDescent="0.3">
      <c r="A1040">
        <v>21</v>
      </c>
      <c r="B1040" s="15">
        <v>43911</v>
      </c>
      <c r="C1040" t="s">
        <v>343</v>
      </c>
      <c r="D1040" t="s">
        <v>108</v>
      </c>
      <c r="E1040" t="s">
        <v>344</v>
      </c>
      <c r="F1040" t="s">
        <v>44</v>
      </c>
      <c r="G1040" t="s">
        <v>342</v>
      </c>
    </row>
    <row r="1041" spans="1:7" x14ac:dyDescent="0.3">
      <c r="A1041">
        <v>21</v>
      </c>
      <c r="B1041" s="15">
        <v>43911</v>
      </c>
      <c r="C1041" t="s">
        <v>346</v>
      </c>
      <c r="D1041" t="s">
        <v>82</v>
      </c>
      <c r="E1041" t="s">
        <v>347</v>
      </c>
      <c r="F1041" t="s">
        <v>72</v>
      </c>
      <c r="G1041" t="s">
        <v>351</v>
      </c>
    </row>
    <row r="1042" spans="1:7" x14ac:dyDescent="0.3">
      <c r="A1042">
        <v>21</v>
      </c>
      <c r="B1042" s="15">
        <v>43911</v>
      </c>
      <c r="C1042" t="s">
        <v>349</v>
      </c>
      <c r="D1042" t="s">
        <v>86</v>
      </c>
      <c r="E1042" t="s">
        <v>350</v>
      </c>
      <c r="F1042" t="s">
        <v>135</v>
      </c>
      <c r="G1042" t="s">
        <v>372</v>
      </c>
    </row>
    <row r="1043" spans="1:7" x14ac:dyDescent="0.3">
      <c r="A1043">
        <v>21</v>
      </c>
      <c r="B1043" s="15">
        <v>43911</v>
      </c>
      <c r="C1043" t="s">
        <v>358</v>
      </c>
      <c r="D1043" t="s">
        <v>60</v>
      </c>
      <c r="E1043" t="s">
        <v>359</v>
      </c>
      <c r="F1043" t="s">
        <v>54</v>
      </c>
      <c r="G1043" t="s">
        <v>377</v>
      </c>
    </row>
    <row r="1044" spans="1:7" x14ac:dyDescent="0.3">
      <c r="A1044">
        <v>21</v>
      </c>
      <c r="B1044" s="15">
        <v>43911</v>
      </c>
      <c r="C1044" t="s">
        <v>391</v>
      </c>
      <c r="D1044" t="s">
        <v>120</v>
      </c>
      <c r="E1044" t="s">
        <v>366</v>
      </c>
      <c r="F1044" t="s">
        <v>63</v>
      </c>
      <c r="G1044" t="s">
        <v>382</v>
      </c>
    </row>
    <row r="1045" spans="1:7" x14ac:dyDescent="0.3">
      <c r="A1045">
        <v>21</v>
      </c>
      <c r="B1045" s="15">
        <v>43911</v>
      </c>
      <c r="C1045" t="s">
        <v>395</v>
      </c>
      <c r="D1045" t="s">
        <v>69</v>
      </c>
      <c r="E1045" t="s">
        <v>363</v>
      </c>
      <c r="F1045" t="s">
        <v>78</v>
      </c>
      <c r="G1045" t="s">
        <v>380</v>
      </c>
    </row>
    <row r="1046" spans="1:7" x14ac:dyDescent="0.3">
      <c r="A1046">
        <v>21</v>
      </c>
      <c r="B1046" s="15">
        <v>43911</v>
      </c>
      <c r="C1046" t="s">
        <v>378</v>
      </c>
      <c r="D1046" t="s">
        <v>33</v>
      </c>
      <c r="E1046" t="s">
        <v>379</v>
      </c>
      <c r="F1046" t="s">
        <v>97</v>
      </c>
      <c r="G1046" t="s">
        <v>345</v>
      </c>
    </row>
    <row r="1047" spans="1:7" x14ac:dyDescent="0.3">
      <c r="A1047">
        <v>21</v>
      </c>
      <c r="B1047" s="15">
        <v>43911</v>
      </c>
      <c r="C1047" t="s">
        <v>384</v>
      </c>
      <c r="D1047" t="s">
        <v>176</v>
      </c>
      <c r="E1047" t="s">
        <v>357</v>
      </c>
      <c r="F1047" t="s">
        <v>80</v>
      </c>
      <c r="G1047" t="s">
        <v>339</v>
      </c>
    </row>
    <row r="1048" spans="1:7" x14ac:dyDescent="0.3">
      <c r="A1048">
        <v>21</v>
      </c>
      <c r="B1048" s="15">
        <v>43911</v>
      </c>
      <c r="C1048" t="s">
        <v>370</v>
      </c>
      <c r="D1048" t="s">
        <v>76</v>
      </c>
      <c r="E1048" t="s">
        <v>371</v>
      </c>
      <c r="F1048" t="s">
        <v>39</v>
      </c>
      <c r="G1048" t="s">
        <v>362</v>
      </c>
    </row>
    <row r="1049" spans="1:7" x14ac:dyDescent="0.3">
      <c r="A1049">
        <v>21</v>
      </c>
      <c r="B1049" s="15">
        <v>43912</v>
      </c>
      <c r="C1049" t="s">
        <v>376</v>
      </c>
      <c r="D1049" t="s">
        <v>58</v>
      </c>
      <c r="E1049" t="s">
        <v>348</v>
      </c>
      <c r="F1049" t="s">
        <v>44</v>
      </c>
      <c r="G1049" t="s">
        <v>342</v>
      </c>
    </row>
    <row r="1050" spans="1:7" x14ac:dyDescent="0.3">
      <c r="A1050">
        <v>21</v>
      </c>
      <c r="B1050" s="15">
        <v>43912</v>
      </c>
      <c r="C1050" t="s">
        <v>337</v>
      </c>
      <c r="D1050" t="s">
        <v>67</v>
      </c>
      <c r="E1050" t="s">
        <v>338</v>
      </c>
      <c r="F1050" t="s">
        <v>95</v>
      </c>
      <c r="G1050" t="s">
        <v>375</v>
      </c>
    </row>
    <row r="1051" spans="1:7" x14ac:dyDescent="0.3">
      <c r="A1051">
        <v>21</v>
      </c>
      <c r="B1051" s="15">
        <v>43912</v>
      </c>
      <c r="C1051" t="s">
        <v>394</v>
      </c>
      <c r="D1051" t="s">
        <v>46</v>
      </c>
      <c r="E1051" t="s">
        <v>354</v>
      </c>
      <c r="F1051" t="s">
        <v>37</v>
      </c>
      <c r="G1051" t="s">
        <v>374</v>
      </c>
    </row>
    <row r="1052" spans="1:7" x14ac:dyDescent="0.3">
      <c r="A1052">
        <v>21</v>
      </c>
      <c r="B1052" s="15">
        <v>43912</v>
      </c>
      <c r="C1052" t="s">
        <v>385</v>
      </c>
      <c r="D1052" t="s">
        <v>80</v>
      </c>
      <c r="E1052" t="s">
        <v>339</v>
      </c>
      <c r="F1052" t="s">
        <v>135</v>
      </c>
      <c r="G1052" t="s">
        <v>372</v>
      </c>
    </row>
    <row r="1053" spans="1:7" x14ac:dyDescent="0.3">
      <c r="A1053">
        <v>21</v>
      </c>
      <c r="B1053" s="15">
        <v>43912</v>
      </c>
      <c r="C1053" t="s">
        <v>364</v>
      </c>
      <c r="D1053" t="s">
        <v>129</v>
      </c>
      <c r="E1053" t="s">
        <v>365</v>
      </c>
      <c r="F1053" t="s">
        <v>89</v>
      </c>
      <c r="G1053" t="s">
        <v>368</v>
      </c>
    </row>
    <row r="1054" spans="1:7" x14ac:dyDescent="0.3">
      <c r="A1054">
        <v>21</v>
      </c>
      <c r="B1054" s="15">
        <v>43913</v>
      </c>
      <c r="C1054" t="s">
        <v>346</v>
      </c>
      <c r="D1054" t="s">
        <v>82</v>
      </c>
      <c r="E1054" t="s">
        <v>347</v>
      </c>
      <c r="F1054" t="s">
        <v>76</v>
      </c>
      <c r="G1054" t="s">
        <v>371</v>
      </c>
    </row>
    <row r="1055" spans="1:7" x14ac:dyDescent="0.3">
      <c r="A1055">
        <v>21</v>
      </c>
      <c r="B1055" s="15">
        <v>43913</v>
      </c>
      <c r="C1055" t="s">
        <v>391</v>
      </c>
      <c r="D1055" t="s">
        <v>120</v>
      </c>
      <c r="E1055" t="s">
        <v>366</v>
      </c>
      <c r="F1055" t="s">
        <v>35</v>
      </c>
      <c r="G1055" t="s">
        <v>341</v>
      </c>
    </row>
    <row r="1056" spans="1:7" x14ac:dyDescent="0.3">
      <c r="A1056">
        <v>21</v>
      </c>
      <c r="B1056" s="15">
        <v>43913</v>
      </c>
      <c r="C1056" t="s">
        <v>395</v>
      </c>
      <c r="D1056" t="s">
        <v>69</v>
      </c>
      <c r="E1056" t="s">
        <v>363</v>
      </c>
      <c r="F1056" t="s">
        <v>50</v>
      </c>
      <c r="G1056" t="s">
        <v>360</v>
      </c>
    </row>
    <row r="1057" spans="1:7" x14ac:dyDescent="0.3">
      <c r="A1057">
        <v>21</v>
      </c>
      <c r="B1057" s="15">
        <v>43913</v>
      </c>
      <c r="C1057" t="s">
        <v>352</v>
      </c>
      <c r="D1057" t="s">
        <v>52</v>
      </c>
      <c r="E1057" t="s">
        <v>353</v>
      </c>
      <c r="F1057" t="s">
        <v>86</v>
      </c>
      <c r="G1057" t="s">
        <v>350</v>
      </c>
    </row>
    <row r="1058" spans="1:7" x14ac:dyDescent="0.3">
      <c r="A1058">
        <v>21</v>
      </c>
      <c r="B1058" s="15">
        <v>43913</v>
      </c>
      <c r="C1058" t="s">
        <v>355</v>
      </c>
      <c r="D1058" t="s">
        <v>56</v>
      </c>
      <c r="E1058" t="s">
        <v>356</v>
      </c>
      <c r="F1058" t="s">
        <v>106</v>
      </c>
      <c r="G1058" t="s">
        <v>369</v>
      </c>
    </row>
    <row r="1059" spans="1:7" x14ac:dyDescent="0.3">
      <c r="A1059">
        <v>21</v>
      </c>
      <c r="B1059" s="15">
        <v>43913</v>
      </c>
      <c r="C1059" t="s">
        <v>393</v>
      </c>
      <c r="D1059" t="s">
        <v>97</v>
      </c>
      <c r="E1059" t="s">
        <v>345</v>
      </c>
      <c r="F1059" t="s">
        <v>95</v>
      </c>
      <c r="G1059" t="s">
        <v>375</v>
      </c>
    </row>
    <row r="1060" spans="1:7" x14ac:dyDescent="0.3">
      <c r="A1060">
        <v>21</v>
      </c>
      <c r="B1060" s="15">
        <v>43913</v>
      </c>
      <c r="C1060" t="s">
        <v>389</v>
      </c>
      <c r="D1060" t="s">
        <v>78</v>
      </c>
      <c r="E1060" t="s">
        <v>380</v>
      </c>
      <c r="F1060" t="s">
        <v>58</v>
      </c>
      <c r="G1060" t="s">
        <v>348</v>
      </c>
    </row>
    <row r="1061" spans="1:7" x14ac:dyDescent="0.3">
      <c r="A1061">
        <v>21</v>
      </c>
      <c r="B1061" s="15">
        <v>43913</v>
      </c>
      <c r="C1061" t="s">
        <v>361</v>
      </c>
      <c r="D1061" t="s">
        <v>39</v>
      </c>
      <c r="E1061" t="s">
        <v>362</v>
      </c>
      <c r="F1061" t="s">
        <v>33</v>
      </c>
      <c r="G1061" t="s">
        <v>379</v>
      </c>
    </row>
    <row r="1062" spans="1:7" x14ac:dyDescent="0.3">
      <c r="A1062">
        <v>21</v>
      </c>
      <c r="B1062" s="15">
        <v>43914</v>
      </c>
      <c r="C1062" t="s">
        <v>343</v>
      </c>
      <c r="D1062" t="s">
        <v>108</v>
      </c>
      <c r="E1062" t="s">
        <v>344</v>
      </c>
      <c r="F1062" t="s">
        <v>37</v>
      </c>
      <c r="G1062" t="s">
        <v>374</v>
      </c>
    </row>
    <row r="1063" spans="1:7" x14ac:dyDescent="0.3">
      <c r="A1063">
        <v>21</v>
      </c>
      <c r="B1063" s="15">
        <v>43914</v>
      </c>
      <c r="C1063" t="s">
        <v>392</v>
      </c>
      <c r="D1063" t="s">
        <v>72</v>
      </c>
      <c r="E1063" t="s">
        <v>351</v>
      </c>
      <c r="F1063" t="s">
        <v>135</v>
      </c>
      <c r="G1063" t="s">
        <v>372</v>
      </c>
    </row>
    <row r="1064" spans="1:7" x14ac:dyDescent="0.3">
      <c r="A1064">
        <v>21</v>
      </c>
      <c r="B1064" s="15">
        <v>43914</v>
      </c>
      <c r="C1064" t="s">
        <v>337</v>
      </c>
      <c r="D1064" t="s">
        <v>67</v>
      </c>
      <c r="E1064" t="s">
        <v>338</v>
      </c>
      <c r="F1064" t="s">
        <v>44</v>
      </c>
      <c r="G1064" t="s">
        <v>342</v>
      </c>
    </row>
    <row r="1065" spans="1:7" x14ac:dyDescent="0.3">
      <c r="A1065">
        <v>21</v>
      </c>
      <c r="B1065" s="15">
        <v>43914</v>
      </c>
      <c r="C1065" t="s">
        <v>394</v>
      </c>
      <c r="D1065" t="s">
        <v>46</v>
      </c>
      <c r="E1065" t="s">
        <v>354</v>
      </c>
      <c r="F1065" t="s">
        <v>60</v>
      </c>
      <c r="G1065" t="s">
        <v>359</v>
      </c>
    </row>
    <row r="1066" spans="1:7" x14ac:dyDescent="0.3">
      <c r="A1066">
        <v>21</v>
      </c>
      <c r="B1066" s="15">
        <v>43914</v>
      </c>
      <c r="C1066" t="s">
        <v>385</v>
      </c>
      <c r="D1066" t="s">
        <v>80</v>
      </c>
      <c r="E1066" t="s">
        <v>339</v>
      </c>
      <c r="F1066" t="s">
        <v>176</v>
      </c>
      <c r="G1066" t="s">
        <v>357</v>
      </c>
    </row>
    <row r="1067" spans="1:7" x14ac:dyDescent="0.3">
      <c r="A1067">
        <v>21</v>
      </c>
      <c r="B1067" s="15">
        <v>43914</v>
      </c>
      <c r="C1067" t="s">
        <v>367</v>
      </c>
      <c r="D1067" t="s">
        <v>89</v>
      </c>
      <c r="E1067" t="s">
        <v>368</v>
      </c>
      <c r="F1067" t="s">
        <v>129</v>
      </c>
      <c r="G1067" t="s">
        <v>365</v>
      </c>
    </row>
    <row r="1068" spans="1:7" x14ac:dyDescent="0.3">
      <c r="A1068">
        <v>21</v>
      </c>
      <c r="B1068" s="15">
        <v>43915</v>
      </c>
      <c r="C1068" t="s">
        <v>352</v>
      </c>
      <c r="D1068" t="s">
        <v>52</v>
      </c>
      <c r="E1068" t="s">
        <v>353</v>
      </c>
      <c r="F1068" t="s">
        <v>35</v>
      </c>
      <c r="G1068" t="s">
        <v>341</v>
      </c>
    </row>
    <row r="1069" spans="1:7" x14ac:dyDescent="0.3">
      <c r="A1069">
        <v>21</v>
      </c>
      <c r="B1069" s="15">
        <v>43915</v>
      </c>
      <c r="C1069" t="s">
        <v>376</v>
      </c>
      <c r="D1069" t="s">
        <v>58</v>
      </c>
      <c r="E1069" t="s">
        <v>348</v>
      </c>
      <c r="F1069" t="s">
        <v>37</v>
      </c>
      <c r="G1069" t="s">
        <v>374</v>
      </c>
    </row>
    <row r="1070" spans="1:7" x14ac:dyDescent="0.3">
      <c r="A1070">
        <v>21</v>
      </c>
      <c r="B1070" s="15">
        <v>43915</v>
      </c>
      <c r="C1070" t="s">
        <v>349</v>
      </c>
      <c r="D1070" t="s">
        <v>86</v>
      </c>
      <c r="E1070" t="s">
        <v>350</v>
      </c>
      <c r="F1070" t="s">
        <v>82</v>
      </c>
      <c r="G1070" t="s">
        <v>347</v>
      </c>
    </row>
    <row r="1071" spans="1:7" x14ac:dyDescent="0.3">
      <c r="A1071">
        <v>21</v>
      </c>
      <c r="B1071" s="15">
        <v>43915</v>
      </c>
      <c r="C1071" t="s">
        <v>395</v>
      </c>
      <c r="D1071" t="s">
        <v>69</v>
      </c>
      <c r="E1071" t="s">
        <v>363</v>
      </c>
      <c r="F1071" t="s">
        <v>76</v>
      </c>
      <c r="G1071" t="s">
        <v>371</v>
      </c>
    </row>
    <row r="1072" spans="1:7" x14ac:dyDescent="0.3">
      <c r="A1072">
        <v>21</v>
      </c>
      <c r="B1072" s="15">
        <v>43915</v>
      </c>
      <c r="C1072" t="s">
        <v>355</v>
      </c>
      <c r="D1072" t="s">
        <v>56</v>
      </c>
      <c r="E1072" t="s">
        <v>356</v>
      </c>
      <c r="F1072" t="s">
        <v>95</v>
      </c>
      <c r="G1072" t="s">
        <v>375</v>
      </c>
    </row>
    <row r="1073" spans="1:7" x14ac:dyDescent="0.3">
      <c r="A1073">
        <v>21</v>
      </c>
      <c r="B1073" s="15">
        <v>43915</v>
      </c>
      <c r="C1073" t="s">
        <v>391</v>
      </c>
      <c r="D1073" t="s">
        <v>120</v>
      </c>
      <c r="E1073" t="s">
        <v>366</v>
      </c>
      <c r="F1073" t="s">
        <v>67</v>
      </c>
      <c r="G1073" t="s">
        <v>338</v>
      </c>
    </row>
    <row r="1074" spans="1:7" x14ac:dyDescent="0.3">
      <c r="A1074">
        <v>21</v>
      </c>
      <c r="B1074" s="15">
        <v>43915</v>
      </c>
      <c r="C1074" t="s">
        <v>384</v>
      </c>
      <c r="D1074" t="s">
        <v>176</v>
      </c>
      <c r="E1074" t="s">
        <v>357</v>
      </c>
      <c r="F1074" t="s">
        <v>50</v>
      </c>
      <c r="G1074" t="s">
        <v>360</v>
      </c>
    </row>
    <row r="1075" spans="1:7" x14ac:dyDescent="0.3">
      <c r="A1075">
        <v>21</v>
      </c>
      <c r="B1075" s="15">
        <v>43915</v>
      </c>
      <c r="C1075" t="s">
        <v>389</v>
      </c>
      <c r="D1075" t="s">
        <v>78</v>
      </c>
      <c r="E1075" t="s">
        <v>380</v>
      </c>
      <c r="F1075" t="s">
        <v>33</v>
      </c>
      <c r="G1075" t="s">
        <v>379</v>
      </c>
    </row>
    <row r="1076" spans="1:7" x14ac:dyDescent="0.3">
      <c r="A1076">
        <v>21</v>
      </c>
      <c r="B1076" s="15">
        <v>43915</v>
      </c>
      <c r="C1076" t="s">
        <v>381</v>
      </c>
      <c r="D1076" t="s">
        <v>63</v>
      </c>
      <c r="E1076" t="s">
        <v>382</v>
      </c>
      <c r="F1076" t="s">
        <v>54</v>
      </c>
      <c r="G1076" t="s">
        <v>377</v>
      </c>
    </row>
    <row r="1077" spans="1:7" x14ac:dyDescent="0.3">
      <c r="A1077">
        <v>21</v>
      </c>
      <c r="B1077" s="15">
        <v>43916</v>
      </c>
      <c r="C1077" t="s">
        <v>392</v>
      </c>
      <c r="D1077" t="s">
        <v>72</v>
      </c>
      <c r="E1077" t="s">
        <v>351</v>
      </c>
      <c r="F1077" t="s">
        <v>44</v>
      </c>
      <c r="G1077" t="s">
        <v>342</v>
      </c>
    </row>
    <row r="1078" spans="1:7" x14ac:dyDescent="0.3">
      <c r="A1078">
        <v>22</v>
      </c>
      <c r="B1078" s="15">
        <v>43916</v>
      </c>
      <c r="C1078" t="s">
        <v>393</v>
      </c>
      <c r="D1078" t="s">
        <v>97</v>
      </c>
      <c r="E1078" t="s">
        <v>345</v>
      </c>
      <c r="F1078" t="s">
        <v>60</v>
      </c>
      <c r="G1078" t="s">
        <v>359</v>
      </c>
    </row>
    <row r="1079" spans="1:7" x14ac:dyDescent="0.3">
      <c r="A1079">
        <v>22</v>
      </c>
      <c r="B1079" s="15">
        <v>43916</v>
      </c>
      <c r="C1079" t="s">
        <v>394</v>
      </c>
      <c r="D1079" t="s">
        <v>46</v>
      </c>
      <c r="E1079" t="s">
        <v>354</v>
      </c>
      <c r="F1079" t="s">
        <v>129</v>
      </c>
      <c r="G1079" t="s">
        <v>365</v>
      </c>
    </row>
    <row r="1080" spans="1:7" x14ac:dyDescent="0.3">
      <c r="A1080">
        <v>22</v>
      </c>
      <c r="B1080" s="15">
        <v>43916</v>
      </c>
      <c r="C1080" t="s">
        <v>386</v>
      </c>
      <c r="D1080" t="s">
        <v>106</v>
      </c>
      <c r="E1080" t="s">
        <v>369</v>
      </c>
      <c r="F1080" t="s">
        <v>108</v>
      </c>
      <c r="G1080" t="s">
        <v>344</v>
      </c>
    </row>
    <row r="1081" spans="1:7" x14ac:dyDescent="0.3">
      <c r="A1081">
        <v>22</v>
      </c>
      <c r="B1081" s="15">
        <v>43916</v>
      </c>
      <c r="C1081" t="s">
        <v>361</v>
      </c>
      <c r="D1081" t="s">
        <v>39</v>
      </c>
      <c r="E1081" t="s">
        <v>362</v>
      </c>
      <c r="F1081" t="s">
        <v>89</v>
      </c>
      <c r="G1081" t="s">
        <v>368</v>
      </c>
    </row>
    <row r="1082" spans="1:7" x14ac:dyDescent="0.3">
      <c r="A1082">
        <v>22</v>
      </c>
      <c r="B1082" s="15">
        <v>43916</v>
      </c>
      <c r="C1082" t="s">
        <v>388</v>
      </c>
      <c r="D1082" t="s">
        <v>135</v>
      </c>
      <c r="E1082" t="s">
        <v>372</v>
      </c>
      <c r="F1082" t="s">
        <v>54</v>
      </c>
      <c r="G1082" t="s">
        <v>377</v>
      </c>
    </row>
    <row r="1083" spans="1:7" x14ac:dyDescent="0.3">
      <c r="A1083">
        <v>22</v>
      </c>
      <c r="B1083" s="15">
        <v>43917</v>
      </c>
      <c r="C1083" t="s">
        <v>376</v>
      </c>
      <c r="D1083" t="s">
        <v>58</v>
      </c>
      <c r="E1083" t="s">
        <v>348</v>
      </c>
      <c r="F1083" t="s">
        <v>35</v>
      </c>
      <c r="G1083" t="s">
        <v>341</v>
      </c>
    </row>
    <row r="1084" spans="1:7" x14ac:dyDescent="0.3">
      <c r="A1084">
        <v>22</v>
      </c>
      <c r="B1084" s="15">
        <v>43917</v>
      </c>
      <c r="C1084" t="s">
        <v>346</v>
      </c>
      <c r="D1084" t="s">
        <v>82</v>
      </c>
      <c r="E1084" t="s">
        <v>347</v>
      </c>
      <c r="F1084" t="s">
        <v>33</v>
      </c>
      <c r="G1084" t="s">
        <v>379</v>
      </c>
    </row>
    <row r="1085" spans="1:7" x14ac:dyDescent="0.3">
      <c r="A1085">
        <v>22</v>
      </c>
      <c r="B1085" s="15">
        <v>43917</v>
      </c>
      <c r="C1085" t="s">
        <v>349</v>
      </c>
      <c r="D1085" t="s">
        <v>86</v>
      </c>
      <c r="E1085" t="s">
        <v>350</v>
      </c>
      <c r="F1085" t="s">
        <v>52</v>
      </c>
      <c r="G1085" t="s">
        <v>353</v>
      </c>
    </row>
    <row r="1086" spans="1:7" x14ac:dyDescent="0.3">
      <c r="A1086">
        <v>22</v>
      </c>
      <c r="B1086" s="15">
        <v>43917</v>
      </c>
      <c r="C1086" t="s">
        <v>358</v>
      </c>
      <c r="D1086" t="s">
        <v>60</v>
      </c>
      <c r="E1086" t="s">
        <v>359</v>
      </c>
      <c r="F1086" t="s">
        <v>76</v>
      </c>
      <c r="G1086" t="s">
        <v>371</v>
      </c>
    </row>
    <row r="1087" spans="1:7" x14ac:dyDescent="0.3">
      <c r="A1087">
        <v>22</v>
      </c>
      <c r="B1087" s="15">
        <v>43917</v>
      </c>
      <c r="C1087" t="s">
        <v>383</v>
      </c>
      <c r="D1087" t="s">
        <v>50</v>
      </c>
      <c r="E1087" t="s">
        <v>360</v>
      </c>
      <c r="F1087" t="s">
        <v>37</v>
      </c>
      <c r="G1087" t="s">
        <v>374</v>
      </c>
    </row>
    <row r="1088" spans="1:7" x14ac:dyDescent="0.3">
      <c r="A1088">
        <v>22</v>
      </c>
      <c r="B1088" s="15">
        <v>43917</v>
      </c>
      <c r="C1088" t="s">
        <v>385</v>
      </c>
      <c r="D1088" t="s">
        <v>80</v>
      </c>
      <c r="E1088" t="s">
        <v>339</v>
      </c>
      <c r="F1088" t="s">
        <v>120</v>
      </c>
      <c r="G1088" t="s">
        <v>366</v>
      </c>
    </row>
    <row r="1089" spans="1:7" x14ac:dyDescent="0.3">
      <c r="A1089">
        <v>22</v>
      </c>
      <c r="B1089" s="15">
        <v>43917</v>
      </c>
      <c r="C1089" t="s">
        <v>389</v>
      </c>
      <c r="D1089" t="s">
        <v>78</v>
      </c>
      <c r="E1089" t="s">
        <v>380</v>
      </c>
      <c r="F1089" t="s">
        <v>69</v>
      </c>
      <c r="G1089" t="s">
        <v>363</v>
      </c>
    </row>
    <row r="1090" spans="1:7" x14ac:dyDescent="0.3">
      <c r="A1090">
        <v>22</v>
      </c>
      <c r="B1090" s="15">
        <v>43917</v>
      </c>
      <c r="C1090" t="s">
        <v>387</v>
      </c>
      <c r="D1090" t="s">
        <v>95</v>
      </c>
      <c r="E1090" t="s">
        <v>375</v>
      </c>
      <c r="F1090" t="s">
        <v>129</v>
      </c>
      <c r="G1090" t="s">
        <v>365</v>
      </c>
    </row>
    <row r="1091" spans="1:7" x14ac:dyDescent="0.3">
      <c r="A1091">
        <v>22</v>
      </c>
      <c r="B1091" s="15">
        <v>43918</v>
      </c>
      <c r="C1091" t="s">
        <v>352</v>
      </c>
      <c r="D1091" t="s">
        <v>52</v>
      </c>
      <c r="E1091" t="s">
        <v>353</v>
      </c>
      <c r="F1091" t="s">
        <v>72</v>
      </c>
      <c r="G1091" t="s">
        <v>351</v>
      </c>
    </row>
    <row r="1092" spans="1:7" x14ac:dyDescent="0.3">
      <c r="A1092">
        <v>22</v>
      </c>
      <c r="B1092" s="15">
        <v>43918</v>
      </c>
      <c r="C1092" t="s">
        <v>343</v>
      </c>
      <c r="D1092" t="s">
        <v>108</v>
      </c>
      <c r="E1092" t="s">
        <v>344</v>
      </c>
      <c r="F1092" t="s">
        <v>35</v>
      </c>
      <c r="G1092" t="s">
        <v>341</v>
      </c>
    </row>
    <row r="1093" spans="1:7" x14ac:dyDescent="0.3">
      <c r="A1093">
        <v>22</v>
      </c>
      <c r="B1093" s="15">
        <v>43918</v>
      </c>
      <c r="C1093" t="s">
        <v>355</v>
      </c>
      <c r="D1093" t="s">
        <v>56</v>
      </c>
      <c r="E1093" t="s">
        <v>356</v>
      </c>
      <c r="F1093" t="s">
        <v>76</v>
      </c>
      <c r="G1093" t="s">
        <v>371</v>
      </c>
    </row>
    <row r="1094" spans="1:7" x14ac:dyDescent="0.3">
      <c r="A1094">
        <v>22</v>
      </c>
      <c r="B1094" s="15">
        <v>43918</v>
      </c>
      <c r="C1094" t="s">
        <v>395</v>
      </c>
      <c r="D1094" t="s">
        <v>69</v>
      </c>
      <c r="E1094" t="s">
        <v>363</v>
      </c>
      <c r="F1094" t="s">
        <v>44</v>
      </c>
      <c r="G1094" t="s">
        <v>342</v>
      </c>
    </row>
    <row r="1095" spans="1:7" x14ac:dyDescent="0.3">
      <c r="A1095">
        <v>22</v>
      </c>
      <c r="B1095" s="15">
        <v>43918</v>
      </c>
      <c r="C1095" t="s">
        <v>393</v>
      </c>
      <c r="D1095" t="s">
        <v>97</v>
      </c>
      <c r="E1095" t="s">
        <v>345</v>
      </c>
      <c r="F1095" t="s">
        <v>120</v>
      </c>
      <c r="G1095" t="s">
        <v>366</v>
      </c>
    </row>
    <row r="1096" spans="1:7" x14ac:dyDescent="0.3">
      <c r="A1096">
        <v>22</v>
      </c>
      <c r="B1096" s="15">
        <v>43918</v>
      </c>
      <c r="C1096" t="s">
        <v>384</v>
      </c>
      <c r="D1096" t="s">
        <v>176</v>
      </c>
      <c r="E1096" t="s">
        <v>357</v>
      </c>
      <c r="F1096" t="s">
        <v>67</v>
      </c>
      <c r="G1096" t="s">
        <v>338</v>
      </c>
    </row>
    <row r="1097" spans="1:7" x14ac:dyDescent="0.3">
      <c r="A1097">
        <v>22</v>
      </c>
      <c r="B1097" s="15">
        <v>43918</v>
      </c>
      <c r="C1097" t="s">
        <v>381</v>
      </c>
      <c r="D1097" t="s">
        <v>63</v>
      </c>
      <c r="E1097" t="s">
        <v>382</v>
      </c>
      <c r="F1097" t="s">
        <v>106</v>
      </c>
      <c r="G1097" t="s">
        <v>369</v>
      </c>
    </row>
    <row r="1098" spans="1:7" x14ac:dyDescent="0.3">
      <c r="A1098">
        <v>22</v>
      </c>
      <c r="B1098" s="15">
        <v>43918</v>
      </c>
      <c r="C1098" t="s">
        <v>367</v>
      </c>
      <c r="D1098" t="s">
        <v>89</v>
      </c>
      <c r="E1098" t="s">
        <v>368</v>
      </c>
      <c r="F1098" t="s">
        <v>54</v>
      </c>
      <c r="G1098" t="s">
        <v>377</v>
      </c>
    </row>
    <row r="1099" spans="1:7" x14ac:dyDescent="0.3">
      <c r="A1099">
        <v>22</v>
      </c>
      <c r="B1099" s="15">
        <v>43919</v>
      </c>
      <c r="C1099" t="s">
        <v>361</v>
      </c>
      <c r="D1099" t="s">
        <v>39</v>
      </c>
      <c r="E1099" t="s">
        <v>362</v>
      </c>
      <c r="F1099" t="s">
        <v>78</v>
      </c>
      <c r="G1099" t="s">
        <v>380</v>
      </c>
    </row>
    <row r="1100" spans="1:7" x14ac:dyDescent="0.3">
      <c r="A1100">
        <v>22</v>
      </c>
      <c r="B1100" s="15">
        <v>43919</v>
      </c>
      <c r="C1100" t="s">
        <v>376</v>
      </c>
      <c r="D1100" t="s">
        <v>58</v>
      </c>
      <c r="E1100" t="s">
        <v>348</v>
      </c>
      <c r="F1100" t="s">
        <v>33</v>
      </c>
      <c r="G1100" t="s">
        <v>379</v>
      </c>
    </row>
    <row r="1101" spans="1:7" x14ac:dyDescent="0.3">
      <c r="A1101">
        <v>22</v>
      </c>
      <c r="B1101" s="15">
        <v>43919</v>
      </c>
      <c r="C1101" t="s">
        <v>383</v>
      </c>
      <c r="D1101" t="s">
        <v>50</v>
      </c>
      <c r="E1101" t="s">
        <v>360</v>
      </c>
      <c r="F1101" t="s">
        <v>46</v>
      </c>
      <c r="G1101" t="s">
        <v>354</v>
      </c>
    </row>
    <row r="1102" spans="1:7" x14ac:dyDescent="0.3">
      <c r="A1102">
        <v>22</v>
      </c>
      <c r="B1102" s="15">
        <v>43919</v>
      </c>
      <c r="C1102" t="s">
        <v>349</v>
      </c>
      <c r="D1102" t="s">
        <v>86</v>
      </c>
      <c r="E1102" t="s">
        <v>350</v>
      </c>
      <c r="F1102" t="s">
        <v>80</v>
      </c>
      <c r="G1102" t="s">
        <v>339</v>
      </c>
    </row>
    <row r="1103" spans="1:7" x14ac:dyDescent="0.3">
      <c r="A1103">
        <v>22</v>
      </c>
      <c r="B1103" s="15">
        <v>43919</v>
      </c>
      <c r="C1103" t="s">
        <v>358</v>
      </c>
      <c r="D1103" t="s">
        <v>60</v>
      </c>
      <c r="E1103" t="s">
        <v>359</v>
      </c>
      <c r="F1103" t="s">
        <v>37</v>
      </c>
      <c r="G1103" t="s">
        <v>374</v>
      </c>
    </row>
    <row r="1104" spans="1:7" x14ac:dyDescent="0.3">
      <c r="A1104">
        <v>22</v>
      </c>
      <c r="B1104" s="15">
        <v>43919</v>
      </c>
      <c r="C1104" t="s">
        <v>381</v>
      </c>
      <c r="D1104" t="s">
        <v>63</v>
      </c>
      <c r="E1104" t="s">
        <v>382</v>
      </c>
      <c r="F1104" t="s">
        <v>129</v>
      </c>
      <c r="G1104" t="s">
        <v>365</v>
      </c>
    </row>
    <row r="1105" spans="1:7" x14ac:dyDescent="0.3">
      <c r="A1105">
        <v>22</v>
      </c>
      <c r="B1105" s="15">
        <v>43919</v>
      </c>
      <c r="C1105" t="s">
        <v>388</v>
      </c>
      <c r="D1105" t="s">
        <v>135</v>
      </c>
      <c r="E1105" t="s">
        <v>372</v>
      </c>
      <c r="F1105" t="s">
        <v>82</v>
      </c>
      <c r="G1105" t="s">
        <v>347</v>
      </c>
    </row>
    <row r="1106" spans="1:7" x14ac:dyDescent="0.3">
      <c r="A1106">
        <v>22</v>
      </c>
      <c r="B1106" s="15">
        <v>43920</v>
      </c>
      <c r="C1106" t="s">
        <v>343</v>
      </c>
      <c r="D1106" t="s">
        <v>108</v>
      </c>
      <c r="E1106" t="s">
        <v>344</v>
      </c>
      <c r="F1106" t="s">
        <v>56</v>
      </c>
      <c r="G1106" t="s">
        <v>356</v>
      </c>
    </row>
    <row r="1107" spans="1:7" x14ac:dyDescent="0.3">
      <c r="A1107">
        <v>22</v>
      </c>
      <c r="B1107" s="15">
        <v>43920</v>
      </c>
      <c r="C1107" t="s">
        <v>392</v>
      </c>
      <c r="D1107" t="s">
        <v>72</v>
      </c>
      <c r="E1107" t="s">
        <v>351</v>
      </c>
      <c r="F1107" t="s">
        <v>76</v>
      </c>
      <c r="G1107" t="s">
        <v>371</v>
      </c>
    </row>
    <row r="1108" spans="1:7" x14ac:dyDescent="0.3">
      <c r="A1108">
        <v>22</v>
      </c>
      <c r="B1108" s="15">
        <v>43920</v>
      </c>
      <c r="C1108" t="s">
        <v>352</v>
      </c>
      <c r="D1108" t="s">
        <v>52</v>
      </c>
      <c r="E1108" t="s">
        <v>353</v>
      </c>
      <c r="F1108" t="s">
        <v>37</v>
      </c>
      <c r="G1108" t="s">
        <v>374</v>
      </c>
    </row>
    <row r="1109" spans="1:7" x14ac:dyDescent="0.3">
      <c r="A1109">
        <v>22</v>
      </c>
      <c r="B1109" s="15">
        <v>43920</v>
      </c>
      <c r="C1109" t="s">
        <v>337</v>
      </c>
      <c r="D1109" t="s">
        <v>67</v>
      </c>
      <c r="E1109" t="s">
        <v>338</v>
      </c>
      <c r="F1109" t="s">
        <v>176</v>
      </c>
      <c r="G1109" t="s">
        <v>357</v>
      </c>
    </row>
    <row r="1110" spans="1:7" x14ac:dyDescent="0.3">
      <c r="A1110">
        <v>22</v>
      </c>
      <c r="B1110" s="15">
        <v>43920</v>
      </c>
      <c r="C1110" t="s">
        <v>394</v>
      </c>
      <c r="D1110" t="s">
        <v>46</v>
      </c>
      <c r="E1110" t="s">
        <v>354</v>
      </c>
      <c r="F1110" t="s">
        <v>44</v>
      </c>
      <c r="G1110" t="s">
        <v>342</v>
      </c>
    </row>
    <row r="1111" spans="1:7" x14ac:dyDescent="0.3">
      <c r="A1111">
        <v>22</v>
      </c>
      <c r="B1111" s="15">
        <v>43920</v>
      </c>
      <c r="C1111" t="s">
        <v>387</v>
      </c>
      <c r="D1111" t="s">
        <v>95</v>
      </c>
      <c r="E1111" t="s">
        <v>375</v>
      </c>
      <c r="F1111" t="s">
        <v>106</v>
      </c>
      <c r="G1111" t="s">
        <v>369</v>
      </c>
    </row>
    <row r="1112" spans="1:7" x14ac:dyDescent="0.3">
      <c r="A1112">
        <v>22</v>
      </c>
      <c r="B1112" s="15">
        <v>43920</v>
      </c>
      <c r="C1112" t="s">
        <v>367</v>
      </c>
      <c r="D1112" t="s">
        <v>89</v>
      </c>
      <c r="E1112" t="s">
        <v>368</v>
      </c>
      <c r="F1112" t="s">
        <v>97</v>
      </c>
      <c r="G1112" t="s">
        <v>345</v>
      </c>
    </row>
    <row r="1113" spans="1:7" x14ac:dyDescent="0.3">
      <c r="A1113">
        <v>22</v>
      </c>
      <c r="B1113" s="15">
        <v>43920</v>
      </c>
      <c r="C1113" t="s">
        <v>340</v>
      </c>
      <c r="D1113" t="s">
        <v>35</v>
      </c>
      <c r="E1113" t="s">
        <v>341</v>
      </c>
      <c r="F1113" t="s">
        <v>82</v>
      </c>
      <c r="G1113" t="s">
        <v>347</v>
      </c>
    </row>
    <row r="1114" spans="1:7" x14ac:dyDescent="0.3">
      <c r="A1114">
        <v>22</v>
      </c>
      <c r="B1114" s="15">
        <v>43921</v>
      </c>
      <c r="C1114" t="s">
        <v>390</v>
      </c>
      <c r="D1114" t="s">
        <v>54</v>
      </c>
      <c r="E1114" t="s">
        <v>377</v>
      </c>
      <c r="F1114" t="s">
        <v>80</v>
      </c>
      <c r="G1114" t="s">
        <v>339</v>
      </c>
    </row>
    <row r="1115" spans="1:7" x14ac:dyDescent="0.3">
      <c r="A1115">
        <v>22</v>
      </c>
      <c r="B1115" s="15">
        <v>43921</v>
      </c>
      <c r="C1115" t="s">
        <v>358</v>
      </c>
      <c r="D1115" t="s">
        <v>60</v>
      </c>
      <c r="E1115" t="s">
        <v>359</v>
      </c>
      <c r="F1115" t="s">
        <v>33</v>
      </c>
      <c r="G1115" t="s">
        <v>379</v>
      </c>
    </row>
    <row r="1116" spans="1:7" x14ac:dyDescent="0.3">
      <c r="A1116">
        <v>22</v>
      </c>
      <c r="B1116" s="15">
        <v>43921</v>
      </c>
      <c r="C1116" t="s">
        <v>381</v>
      </c>
      <c r="D1116" t="s">
        <v>63</v>
      </c>
      <c r="E1116" t="s">
        <v>382</v>
      </c>
      <c r="F1116" t="s">
        <v>95</v>
      </c>
      <c r="G1116" t="s">
        <v>375</v>
      </c>
    </row>
    <row r="1117" spans="1:7" x14ac:dyDescent="0.3">
      <c r="A1117">
        <v>22</v>
      </c>
      <c r="B1117" s="15">
        <v>43921</v>
      </c>
      <c r="C1117" t="s">
        <v>388</v>
      </c>
      <c r="D1117" t="s">
        <v>135</v>
      </c>
      <c r="E1117" t="s">
        <v>372</v>
      </c>
      <c r="F1117" t="s">
        <v>129</v>
      </c>
      <c r="G1117" t="s">
        <v>365</v>
      </c>
    </row>
    <row r="1118" spans="1:7" x14ac:dyDescent="0.3">
      <c r="A1118">
        <v>22</v>
      </c>
      <c r="B1118" s="15">
        <v>43922</v>
      </c>
      <c r="C1118" t="s">
        <v>349</v>
      </c>
      <c r="D1118" t="s">
        <v>86</v>
      </c>
      <c r="E1118" t="s">
        <v>350</v>
      </c>
      <c r="F1118" t="s">
        <v>108</v>
      </c>
      <c r="G1118" t="s">
        <v>344</v>
      </c>
    </row>
    <row r="1119" spans="1:7" x14ac:dyDescent="0.3">
      <c r="A1119">
        <v>22</v>
      </c>
      <c r="B1119" s="15">
        <v>43922</v>
      </c>
      <c r="C1119" t="s">
        <v>395</v>
      </c>
      <c r="D1119" t="s">
        <v>69</v>
      </c>
      <c r="E1119" t="s">
        <v>363</v>
      </c>
      <c r="F1119" t="s">
        <v>80</v>
      </c>
      <c r="G1119" t="s">
        <v>339</v>
      </c>
    </row>
    <row r="1120" spans="1:7" x14ac:dyDescent="0.3">
      <c r="A1120">
        <v>22</v>
      </c>
      <c r="B1120" s="15">
        <v>43922</v>
      </c>
      <c r="C1120" t="s">
        <v>383</v>
      </c>
      <c r="D1120" t="s">
        <v>50</v>
      </c>
      <c r="E1120" t="s">
        <v>360</v>
      </c>
      <c r="F1120" t="s">
        <v>56</v>
      </c>
      <c r="G1120" t="s">
        <v>356</v>
      </c>
    </row>
    <row r="1121" spans="1:7" x14ac:dyDescent="0.3">
      <c r="A1121">
        <v>22</v>
      </c>
      <c r="B1121" s="15">
        <v>43922</v>
      </c>
      <c r="C1121" t="s">
        <v>352</v>
      </c>
      <c r="D1121" t="s">
        <v>52</v>
      </c>
      <c r="E1121" t="s">
        <v>353</v>
      </c>
      <c r="F1121" t="s">
        <v>58</v>
      </c>
      <c r="G1121" t="s">
        <v>348</v>
      </c>
    </row>
    <row r="1122" spans="1:7" x14ac:dyDescent="0.3">
      <c r="A1122">
        <v>22</v>
      </c>
      <c r="B1122" s="15">
        <v>43922</v>
      </c>
      <c r="C1122" t="s">
        <v>384</v>
      </c>
      <c r="D1122" t="s">
        <v>176</v>
      </c>
      <c r="E1122" t="s">
        <v>357</v>
      </c>
      <c r="F1122" t="s">
        <v>120</v>
      </c>
      <c r="G1122" t="s">
        <v>366</v>
      </c>
    </row>
    <row r="1123" spans="1:7" x14ac:dyDescent="0.3">
      <c r="A1123">
        <v>22</v>
      </c>
      <c r="B1123" s="15">
        <v>43922</v>
      </c>
      <c r="C1123" t="s">
        <v>394</v>
      </c>
      <c r="D1123" t="s">
        <v>46</v>
      </c>
      <c r="E1123" t="s">
        <v>354</v>
      </c>
      <c r="F1123" t="s">
        <v>39</v>
      </c>
      <c r="G1123" t="s">
        <v>362</v>
      </c>
    </row>
    <row r="1124" spans="1:7" x14ac:dyDescent="0.3">
      <c r="A1124">
        <v>22</v>
      </c>
      <c r="B1124" s="15">
        <v>43922</v>
      </c>
      <c r="C1124" t="s">
        <v>386</v>
      </c>
      <c r="D1124" t="s">
        <v>106</v>
      </c>
      <c r="E1124" t="s">
        <v>369</v>
      </c>
      <c r="F1124" t="s">
        <v>76</v>
      </c>
      <c r="G1124" t="s">
        <v>371</v>
      </c>
    </row>
    <row r="1125" spans="1:7" x14ac:dyDescent="0.3">
      <c r="A1125">
        <v>22</v>
      </c>
      <c r="B1125" s="15">
        <v>43922</v>
      </c>
      <c r="C1125" t="s">
        <v>389</v>
      </c>
      <c r="D1125" t="s">
        <v>78</v>
      </c>
      <c r="E1125" t="s">
        <v>380</v>
      </c>
      <c r="F1125" t="s">
        <v>67</v>
      </c>
      <c r="G1125" t="s">
        <v>338</v>
      </c>
    </row>
    <row r="1126" spans="1:7" x14ac:dyDescent="0.3">
      <c r="A1126">
        <v>22</v>
      </c>
      <c r="B1126" s="15">
        <v>43922</v>
      </c>
      <c r="C1126" t="s">
        <v>367</v>
      </c>
      <c r="D1126" t="s">
        <v>89</v>
      </c>
      <c r="E1126" t="s">
        <v>368</v>
      </c>
      <c r="F1126" t="s">
        <v>72</v>
      </c>
      <c r="G1126" t="s">
        <v>351</v>
      </c>
    </row>
    <row r="1127" spans="1:7" x14ac:dyDescent="0.3">
      <c r="A1127">
        <v>22</v>
      </c>
      <c r="B1127" s="15">
        <v>43922</v>
      </c>
      <c r="C1127" t="s">
        <v>340</v>
      </c>
      <c r="D1127" t="s">
        <v>44</v>
      </c>
      <c r="E1127" t="s">
        <v>342</v>
      </c>
      <c r="F1127" t="s">
        <v>82</v>
      </c>
      <c r="G1127" t="s">
        <v>347</v>
      </c>
    </row>
    <row r="1128" spans="1:7" x14ac:dyDescent="0.3">
      <c r="A1128">
        <v>23</v>
      </c>
      <c r="B1128" s="15">
        <v>43923</v>
      </c>
      <c r="C1128" t="s">
        <v>378</v>
      </c>
      <c r="D1128" t="s">
        <v>33</v>
      </c>
      <c r="E1128" t="s">
        <v>379</v>
      </c>
      <c r="F1128" t="s">
        <v>63</v>
      </c>
      <c r="G1128" t="s">
        <v>382</v>
      </c>
    </row>
    <row r="1129" spans="1:7" x14ac:dyDescent="0.3">
      <c r="A1129">
        <v>23</v>
      </c>
      <c r="B1129" s="15">
        <v>43923</v>
      </c>
      <c r="C1129" t="s">
        <v>388</v>
      </c>
      <c r="D1129" t="s">
        <v>135</v>
      </c>
      <c r="E1129" t="s">
        <v>372</v>
      </c>
      <c r="F1129" t="s">
        <v>35</v>
      </c>
      <c r="G1129" t="s">
        <v>341</v>
      </c>
    </row>
    <row r="1130" spans="1:7" x14ac:dyDescent="0.3">
      <c r="A1130">
        <v>23</v>
      </c>
      <c r="B1130" s="15">
        <v>43923</v>
      </c>
      <c r="C1130" t="s">
        <v>373</v>
      </c>
      <c r="D1130" t="s">
        <v>37</v>
      </c>
      <c r="E1130" t="s">
        <v>374</v>
      </c>
      <c r="F1130" t="s">
        <v>89</v>
      </c>
      <c r="G1130" t="s">
        <v>368</v>
      </c>
    </row>
    <row r="1131" spans="1:7" x14ac:dyDescent="0.3">
      <c r="A1131">
        <v>23</v>
      </c>
      <c r="B1131" s="15">
        <v>43924</v>
      </c>
      <c r="C1131" t="s">
        <v>376</v>
      </c>
      <c r="D1131" t="s">
        <v>58</v>
      </c>
      <c r="E1131" t="s">
        <v>348</v>
      </c>
      <c r="F1131" t="s">
        <v>56</v>
      </c>
      <c r="G1131" t="s">
        <v>356</v>
      </c>
    </row>
    <row r="1132" spans="1:7" x14ac:dyDescent="0.3">
      <c r="A1132">
        <v>23</v>
      </c>
      <c r="B1132" s="15">
        <v>43924</v>
      </c>
      <c r="C1132" t="s">
        <v>346</v>
      </c>
      <c r="D1132" t="s">
        <v>82</v>
      </c>
      <c r="E1132" t="s">
        <v>347</v>
      </c>
      <c r="F1132" t="s">
        <v>52</v>
      </c>
      <c r="G1132" t="s">
        <v>353</v>
      </c>
    </row>
    <row r="1133" spans="1:7" x14ac:dyDescent="0.3">
      <c r="A1133">
        <v>23</v>
      </c>
      <c r="B1133" s="15">
        <v>43924</v>
      </c>
      <c r="C1133" t="s">
        <v>395</v>
      </c>
      <c r="D1133" t="s">
        <v>69</v>
      </c>
      <c r="E1133" t="s">
        <v>363</v>
      </c>
      <c r="F1133" t="s">
        <v>60</v>
      </c>
      <c r="G1133" t="s">
        <v>359</v>
      </c>
    </row>
    <row r="1134" spans="1:7" x14ac:dyDescent="0.3">
      <c r="A1134">
        <v>23</v>
      </c>
      <c r="B1134" s="15">
        <v>43924</v>
      </c>
      <c r="C1134" t="s">
        <v>390</v>
      </c>
      <c r="D1134" t="s">
        <v>54</v>
      </c>
      <c r="E1134" t="s">
        <v>377</v>
      </c>
      <c r="F1134" t="s">
        <v>108</v>
      </c>
      <c r="G1134" t="s">
        <v>344</v>
      </c>
    </row>
    <row r="1135" spans="1:7" x14ac:dyDescent="0.3">
      <c r="A1135">
        <v>23</v>
      </c>
      <c r="B1135" s="15">
        <v>43924</v>
      </c>
      <c r="C1135" t="s">
        <v>383</v>
      </c>
      <c r="D1135" t="s">
        <v>50</v>
      </c>
      <c r="E1135" t="s">
        <v>360</v>
      </c>
      <c r="F1135" t="s">
        <v>86</v>
      </c>
      <c r="G1135" t="s">
        <v>350</v>
      </c>
    </row>
    <row r="1136" spans="1:7" x14ac:dyDescent="0.3">
      <c r="A1136">
        <v>23</v>
      </c>
      <c r="B1136" s="15">
        <v>43924</v>
      </c>
      <c r="C1136" t="s">
        <v>391</v>
      </c>
      <c r="D1136" t="s">
        <v>120</v>
      </c>
      <c r="E1136" t="s">
        <v>366</v>
      </c>
      <c r="F1136" t="s">
        <v>46</v>
      </c>
      <c r="G1136" t="s">
        <v>354</v>
      </c>
    </row>
    <row r="1137" spans="1:7" x14ac:dyDescent="0.3">
      <c r="A1137">
        <v>23</v>
      </c>
      <c r="B1137" s="15">
        <v>43924</v>
      </c>
      <c r="C1137" t="s">
        <v>337</v>
      </c>
      <c r="D1137" t="s">
        <v>67</v>
      </c>
      <c r="E1137" t="s">
        <v>338</v>
      </c>
      <c r="F1137" t="s">
        <v>78</v>
      </c>
      <c r="G1137" t="s">
        <v>380</v>
      </c>
    </row>
    <row r="1138" spans="1:7" x14ac:dyDescent="0.3">
      <c r="A1138">
        <v>23</v>
      </c>
      <c r="B1138" s="15">
        <v>43924</v>
      </c>
      <c r="C1138" t="s">
        <v>384</v>
      </c>
      <c r="D1138" t="s">
        <v>176</v>
      </c>
      <c r="E1138" t="s">
        <v>357</v>
      </c>
      <c r="F1138" t="s">
        <v>39</v>
      </c>
      <c r="G1138" t="s">
        <v>362</v>
      </c>
    </row>
    <row r="1139" spans="1:7" x14ac:dyDescent="0.3">
      <c r="A1139">
        <v>23</v>
      </c>
      <c r="B1139" s="15">
        <v>43924</v>
      </c>
      <c r="C1139" t="s">
        <v>364</v>
      </c>
      <c r="D1139" t="s">
        <v>129</v>
      </c>
      <c r="E1139" t="s">
        <v>365</v>
      </c>
      <c r="F1139" t="s">
        <v>63</v>
      </c>
      <c r="G1139" t="s">
        <v>382</v>
      </c>
    </row>
    <row r="1140" spans="1:7" x14ac:dyDescent="0.3">
      <c r="A1140">
        <v>23</v>
      </c>
      <c r="B1140" s="15">
        <v>43924</v>
      </c>
      <c r="C1140" t="s">
        <v>387</v>
      </c>
      <c r="D1140" t="s">
        <v>95</v>
      </c>
      <c r="E1140" t="s">
        <v>375</v>
      </c>
      <c r="F1140" t="s">
        <v>97</v>
      </c>
      <c r="G1140" t="s">
        <v>345</v>
      </c>
    </row>
    <row r="1141" spans="1:7" x14ac:dyDescent="0.3">
      <c r="A1141">
        <v>23</v>
      </c>
      <c r="B1141" s="15">
        <v>43924</v>
      </c>
      <c r="C1141" t="s">
        <v>370</v>
      </c>
      <c r="D1141" t="s">
        <v>76</v>
      </c>
      <c r="E1141" t="s">
        <v>371</v>
      </c>
      <c r="F1141" t="s">
        <v>72</v>
      </c>
      <c r="G1141" t="s">
        <v>351</v>
      </c>
    </row>
    <row r="1142" spans="1:7" x14ac:dyDescent="0.3">
      <c r="A1142">
        <v>23</v>
      </c>
      <c r="B1142" s="15">
        <v>43925</v>
      </c>
      <c r="C1142" t="s">
        <v>340</v>
      </c>
      <c r="D1142" t="s">
        <v>35</v>
      </c>
      <c r="E1142" t="s">
        <v>341</v>
      </c>
      <c r="F1142" t="s">
        <v>106</v>
      </c>
      <c r="G1142" t="s">
        <v>369</v>
      </c>
    </row>
    <row r="1143" spans="1:7" x14ac:dyDescent="0.3">
      <c r="A1143">
        <v>23</v>
      </c>
      <c r="B1143" s="15">
        <v>43925</v>
      </c>
      <c r="C1143" t="s">
        <v>388</v>
      </c>
      <c r="D1143" t="s">
        <v>135</v>
      </c>
      <c r="E1143" t="s">
        <v>372</v>
      </c>
      <c r="F1143" t="s">
        <v>44</v>
      </c>
      <c r="G1143" t="s">
        <v>342</v>
      </c>
    </row>
    <row r="1144" spans="1:7" x14ac:dyDescent="0.3">
      <c r="A1144">
        <v>23</v>
      </c>
      <c r="B1144" s="15">
        <v>43926</v>
      </c>
      <c r="C1144" t="s">
        <v>343</v>
      </c>
      <c r="D1144" t="s">
        <v>108</v>
      </c>
      <c r="E1144" t="s">
        <v>344</v>
      </c>
      <c r="F1144" t="s">
        <v>54</v>
      </c>
      <c r="G1144" t="s">
        <v>377</v>
      </c>
    </row>
    <row r="1145" spans="1:7" x14ac:dyDescent="0.3">
      <c r="A1145">
        <v>23</v>
      </c>
      <c r="B1145" s="15">
        <v>43926</v>
      </c>
      <c r="C1145" t="s">
        <v>358</v>
      </c>
      <c r="D1145" t="s">
        <v>60</v>
      </c>
      <c r="E1145" t="s">
        <v>359</v>
      </c>
      <c r="F1145" t="s">
        <v>86</v>
      </c>
      <c r="G1145" t="s">
        <v>350</v>
      </c>
    </row>
    <row r="1146" spans="1:7" x14ac:dyDescent="0.3">
      <c r="A1146">
        <v>23</v>
      </c>
      <c r="B1146" s="15">
        <v>43926</v>
      </c>
      <c r="C1146" t="s">
        <v>383</v>
      </c>
      <c r="D1146" t="s">
        <v>50</v>
      </c>
      <c r="E1146" t="s">
        <v>360</v>
      </c>
      <c r="F1146" t="s">
        <v>78</v>
      </c>
      <c r="G1146" t="s">
        <v>380</v>
      </c>
    </row>
    <row r="1147" spans="1:7" x14ac:dyDescent="0.3">
      <c r="A1147">
        <v>23</v>
      </c>
      <c r="B1147" s="15">
        <v>43926</v>
      </c>
      <c r="C1147" t="s">
        <v>346</v>
      </c>
      <c r="D1147" t="s">
        <v>82</v>
      </c>
      <c r="E1147" t="s">
        <v>347</v>
      </c>
      <c r="F1147" t="s">
        <v>69</v>
      </c>
      <c r="G1147" t="s">
        <v>363</v>
      </c>
    </row>
    <row r="1148" spans="1:7" x14ac:dyDescent="0.3">
      <c r="A1148">
        <v>23</v>
      </c>
      <c r="B1148" s="15">
        <v>43926</v>
      </c>
      <c r="C1148" t="s">
        <v>391</v>
      </c>
      <c r="D1148" t="s">
        <v>120</v>
      </c>
      <c r="E1148" t="s">
        <v>366</v>
      </c>
      <c r="F1148" t="s">
        <v>56</v>
      </c>
      <c r="G1148" t="s">
        <v>356</v>
      </c>
    </row>
    <row r="1149" spans="1:7" x14ac:dyDescent="0.3">
      <c r="A1149">
        <v>23</v>
      </c>
      <c r="B1149" s="15">
        <v>43926</v>
      </c>
      <c r="C1149" t="s">
        <v>352</v>
      </c>
      <c r="D1149" t="s">
        <v>52</v>
      </c>
      <c r="E1149" t="s">
        <v>353</v>
      </c>
      <c r="F1149" t="s">
        <v>39</v>
      </c>
      <c r="G1149" t="s">
        <v>362</v>
      </c>
    </row>
    <row r="1150" spans="1:7" x14ac:dyDescent="0.3">
      <c r="A1150">
        <v>23</v>
      </c>
      <c r="B1150" s="15">
        <v>43926</v>
      </c>
      <c r="C1150" t="s">
        <v>387</v>
      </c>
      <c r="D1150" t="s">
        <v>95</v>
      </c>
      <c r="E1150" t="s">
        <v>375</v>
      </c>
      <c r="F1150" t="s">
        <v>89</v>
      </c>
      <c r="G1150" t="s">
        <v>368</v>
      </c>
    </row>
    <row r="1151" spans="1:7" x14ac:dyDescent="0.3">
      <c r="A1151">
        <v>23</v>
      </c>
      <c r="B1151" s="15">
        <v>43926</v>
      </c>
      <c r="C1151" t="s">
        <v>370</v>
      </c>
      <c r="D1151" t="s">
        <v>76</v>
      </c>
      <c r="E1151" t="s">
        <v>371</v>
      </c>
      <c r="F1151" t="s">
        <v>97</v>
      </c>
      <c r="G1151" t="s">
        <v>345</v>
      </c>
    </row>
    <row r="1152" spans="1:7" x14ac:dyDescent="0.3">
      <c r="A1152">
        <v>23</v>
      </c>
      <c r="B1152" s="15">
        <v>43926</v>
      </c>
      <c r="C1152" t="s">
        <v>378</v>
      </c>
      <c r="D1152" t="s">
        <v>33</v>
      </c>
      <c r="E1152" t="s">
        <v>379</v>
      </c>
      <c r="F1152" t="s">
        <v>67</v>
      </c>
      <c r="G1152" t="s">
        <v>338</v>
      </c>
    </row>
    <row r="1153" spans="1:7" x14ac:dyDescent="0.3">
      <c r="A1153">
        <v>23</v>
      </c>
      <c r="B1153" s="15">
        <v>43926</v>
      </c>
      <c r="C1153" t="s">
        <v>394</v>
      </c>
      <c r="D1153" t="s">
        <v>46</v>
      </c>
      <c r="E1153" t="s">
        <v>354</v>
      </c>
      <c r="F1153" t="s">
        <v>58</v>
      </c>
      <c r="G1153" t="s">
        <v>348</v>
      </c>
    </row>
    <row r="1154" spans="1:7" x14ac:dyDescent="0.3">
      <c r="A1154">
        <v>23</v>
      </c>
      <c r="B1154" s="15">
        <v>43926</v>
      </c>
      <c r="C1154" t="s">
        <v>364</v>
      </c>
      <c r="D1154" t="s">
        <v>129</v>
      </c>
      <c r="E1154" t="s">
        <v>365</v>
      </c>
      <c r="F1154" t="s">
        <v>80</v>
      </c>
      <c r="G1154" t="s">
        <v>339</v>
      </c>
    </row>
    <row r="1155" spans="1:7" x14ac:dyDescent="0.3">
      <c r="A1155">
        <v>23</v>
      </c>
      <c r="B1155" s="15">
        <v>43926</v>
      </c>
      <c r="C1155" t="s">
        <v>373</v>
      </c>
      <c r="D1155" t="s">
        <v>37</v>
      </c>
      <c r="E1155" t="s">
        <v>374</v>
      </c>
      <c r="F1155" t="s">
        <v>176</v>
      </c>
      <c r="G1155" t="s">
        <v>357</v>
      </c>
    </row>
    <row r="1156" spans="1:7" x14ac:dyDescent="0.3">
      <c r="A1156">
        <v>23</v>
      </c>
      <c r="B1156" s="15">
        <v>43926</v>
      </c>
      <c r="C1156" t="s">
        <v>388</v>
      </c>
      <c r="D1156" t="s">
        <v>135</v>
      </c>
      <c r="E1156" t="s">
        <v>372</v>
      </c>
      <c r="F1156" t="s">
        <v>72</v>
      </c>
      <c r="G1156" t="s">
        <v>351</v>
      </c>
    </row>
    <row r="1157" spans="1:7" x14ac:dyDescent="0.3">
      <c r="A1157">
        <v>23</v>
      </c>
      <c r="B1157" s="15">
        <v>43926</v>
      </c>
      <c r="C1157" t="s">
        <v>340</v>
      </c>
      <c r="D1157" t="s">
        <v>44</v>
      </c>
      <c r="E1157" t="s">
        <v>342</v>
      </c>
      <c r="F1157" t="s">
        <v>106</v>
      </c>
      <c r="G1157" t="s">
        <v>369</v>
      </c>
    </row>
    <row r="1158" spans="1:7" x14ac:dyDescent="0.3">
      <c r="A1158">
        <v>23</v>
      </c>
      <c r="B1158" s="15">
        <v>43928</v>
      </c>
      <c r="C1158" t="s">
        <v>395</v>
      </c>
      <c r="D1158" t="s">
        <v>69</v>
      </c>
      <c r="E1158" t="s">
        <v>363</v>
      </c>
      <c r="F1158" t="s">
        <v>67</v>
      </c>
      <c r="G1158" t="s">
        <v>338</v>
      </c>
    </row>
    <row r="1159" spans="1:7" x14ac:dyDescent="0.3">
      <c r="A1159">
        <v>23</v>
      </c>
      <c r="B1159" s="15">
        <v>43928</v>
      </c>
      <c r="C1159" t="s">
        <v>390</v>
      </c>
      <c r="D1159" t="s">
        <v>54</v>
      </c>
      <c r="E1159" t="s">
        <v>377</v>
      </c>
      <c r="F1159" t="s">
        <v>58</v>
      </c>
      <c r="G1159" t="s">
        <v>348</v>
      </c>
    </row>
    <row r="1160" spans="1:7" x14ac:dyDescent="0.3">
      <c r="A1160">
        <v>23</v>
      </c>
      <c r="B1160" s="15">
        <v>43928</v>
      </c>
      <c r="C1160" t="s">
        <v>355</v>
      </c>
      <c r="D1160" t="s">
        <v>56</v>
      </c>
      <c r="E1160" t="s">
        <v>356</v>
      </c>
      <c r="F1160" t="s">
        <v>82</v>
      </c>
      <c r="G1160" t="s">
        <v>347</v>
      </c>
    </row>
    <row r="1161" spans="1:7" x14ac:dyDescent="0.3">
      <c r="A1161">
        <v>23</v>
      </c>
      <c r="B1161" s="15">
        <v>43928</v>
      </c>
      <c r="C1161" t="s">
        <v>358</v>
      </c>
      <c r="D1161" t="s">
        <v>60</v>
      </c>
      <c r="E1161" t="s">
        <v>359</v>
      </c>
      <c r="F1161" t="s">
        <v>78</v>
      </c>
      <c r="G1161" t="s">
        <v>380</v>
      </c>
    </row>
    <row r="1162" spans="1:7" x14ac:dyDescent="0.3">
      <c r="A1162">
        <v>23</v>
      </c>
      <c r="B1162" s="15">
        <v>43928</v>
      </c>
      <c r="C1162" t="s">
        <v>394</v>
      </c>
      <c r="D1162" t="s">
        <v>46</v>
      </c>
      <c r="E1162" t="s">
        <v>354</v>
      </c>
      <c r="F1162" t="s">
        <v>76</v>
      </c>
      <c r="G1162" t="s">
        <v>371</v>
      </c>
    </row>
    <row r="1163" spans="1:7" x14ac:dyDescent="0.3">
      <c r="A1163">
        <v>23</v>
      </c>
      <c r="B1163" s="15">
        <v>43928</v>
      </c>
      <c r="C1163" t="s">
        <v>385</v>
      </c>
      <c r="D1163" t="s">
        <v>80</v>
      </c>
      <c r="E1163" t="s">
        <v>339</v>
      </c>
      <c r="F1163" t="s">
        <v>108</v>
      </c>
      <c r="G1163" t="s">
        <v>344</v>
      </c>
    </row>
    <row r="1164" spans="1:7" x14ac:dyDescent="0.3">
      <c r="A1164">
        <v>23</v>
      </c>
      <c r="B1164" s="15">
        <v>43928</v>
      </c>
      <c r="C1164" t="s">
        <v>386</v>
      </c>
      <c r="D1164" t="s">
        <v>106</v>
      </c>
      <c r="E1164" t="s">
        <v>369</v>
      </c>
      <c r="F1164" t="s">
        <v>52</v>
      </c>
      <c r="G1164" t="s">
        <v>353</v>
      </c>
    </row>
    <row r="1165" spans="1:7" x14ac:dyDescent="0.3">
      <c r="A1165">
        <v>23</v>
      </c>
      <c r="B1165" s="15">
        <v>43928</v>
      </c>
      <c r="C1165" t="s">
        <v>361</v>
      </c>
      <c r="D1165" t="s">
        <v>39</v>
      </c>
      <c r="E1165" t="s">
        <v>362</v>
      </c>
      <c r="F1165" t="s">
        <v>33</v>
      </c>
      <c r="G1165" t="s">
        <v>379</v>
      </c>
    </row>
    <row r="1166" spans="1:7" x14ac:dyDescent="0.3">
      <c r="A1166">
        <v>23</v>
      </c>
      <c r="B1166" s="15">
        <v>43928</v>
      </c>
      <c r="C1166" t="s">
        <v>364</v>
      </c>
      <c r="D1166" t="s">
        <v>129</v>
      </c>
      <c r="E1166" t="s">
        <v>365</v>
      </c>
      <c r="F1166" t="s">
        <v>135</v>
      </c>
      <c r="G1166" t="s">
        <v>372</v>
      </c>
    </row>
    <row r="1167" spans="1:7" x14ac:dyDescent="0.3">
      <c r="A1167">
        <v>23</v>
      </c>
      <c r="B1167" s="15">
        <v>43928</v>
      </c>
      <c r="C1167" t="s">
        <v>387</v>
      </c>
      <c r="D1167" t="s">
        <v>95</v>
      </c>
      <c r="E1167" t="s">
        <v>375</v>
      </c>
      <c r="F1167" t="s">
        <v>176</v>
      </c>
      <c r="G1167" t="s">
        <v>357</v>
      </c>
    </row>
    <row r="1168" spans="1:7" x14ac:dyDescent="0.3">
      <c r="A1168">
        <v>23</v>
      </c>
      <c r="B1168" s="15">
        <v>43928</v>
      </c>
      <c r="C1168" t="s">
        <v>367</v>
      </c>
      <c r="D1168" t="s">
        <v>89</v>
      </c>
      <c r="E1168" t="s">
        <v>368</v>
      </c>
      <c r="F1168" t="s">
        <v>35</v>
      </c>
      <c r="G1168" t="s">
        <v>341</v>
      </c>
    </row>
    <row r="1169" spans="1:7" x14ac:dyDescent="0.3">
      <c r="A1169">
        <v>23</v>
      </c>
      <c r="B1169" s="15">
        <v>43928</v>
      </c>
      <c r="C1169" t="s">
        <v>373</v>
      </c>
      <c r="D1169" t="s">
        <v>37</v>
      </c>
      <c r="E1169" t="s">
        <v>374</v>
      </c>
      <c r="F1169" t="s">
        <v>72</v>
      </c>
      <c r="G1169" t="s">
        <v>351</v>
      </c>
    </row>
    <row r="1170" spans="1:7" x14ac:dyDescent="0.3">
      <c r="A1170">
        <v>23</v>
      </c>
      <c r="B1170" s="15">
        <v>43928</v>
      </c>
      <c r="C1170" t="s">
        <v>340</v>
      </c>
      <c r="D1170" t="s">
        <v>44</v>
      </c>
      <c r="E1170" t="s">
        <v>342</v>
      </c>
      <c r="F1170" t="s">
        <v>97</v>
      </c>
      <c r="G1170" t="s">
        <v>345</v>
      </c>
    </row>
    <row r="1171" spans="1:7" x14ac:dyDescent="0.3">
      <c r="A1171">
        <v>23</v>
      </c>
      <c r="B1171" s="15">
        <v>43929</v>
      </c>
      <c r="C1171" t="s">
        <v>383</v>
      </c>
      <c r="D1171" t="s">
        <v>50</v>
      </c>
      <c r="E1171" t="s">
        <v>360</v>
      </c>
      <c r="F1171" t="s">
        <v>82</v>
      </c>
      <c r="G1171" t="s">
        <v>347</v>
      </c>
    </row>
    <row r="1172" spans="1:7" x14ac:dyDescent="0.3">
      <c r="A1172">
        <v>23</v>
      </c>
      <c r="B1172" s="15">
        <v>43929</v>
      </c>
      <c r="C1172" t="s">
        <v>343</v>
      </c>
      <c r="D1172" t="s">
        <v>108</v>
      </c>
      <c r="E1172" t="s">
        <v>344</v>
      </c>
      <c r="F1172" t="s">
        <v>67</v>
      </c>
      <c r="G1172" t="s">
        <v>338</v>
      </c>
    </row>
    <row r="1173" spans="1:7" x14ac:dyDescent="0.3">
      <c r="A1173">
        <v>23</v>
      </c>
      <c r="B1173" s="15">
        <v>43929</v>
      </c>
      <c r="C1173" t="s">
        <v>391</v>
      </c>
      <c r="D1173" t="s">
        <v>120</v>
      </c>
      <c r="E1173" t="s">
        <v>366</v>
      </c>
      <c r="F1173" t="s">
        <v>86</v>
      </c>
      <c r="G1173" t="s">
        <v>350</v>
      </c>
    </row>
    <row r="1174" spans="1:7" x14ac:dyDescent="0.3">
      <c r="A1174">
        <v>23</v>
      </c>
      <c r="B1174" s="15">
        <v>43929</v>
      </c>
      <c r="C1174" t="s">
        <v>378</v>
      </c>
      <c r="D1174" t="s">
        <v>33</v>
      </c>
      <c r="E1174" t="s">
        <v>379</v>
      </c>
      <c r="F1174" t="s">
        <v>129</v>
      </c>
      <c r="G1174" t="s">
        <v>365</v>
      </c>
    </row>
    <row r="1175" spans="1:7" x14ac:dyDescent="0.3">
      <c r="A1175">
        <v>23</v>
      </c>
      <c r="B1175" s="15">
        <v>43929</v>
      </c>
      <c r="C1175" t="s">
        <v>381</v>
      </c>
      <c r="D1175" t="s">
        <v>63</v>
      </c>
      <c r="E1175" t="s">
        <v>382</v>
      </c>
      <c r="F1175" t="s">
        <v>72</v>
      </c>
      <c r="G1175" t="s">
        <v>351</v>
      </c>
    </row>
    <row r="1176" spans="1:7" x14ac:dyDescent="0.3">
      <c r="A1176">
        <v>23</v>
      </c>
      <c r="B1176" s="15">
        <v>43929</v>
      </c>
      <c r="C1176" t="s">
        <v>340</v>
      </c>
      <c r="D1176" t="s">
        <v>35</v>
      </c>
      <c r="E1176" t="s">
        <v>341</v>
      </c>
      <c r="F1176" t="s">
        <v>97</v>
      </c>
      <c r="G1176" t="s">
        <v>345</v>
      </c>
    </row>
    <row r="1177" spans="1:7" x14ac:dyDescent="0.3">
      <c r="A1177">
        <v>23</v>
      </c>
      <c r="B1177" s="15">
        <v>43930</v>
      </c>
      <c r="C1177" t="s">
        <v>355</v>
      </c>
      <c r="D1177" t="s">
        <v>56</v>
      </c>
      <c r="E1177" t="s">
        <v>356</v>
      </c>
      <c r="F1177" t="s">
        <v>58</v>
      </c>
      <c r="G1177" t="s">
        <v>348</v>
      </c>
    </row>
    <row r="1178" spans="1:7" x14ac:dyDescent="0.3">
      <c r="A1178">
        <v>24</v>
      </c>
      <c r="B1178" s="15">
        <v>43930</v>
      </c>
      <c r="C1178" t="s">
        <v>389</v>
      </c>
      <c r="D1178" t="s">
        <v>78</v>
      </c>
      <c r="E1178" t="s">
        <v>380</v>
      </c>
      <c r="F1178" t="s">
        <v>52</v>
      </c>
      <c r="G1178" t="s">
        <v>353</v>
      </c>
    </row>
    <row r="1179" spans="1:7" x14ac:dyDescent="0.3">
      <c r="A1179">
        <v>24</v>
      </c>
      <c r="B1179" s="15">
        <v>43930</v>
      </c>
      <c r="C1179" t="s">
        <v>394</v>
      </c>
      <c r="D1179" t="s">
        <v>46</v>
      </c>
      <c r="E1179" t="s">
        <v>354</v>
      </c>
      <c r="F1179" t="s">
        <v>135</v>
      </c>
      <c r="G1179" t="s">
        <v>372</v>
      </c>
    </row>
    <row r="1180" spans="1:7" x14ac:dyDescent="0.3">
      <c r="A1180">
        <v>24</v>
      </c>
      <c r="B1180" s="15">
        <v>43930</v>
      </c>
      <c r="C1180" t="s">
        <v>385</v>
      </c>
      <c r="D1180" t="s">
        <v>80</v>
      </c>
      <c r="E1180" t="s">
        <v>339</v>
      </c>
      <c r="F1180" t="s">
        <v>76</v>
      </c>
      <c r="G1180" t="s">
        <v>371</v>
      </c>
    </row>
    <row r="1181" spans="1:7" x14ac:dyDescent="0.3">
      <c r="A1181">
        <v>24</v>
      </c>
      <c r="B1181" s="15">
        <v>43930</v>
      </c>
      <c r="C1181" t="s">
        <v>373</v>
      </c>
      <c r="D1181" t="s">
        <v>37</v>
      </c>
      <c r="E1181" t="s">
        <v>374</v>
      </c>
      <c r="F1181" t="s">
        <v>95</v>
      </c>
      <c r="G1181" t="s">
        <v>375</v>
      </c>
    </row>
    <row r="1182" spans="1:7" x14ac:dyDescent="0.3">
      <c r="A1182">
        <v>24</v>
      </c>
      <c r="B1182" s="15">
        <v>43930</v>
      </c>
      <c r="C1182" t="s">
        <v>340</v>
      </c>
      <c r="D1182" t="s">
        <v>44</v>
      </c>
      <c r="E1182" t="s">
        <v>342</v>
      </c>
      <c r="F1182" t="s">
        <v>63</v>
      </c>
      <c r="G1182" t="s">
        <v>382</v>
      </c>
    </row>
    <row r="1183" spans="1:7" x14ac:dyDescent="0.3">
      <c r="A1183">
        <v>24</v>
      </c>
      <c r="B1183" s="15">
        <v>43931</v>
      </c>
      <c r="C1183" t="s">
        <v>349</v>
      </c>
      <c r="D1183" t="s">
        <v>86</v>
      </c>
      <c r="E1183" t="s">
        <v>350</v>
      </c>
      <c r="F1183" t="s">
        <v>50</v>
      </c>
      <c r="G1183" t="s">
        <v>360</v>
      </c>
    </row>
    <row r="1184" spans="1:7" x14ac:dyDescent="0.3">
      <c r="A1184">
        <v>24</v>
      </c>
      <c r="B1184" s="15">
        <v>43931</v>
      </c>
      <c r="C1184" t="s">
        <v>337</v>
      </c>
      <c r="D1184" t="s">
        <v>67</v>
      </c>
      <c r="E1184" t="s">
        <v>338</v>
      </c>
      <c r="F1184" t="s">
        <v>54</v>
      </c>
      <c r="G1184" t="s">
        <v>377</v>
      </c>
    </row>
    <row r="1185" spans="1:7" x14ac:dyDescent="0.3">
      <c r="A1185">
        <v>24</v>
      </c>
      <c r="B1185" s="15">
        <v>43931</v>
      </c>
      <c r="C1185" t="s">
        <v>378</v>
      </c>
      <c r="D1185" t="s">
        <v>33</v>
      </c>
      <c r="E1185" t="s">
        <v>379</v>
      </c>
      <c r="F1185" t="s">
        <v>69</v>
      </c>
      <c r="G1185" t="s">
        <v>363</v>
      </c>
    </row>
    <row r="1186" spans="1:7" x14ac:dyDescent="0.3">
      <c r="A1186">
        <v>24</v>
      </c>
      <c r="B1186" s="15">
        <v>43931</v>
      </c>
      <c r="C1186" t="s">
        <v>386</v>
      </c>
      <c r="D1186" t="s">
        <v>106</v>
      </c>
      <c r="E1186" t="s">
        <v>369</v>
      </c>
      <c r="F1186" t="s">
        <v>120</v>
      </c>
      <c r="G1186" t="s">
        <v>366</v>
      </c>
    </row>
    <row r="1187" spans="1:7" x14ac:dyDescent="0.3">
      <c r="A1187">
        <v>24</v>
      </c>
      <c r="B1187" s="15">
        <v>43931</v>
      </c>
      <c r="C1187" t="s">
        <v>364</v>
      </c>
      <c r="D1187" t="s">
        <v>129</v>
      </c>
      <c r="E1187" t="s">
        <v>365</v>
      </c>
      <c r="F1187" t="s">
        <v>60</v>
      </c>
      <c r="G1187" t="s">
        <v>359</v>
      </c>
    </row>
    <row r="1188" spans="1:7" x14ac:dyDescent="0.3">
      <c r="A1188">
        <v>24</v>
      </c>
      <c r="B1188" s="15">
        <v>43932</v>
      </c>
      <c r="C1188" t="s">
        <v>361</v>
      </c>
      <c r="D1188" t="s">
        <v>39</v>
      </c>
      <c r="E1188" t="s">
        <v>362</v>
      </c>
      <c r="F1188" t="s">
        <v>58</v>
      </c>
      <c r="G1188" t="s">
        <v>348</v>
      </c>
    </row>
    <row r="1189" spans="1:7" x14ac:dyDescent="0.3">
      <c r="A1189">
        <v>24</v>
      </c>
      <c r="B1189" s="15">
        <v>43932</v>
      </c>
      <c r="C1189" t="s">
        <v>343</v>
      </c>
      <c r="D1189" t="s">
        <v>108</v>
      </c>
      <c r="E1189" t="s">
        <v>344</v>
      </c>
      <c r="F1189" t="s">
        <v>69</v>
      </c>
      <c r="G1189" t="s">
        <v>363</v>
      </c>
    </row>
    <row r="1190" spans="1:7" x14ac:dyDescent="0.3">
      <c r="A1190">
        <v>24</v>
      </c>
      <c r="B1190" s="15">
        <v>43932</v>
      </c>
      <c r="C1190" t="s">
        <v>346</v>
      </c>
      <c r="D1190" t="s">
        <v>82</v>
      </c>
      <c r="E1190" t="s">
        <v>347</v>
      </c>
      <c r="F1190" t="s">
        <v>86</v>
      </c>
      <c r="G1190" t="s">
        <v>350</v>
      </c>
    </row>
    <row r="1191" spans="1:7" x14ac:dyDescent="0.3">
      <c r="A1191">
        <v>24</v>
      </c>
      <c r="B1191" s="15">
        <v>43932</v>
      </c>
      <c r="C1191" t="s">
        <v>385</v>
      </c>
      <c r="D1191" t="s">
        <v>80</v>
      </c>
      <c r="E1191" t="s">
        <v>339</v>
      </c>
      <c r="F1191" t="s">
        <v>60</v>
      </c>
      <c r="G1191" t="s">
        <v>359</v>
      </c>
    </row>
    <row r="1192" spans="1:7" x14ac:dyDescent="0.3">
      <c r="A1192">
        <v>24</v>
      </c>
      <c r="B1192" s="15">
        <v>43932</v>
      </c>
      <c r="C1192" t="s">
        <v>392</v>
      </c>
      <c r="D1192" t="s">
        <v>72</v>
      </c>
      <c r="E1192" t="s">
        <v>351</v>
      </c>
      <c r="F1192" t="s">
        <v>78</v>
      </c>
      <c r="G1192" t="s">
        <v>380</v>
      </c>
    </row>
    <row r="1193" spans="1:7" x14ac:dyDescent="0.3">
      <c r="A1193">
        <v>24</v>
      </c>
      <c r="B1193" s="15">
        <v>43932</v>
      </c>
      <c r="C1193" t="s">
        <v>355</v>
      </c>
      <c r="D1193" t="s">
        <v>56</v>
      </c>
      <c r="E1193" t="s">
        <v>356</v>
      </c>
      <c r="F1193" t="s">
        <v>50</v>
      </c>
      <c r="G1193" t="s">
        <v>360</v>
      </c>
    </row>
    <row r="1194" spans="1:7" x14ac:dyDescent="0.3">
      <c r="A1194">
        <v>24</v>
      </c>
      <c r="B1194" s="15">
        <v>43932</v>
      </c>
      <c r="C1194" t="s">
        <v>393</v>
      </c>
      <c r="D1194" t="s">
        <v>97</v>
      </c>
      <c r="E1194" t="s">
        <v>345</v>
      </c>
      <c r="F1194" t="s">
        <v>52</v>
      </c>
      <c r="G1194" t="s">
        <v>353</v>
      </c>
    </row>
    <row r="1195" spans="1:7" x14ac:dyDescent="0.3">
      <c r="A1195">
        <v>24</v>
      </c>
      <c r="B1195" s="15">
        <v>43932</v>
      </c>
      <c r="C1195" t="s">
        <v>384</v>
      </c>
      <c r="D1195" t="s">
        <v>176</v>
      </c>
      <c r="E1195" t="s">
        <v>357</v>
      </c>
      <c r="F1195" t="s">
        <v>106</v>
      </c>
      <c r="G1195" t="s">
        <v>369</v>
      </c>
    </row>
    <row r="1196" spans="1:7" x14ac:dyDescent="0.3">
      <c r="A1196">
        <v>24</v>
      </c>
      <c r="B1196" s="15">
        <v>43932</v>
      </c>
      <c r="C1196" t="s">
        <v>340</v>
      </c>
      <c r="D1196" t="s">
        <v>35</v>
      </c>
      <c r="E1196" t="s">
        <v>341</v>
      </c>
      <c r="F1196" t="s">
        <v>63</v>
      </c>
      <c r="G1196" t="s">
        <v>382</v>
      </c>
    </row>
    <row r="1197" spans="1:7" x14ac:dyDescent="0.3">
      <c r="A1197">
        <v>24</v>
      </c>
      <c r="B1197" s="15">
        <v>43932</v>
      </c>
      <c r="C1197" t="s">
        <v>387</v>
      </c>
      <c r="D1197" t="s">
        <v>95</v>
      </c>
      <c r="E1197" t="s">
        <v>375</v>
      </c>
      <c r="F1197" t="s">
        <v>135</v>
      </c>
      <c r="G1197" t="s">
        <v>372</v>
      </c>
    </row>
    <row r="1198" spans="1:7" x14ac:dyDescent="0.3">
      <c r="A1198">
        <v>24</v>
      </c>
      <c r="B1198" s="15">
        <v>43932</v>
      </c>
      <c r="C1198" t="s">
        <v>370</v>
      </c>
      <c r="D1198" t="s">
        <v>76</v>
      </c>
      <c r="E1198" t="s">
        <v>371</v>
      </c>
      <c r="F1198" t="s">
        <v>89</v>
      </c>
      <c r="G1198" t="s">
        <v>368</v>
      </c>
    </row>
    <row r="1199" spans="1:7" x14ac:dyDescent="0.3">
      <c r="A1199">
        <v>24</v>
      </c>
      <c r="B1199" s="15">
        <v>43933</v>
      </c>
      <c r="C1199" t="s">
        <v>364</v>
      </c>
      <c r="D1199" t="s">
        <v>129</v>
      </c>
      <c r="E1199" t="s">
        <v>365</v>
      </c>
      <c r="F1199" t="s">
        <v>33</v>
      </c>
      <c r="G1199" t="s">
        <v>379</v>
      </c>
    </row>
    <row r="1200" spans="1:7" x14ac:dyDescent="0.3">
      <c r="A1200">
        <v>24</v>
      </c>
      <c r="B1200" s="15">
        <v>43933</v>
      </c>
      <c r="C1200" t="s">
        <v>337</v>
      </c>
      <c r="D1200" t="s">
        <v>67</v>
      </c>
      <c r="E1200" t="s">
        <v>338</v>
      </c>
      <c r="F1200" t="s">
        <v>120</v>
      </c>
      <c r="G1200" t="s">
        <v>366</v>
      </c>
    </row>
    <row r="1201" spans="1:7" x14ac:dyDescent="0.3">
      <c r="A1201">
        <v>24</v>
      </c>
      <c r="B1201" s="15">
        <v>43933</v>
      </c>
      <c r="C1201" t="s">
        <v>389</v>
      </c>
      <c r="D1201" t="s">
        <v>78</v>
      </c>
      <c r="E1201" t="s">
        <v>380</v>
      </c>
      <c r="F1201" t="s">
        <v>54</v>
      </c>
      <c r="G1201" t="s">
        <v>377</v>
      </c>
    </row>
    <row r="1202" spans="1:7" x14ac:dyDescent="0.3">
      <c r="A1202">
        <v>24</v>
      </c>
      <c r="B1202" s="15">
        <v>43933</v>
      </c>
      <c r="C1202" t="s">
        <v>340</v>
      </c>
      <c r="D1202" t="s">
        <v>44</v>
      </c>
      <c r="E1202" t="s">
        <v>342</v>
      </c>
      <c r="F1202" t="s">
        <v>46</v>
      </c>
      <c r="G1202" t="s">
        <v>354</v>
      </c>
    </row>
    <row r="1203" spans="1:7" x14ac:dyDescent="0.3">
      <c r="A1203">
        <v>24</v>
      </c>
      <c r="B1203" s="15">
        <v>43934</v>
      </c>
      <c r="C1203" t="s">
        <v>343</v>
      </c>
      <c r="D1203" t="s">
        <v>108</v>
      </c>
      <c r="E1203" t="s">
        <v>344</v>
      </c>
      <c r="F1203" t="s">
        <v>56</v>
      </c>
      <c r="G1203" t="s">
        <v>356</v>
      </c>
    </row>
    <row r="1204" spans="1:7" x14ac:dyDescent="0.3">
      <c r="A1204">
        <v>24</v>
      </c>
      <c r="B1204" s="15">
        <v>43934</v>
      </c>
      <c r="C1204" t="s">
        <v>392</v>
      </c>
      <c r="D1204" t="s">
        <v>72</v>
      </c>
      <c r="E1204" t="s">
        <v>351</v>
      </c>
      <c r="F1204" t="s">
        <v>52</v>
      </c>
      <c r="G1204" t="s">
        <v>353</v>
      </c>
    </row>
    <row r="1205" spans="1:7" x14ac:dyDescent="0.3">
      <c r="A1205">
        <v>24</v>
      </c>
      <c r="B1205" s="15">
        <v>43934</v>
      </c>
      <c r="C1205" t="s">
        <v>376</v>
      </c>
      <c r="D1205" t="s">
        <v>58</v>
      </c>
      <c r="E1205" t="s">
        <v>348</v>
      </c>
      <c r="F1205" t="s">
        <v>50</v>
      </c>
      <c r="G1205" t="s">
        <v>360</v>
      </c>
    </row>
    <row r="1206" spans="1:7" x14ac:dyDescent="0.3">
      <c r="A1206">
        <v>24</v>
      </c>
      <c r="B1206" s="15">
        <v>43934</v>
      </c>
      <c r="C1206" t="s">
        <v>346</v>
      </c>
      <c r="D1206" t="s">
        <v>82</v>
      </c>
      <c r="E1206" t="s">
        <v>347</v>
      </c>
      <c r="F1206" t="s">
        <v>129</v>
      </c>
      <c r="G1206" t="s">
        <v>365</v>
      </c>
    </row>
    <row r="1207" spans="1:7" x14ac:dyDescent="0.3">
      <c r="A1207">
        <v>24</v>
      </c>
      <c r="B1207" s="15">
        <v>43934</v>
      </c>
      <c r="C1207" t="s">
        <v>393</v>
      </c>
      <c r="D1207" t="s">
        <v>97</v>
      </c>
      <c r="E1207" t="s">
        <v>345</v>
      </c>
      <c r="F1207" t="s">
        <v>86</v>
      </c>
      <c r="G1207" t="s">
        <v>350</v>
      </c>
    </row>
    <row r="1208" spans="1:7" x14ac:dyDescent="0.3">
      <c r="A1208">
        <v>24</v>
      </c>
      <c r="B1208" s="15">
        <v>43934</v>
      </c>
      <c r="C1208" t="s">
        <v>378</v>
      </c>
      <c r="D1208" t="s">
        <v>33</v>
      </c>
      <c r="E1208" t="s">
        <v>379</v>
      </c>
      <c r="F1208" t="s">
        <v>76</v>
      </c>
      <c r="G1208" t="s">
        <v>371</v>
      </c>
    </row>
    <row r="1209" spans="1:7" x14ac:dyDescent="0.3">
      <c r="A1209">
        <v>24</v>
      </c>
      <c r="B1209" s="15">
        <v>43934</v>
      </c>
      <c r="C1209" t="s">
        <v>384</v>
      </c>
      <c r="D1209" t="s">
        <v>176</v>
      </c>
      <c r="E1209" t="s">
        <v>357</v>
      </c>
      <c r="F1209" t="s">
        <v>60</v>
      </c>
      <c r="G1209" t="s">
        <v>359</v>
      </c>
    </row>
    <row r="1210" spans="1:7" x14ac:dyDescent="0.3">
      <c r="A1210">
        <v>24</v>
      </c>
      <c r="B1210" s="15">
        <v>43934</v>
      </c>
      <c r="C1210" t="s">
        <v>385</v>
      </c>
      <c r="D1210" t="s">
        <v>80</v>
      </c>
      <c r="E1210" t="s">
        <v>339</v>
      </c>
      <c r="F1210" t="s">
        <v>69</v>
      </c>
      <c r="G1210" t="s">
        <v>363</v>
      </c>
    </row>
    <row r="1211" spans="1:7" x14ac:dyDescent="0.3">
      <c r="A1211">
        <v>24</v>
      </c>
      <c r="B1211" s="15">
        <v>43934</v>
      </c>
      <c r="C1211" t="s">
        <v>386</v>
      </c>
      <c r="D1211" t="s">
        <v>106</v>
      </c>
      <c r="E1211" t="s">
        <v>369</v>
      </c>
      <c r="F1211" t="s">
        <v>89</v>
      </c>
      <c r="G1211" t="s">
        <v>368</v>
      </c>
    </row>
    <row r="1212" spans="1:7" x14ac:dyDescent="0.3">
      <c r="A1212">
        <v>24</v>
      </c>
      <c r="B1212" s="15">
        <v>43934</v>
      </c>
      <c r="C1212" t="s">
        <v>387</v>
      </c>
      <c r="D1212" t="s">
        <v>95</v>
      </c>
      <c r="E1212" t="s">
        <v>375</v>
      </c>
      <c r="F1212" t="s">
        <v>39</v>
      </c>
      <c r="G1212" t="s">
        <v>362</v>
      </c>
    </row>
    <row r="1213" spans="1:7" x14ac:dyDescent="0.3">
      <c r="A1213">
        <v>24</v>
      </c>
      <c r="B1213" s="15">
        <v>43934</v>
      </c>
      <c r="C1213" t="s">
        <v>381</v>
      </c>
      <c r="D1213" t="s">
        <v>63</v>
      </c>
      <c r="E1213" t="s">
        <v>382</v>
      </c>
      <c r="F1213" t="s">
        <v>37</v>
      </c>
      <c r="G1213" t="s">
        <v>374</v>
      </c>
    </row>
    <row r="1214" spans="1:7" x14ac:dyDescent="0.3">
      <c r="A1214">
        <v>24</v>
      </c>
      <c r="B1214" s="15">
        <v>43934</v>
      </c>
      <c r="C1214" t="s">
        <v>340</v>
      </c>
      <c r="D1214" t="s">
        <v>35</v>
      </c>
      <c r="E1214" t="s">
        <v>341</v>
      </c>
      <c r="F1214" t="s">
        <v>46</v>
      </c>
      <c r="G1214" t="s">
        <v>354</v>
      </c>
    </row>
    <row r="1215" spans="1:7" x14ac:dyDescent="0.3">
      <c r="A1215">
        <v>24</v>
      </c>
      <c r="B1215" s="15">
        <v>43935</v>
      </c>
      <c r="C1215" t="s">
        <v>355</v>
      </c>
      <c r="D1215" t="s">
        <v>56</v>
      </c>
      <c r="E1215" t="s">
        <v>356</v>
      </c>
      <c r="F1215" t="s">
        <v>67</v>
      </c>
      <c r="G1215" t="s">
        <v>338</v>
      </c>
    </row>
    <row r="1216" spans="1:7" x14ac:dyDescent="0.3">
      <c r="A1216">
        <v>24</v>
      </c>
      <c r="B1216" s="15">
        <v>43935</v>
      </c>
      <c r="C1216" t="s">
        <v>391</v>
      </c>
      <c r="D1216" t="s">
        <v>120</v>
      </c>
      <c r="E1216" t="s">
        <v>366</v>
      </c>
      <c r="F1216" t="s">
        <v>58</v>
      </c>
      <c r="G1216" t="s">
        <v>348</v>
      </c>
    </row>
    <row r="1217" spans="1:7" x14ac:dyDescent="0.3">
      <c r="A1217">
        <v>24</v>
      </c>
      <c r="B1217" s="15">
        <v>43935</v>
      </c>
      <c r="C1217" t="s">
        <v>367</v>
      </c>
      <c r="D1217" t="s">
        <v>89</v>
      </c>
      <c r="E1217" t="s">
        <v>368</v>
      </c>
      <c r="F1217" t="s">
        <v>95</v>
      </c>
      <c r="G1217" t="s">
        <v>375</v>
      </c>
    </row>
    <row r="1218" spans="1:7" x14ac:dyDescent="0.3">
      <c r="A1218">
        <v>24</v>
      </c>
      <c r="B1218" s="15">
        <v>43935</v>
      </c>
      <c r="C1218" t="s">
        <v>340</v>
      </c>
      <c r="D1218" t="s">
        <v>44</v>
      </c>
      <c r="E1218" t="s">
        <v>342</v>
      </c>
      <c r="F1218" t="s">
        <v>135</v>
      </c>
      <c r="G1218" t="s">
        <v>372</v>
      </c>
    </row>
    <row r="1219" spans="1:7" x14ac:dyDescent="0.3">
      <c r="A1219">
        <v>24</v>
      </c>
      <c r="B1219" s="15">
        <v>43936</v>
      </c>
      <c r="C1219" t="s">
        <v>390</v>
      </c>
      <c r="D1219" t="s">
        <v>54</v>
      </c>
      <c r="E1219" t="s">
        <v>377</v>
      </c>
      <c r="F1219" t="s">
        <v>72</v>
      </c>
      <c r="G1219" t="s">
        <v>351</v>
      </c>
    </row>
    <row r="1220" spans="1:7" x14ac:dyDescent="0.3">
      <c r="A1220">
        <v>24</v>
      </c>
      <c r="B1220" s="15">
        <v>43936</v>
      </c>
      <c r="C1220" t="s">
        <v>383</v>
      </c>
      <c r="D1220" t="s">
        <v>50</v>
      </c>
      <c r="E1220" t="s">
        <v>360</v>
      </c>
      <c r="F1220" t="s">
        <v>97</v>
      </c>
      <c r="G1220" t="s">
        <v>345</v>
      </c>
    </row>
    <row r="1221" spans="1:7" x14ac:dyDescent="0.3">
      <c r="A1221">
        <v>24</v>
      </c>
      <c r="B1221" s="15">
        <v>43936</v>
      </c>
      <c r="C1221" t="s">
        <v>352</v>
      </c>
      <c r="D1221" t="s">
        <v>52</v>
      </c>
      <c r="E1221" t="s">
        <v>353</v>
      </c>
      <c r="F1221" t="s">
        <v>78</v>
      </c>
      <c r="G1221" t="s">
        <v>380</v>
      </c>
    </row>
    <row r="1222" spans="1:7" x14ac:dyDescent="0.3">
      <c r="A1222">
        <v>24</v>
      </c>
      <c r="B1222" s="15">
        <v>43936</v>
      </c>
      <c r="C1222" t="s">
        <v>349</v>
      </c>
      <c r="D1222" t="s">
        <v>86</v>
      </c>
      <c r="E1222" t="s">
        <v>350</v>
      </c>
      <c r="F1222" t="s">
        <v>67</v>
      </c>
      <c r="G1222" t="s">
        <v>338</v>
      </c>
    </row>
    <row r="1223" spans="1:7" x14ac:dyDescent="0.3">
      <c r="A1223">
        <v>24</v>
      </c>
      <c r="B1223" s="15">
        <v>43936</v>
      </c>
      <c r="C1223" t="s">
        <v>358</v>
      </c>
      <c r="D1223" t="s">
        <v>60</v>
      </c>
      <c r="E1223" t="s">
        <v>359</v>
      </c>
      <c r="F1223" t="s">
        <v>108</v>
      </c>
      <c r="G1223" t="s">
        <v>344</v>
      </c>
    </row>
    <row r="1224" spans="1:7" x14ac:dyDescent="0.3">
      <c r="A1224">
        <v>24</v>
      </c>
      <c r="B1224" s="15">
        <v>43936</v>
      </c>
      <c r="C1224" t="s">
        <v>395</v>
      </c>
      <c r="D1224" t="s">
        <v>69</v>
      </c>
      <c r="E1224" t="s">
        <v>363</v>
      </c>
      <c r="F1224" t="s">
        <v>82</v>
      </c>
      <c r="G1224" t="s">
        <v>347</v>
      </c>
    </row>
    <row r="1225" spans="1:7" x14ac:dyDescent="0.3">
      <c r="A1225">
        <v>24</v>
      </c>
      <c r="B1225" s="15">
        <v>43936</v>
      </c>
      <c r="C1225" t="s">
        <v>361</v>
      </c>
      <c r="D1225" t="s">
        <v>39</v>
      </c>
      <c r="E1225" t="s">
        <v>362</v>
      </c>
      <c r="F1225" t="s">
        <v>106</v>
      </c>
      <c r="G1225" t="s">
        <v>369</v>
      </c>
    </row>
    <row r="1226" spans="1:7" x14ac:dyDescent="0.3">
      <c r="A1226">
        <v>24</v>
      </c>
      <c r="B1226" s="15">
        <v>43936</v>
      </c>
      <c r="C1226" t="s">
        <v>378</v>
      </c>
      <c r="D1226" t="s">
        <v>33</v>
      </c>
      <c r="E1226" t="s">
        <v>379</v>
      </c>
      <c r="F1226" t="s">
        <v>176</v>
      </c>
      <c r="G1226" t="s">
        <v>357</v>
      </c>
    </row>
    <row r="1227" spans="1:7" x14ac:dyDescent="0.3">
      <c r="A1227">
        <v>24</v>
      </c>
      <c r="B1227" s="15">
        <v>43936</v>
      </c>
      <c r="C1227" t="s">
        <v>394</v>
      </c>
      <c r="D1227" t="s">
        <v>46</v>
      </c>
      <c r="E1227" t="s">
        <v>354</v>
      </c>
      <c r="F1227" t="s">
        <v>120</v>
      </c>
      <c r="G1227" t="s">
        <v>366</v>
      </c>
    </row>
    <row r="1228" spans="1:7" x14ac:dyDescent="0.3">
      <c r="A1228">
        <v>24</v>
      </c>
      <c r="B1228" s="15">
        <v>43936</v>
      </c>
      <c r="C1228" t="s">
        <v>364</v>
      </c>
      <c r="D1228" t="s">
        <v>129</v>
      </c>
      <c r="E1228" t="s">
        <v>365</v>
      </c>
      <c r="F1228" t="s">
        <v>80</v>
      </c>
      <c r="G1228" t="s">
        <v>339</v>
      </c>
    </row>
    <row r="1229" spans="1:7" x14ac:dyDescent="0.3">
      <c r="A1229">
        <v>24</v>
      </c>
      <c r="B1229" s="15">
        <v>43936</v>
      </c>
      <c r="C1229" t="s">
        <v>370</v>
      </c>
      <c r="D1229" t="s">
        <v>76</v>
      </c>
      <c r="E1229" t="s">
        <v>371</v>
      </c>
      <c r="F1229" t="s">
        <v>44</v>
      </c>
      <c r="G1229" t="s">
        <v>342</v>
      </c>
    </row>
    <row r="1230" spans="1:7" x14ac:dyDescent="0.3">
      <c r="A1230">
        <v>24</v>
      </c>
      <c r="B1230" s="15">
        <v>43936</v>
      </c>
      <c r="C1230" t="s">
        <v>373</v>
      </c>
      <c r="D1230" t="s">
        <v>37</v>
      </c>
      <c r="E1230" t="s">
        <v>374</v>
      </c>
      <c r="F1230" t="s">
        <v>35</v>
      </c>
      <c r="G1230" t="s">
        <v>341</v>
      </c>
    </row>
    <row r="1231" spans="1:7" x14ac:dyDescent="0.3">
      <c r="A1231">
        <v>24</v>
      </c>
      <c r="B1231" s="15">
        <v>43936</v>
      </c>
      <c r="C1231" t="s">
        <v>388</v>
      </c>
      <c r="D1231" t="s">
        <v>135</v>
      </c>
      <c r="E1231" t="s">
        <v>372</v>
      </c>
      <c r="F1231" t="s">
        <v>63</v>
      </c>
      <c r="G1231" t="s">
        <v>382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I189"/>
  <sheetViews>
    <sheetView workbookViewId="0">
      <selection activeCell="C13" sqref="C13"/>
    </sheetView>
  </sheetViews>
  <sheetFormatPr defaultRowHeight="14.4" x14ac:dyDescent="0.3"/>
  <cols>
    <col min="1" max="1" width="6.77734375" bestFit="1" customWidth="1"/>
    <col min="2" max="2" width="5.44140625" bestFit="1" customWidth="1"/>
    <col min="3" max="3" width="7.21875" bestFit="1" customWidth="1"/>
    <col min="4" max="4" width="8.6640625" bestFit="1" customWidth="1"/>
    <col min="5" max="5" width="4.5546875" bestFit="1" customWidth="1"/>
    <col min="6" max="6" width="6.33203125" bestFit="1" customWidth="1"/>
    <col min="7" max="7" width="6.44140625" bestFit="1" customWidth="1"/>
    <col min="8" max="8" width="6.21875" bestFit="1" customWidth="1"/>
    <col min="9" max="9" width="21.109375" bestFit="1" customWidth="1"/>
    <col min="10" max="10" width="6" customWidth="1"/>
    <col min="11" max="11" width="5.6640625" bestFit="1" customWidth="1"/>
    <col min="12" max="12" width="4.33203125" bestFit="1" customWidth="1"/>
    <col min="13" max="13" width="4.5546875" bestFit="1" customWidth="1"/>
    <col min="14" max="14" width="3" bestFit="1" customWidth="1"/>
    <col min="15" max="16" width="5.5546875" bestFit="1" customWidth="1"/>
    <col min="17" max="17" width="4.5546875" bestFit="1" customWidth="1"/>
    <col min="18" max="19" width="5.5546875" bestFit="1" customWidth="1"/>
    <col min="20" max="22" width="4.5546875" bestFit="1" customWidth="1"/>
    <col min="23" max="23" width="5.5546875" bestFit="1" customWidth="1"/>
    <col min="24" max="24" width="4.5546875" bestFit="1" customWidth="1"/>
    <col min="25" max="25" width="5.5546875" bestFit="1" customWidth="1"/>
    <col min="26" max="26" width="4.5546875" bestFit="1" customWidth="1"/>
    <col min="27" max="32" width="5.21875" bestFit="1" customWidth="1"/>
    <col min="33" max="33" width="5.6640625" bestFit="1" customWidth="1"/>
    <col min="34" max="35" width="5.21875" bestFit="1" customWidth="1"/>
  </cols>
  <sheetData>
    <row r="1" spans="1:35" x14ac:dyDescent="0.3">
      <c r="A1" s="3" t="s">
        <v>0</v>
      </c>
      <c r="B1" s="3" t="s">
        <v>1</v>
      </c>
      <c r="C1" s="3" t="s">
        <v>294</v>
      </c>
      <c r="D1" s="3" t="s">
        <v>295</v>
      </c>
      <c r="E1" s="3" t="s">
        <v>296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297</v>
      </c>
      <c r="N1" s="3" t="s">
        <v>9</v>
      </c>
      <c r="O1" s="3" t="s">
        <v>10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</row>
    <row r="2" spans="1:35" hidden="1" x14ac:dyDescent="0.3">
      <c r="A2" s="2">
        <v>1</v>
      </c>
      <c r="B2" s="2">
        <v>1</v>
      </c>
      <c r="C2" s="4">
        <v>3.4</v>
      </c>
      <c r="D2" s="4">
        <v>4</v>
      </c>
      <c r="E2" s="4">
        <v>100</v>
      </c>
      <c r="F2" s="1">
        <v>1.8319517757973522</v>
      </c>
      <c r="G2" s="1">
        <v>0.82891675894280359</v>
      </c>
      <c r="H2" s="1">
        <v>1.0030350168545485</v>
      </c>
      <c r="I2" s="2" t="s">
        <v>31</v>
      </c>
      <c r="J2" s="2" t="s">
        <v>32</v>
      </c>
      <c r="K2" s="2" t="s">
        <v>33</v>
      </c>
      <c r="L2" s="2" t="s">
        <v>298</v>
      </c>
      <c r="M2" s="5">
        <v>30.2</v>
      </c>
      <c r="N2" s="6">
        <v>13</v>
      </c>
      <c r="O2" s="1">
        <v>36.937179487179485</v>
      </c>
      <c r="P2" s="1">
        <v>39.46153846153846</v>
      </c>
      <c r="Q2" s="1">
        <v>4.8461538461538458</v>
      </c>
      <c r="R2" s="1">
        <v>5.615384615384615</v>
      </c>
      <c r="S2" s="1">
        <v>7.7692307692307692</v>
      </c>
      <c r="T2" s="1">
        <v>1.6153846153846154</v>
      </c>
      <c r="U2" s="1">
        <v>0.53846153846153844</v>
      </c>
      <c r="V2" s="1">
        <v>0.41666666666666669</v>
      </c>
      <c r="W2" s="1">
        <v>25.846153846153847</v>
      </c>
      <c r="X2" s="1">
        <v>0.88082901554404147</v>
      </c>
      <c r="Y2" s="1">
        <v>14.846153846153847</v>
      </c>
      <c r="Z2" s="1">
        <v>5.4615384615384617</v>
      </c>
      <c r="AA2" s="1">
        <v>3.8448914960655149</v>
      </c>
      <c r="AB2" s="1">
        <v>3.2070875745634404</v>
      </c>
      <c r="AC2" s="1">
        <v>-0.135410875510759</v>
      </c>
      <c r="AD2" s="1">
        <v>2.037490416700896</v>
      </c>
      <c r="AE2" s="1">
        <v>1.3250222301790495</v>
      </c>
      <c r="AF2" s="1">
        <v>-0.2890898590839302</v>
      </c>
      <c r="AG2" s="1">
        <v>-1.9974238597365117</v>
      </c>
      <c r="AH2" s="1">
        <v>2.8336714476672538</v>
      </c>
      <c r="AI2" s="1">
        <v>-3.3659877403597234</v>
      </c>
    </row>
    <row r="3" spans="1:35" hidden="1" x14ac:dyDescent="0.3">
      <c r="A3" s="2">
        <v>1</v>
      </c>
      <c r="B3" s="2">
        <v>2</v>
      </c>
      <c r="C3" s="4">
        <v>16</v>
      </c>
      <c r="D3" s="4">
        <v>17</v>
      </c>
      <c r="E3" s="4">
        <v>100</v>
      </c>
      <c r="F3" s="1">
        <v>1.5533012997573625</v>
      </c>
      <c r="G3" s="1">
        <v>1.2697204210375335</v>
      </c>
      <c r="H3" s="1">
        <v>0.28358087871982907</v>
      </c>
      <c r="I3" s="2" t="s">
        <v>34</v>
      </c>
      <c r="J3" s="2" t="s">
        <v>32</v>
      </c>
      <c r="K3" s="2" t="s">
        <v>35</v>
      </c>
      <c r="L3" s="2" t="s">
        <v>299</v>
      </c>
      <c r="M3" s="5">
        <v>29.5</v>
      </c>
      <c r="N3" s="6">
        <v>2</v>
      </c>
      <c r="O3" s="1">
        <v>22.191666666666666</v>
      </c>
      <c r="P3" s="1">
        <v>35</v>
      </c>
      <c r="Q3" s="1">
        <v>4.5</v>
      </c>
      <c r="R3" s="1">
        <v>6.5</v>
      </c>
      <c r="S3" s="1">
        <v>3.5</v>
      </c>
      <c r="T3" s="1">
        <v>1</v>
      </c>
      <c r="U3" s="1">
        <v>0.5</v>
      </c>
      <c r="V3" s="1">
        <v>0.58823529411764708</v>
      </c>
      <c r="W3" s="1">
        <v>17</v>
      </c>
      <c r="X3" s="1">
        <v>1</v>
      </c>
      <c r="Y3" s="1">
        <v>10.5</v>
      </c>
      <c r="Z3" s="1">
        <v>4</v>
      </c>
      <c r="AA3" s="1">
        <v>3.1222163061931343</v>
      </c>
      <c r="AB3" s="1">
        <v>2.8737204874084532</v>
      </c>
      <c r="AC3" s="1">
        <v>0.17917932725084304</v>
      </c>
      <c r="AD3" s="1">
        <v>0.11034103933009481</v>
      </c>
      <c r="AE3" s="1">
        <v>-2.3138122909824804E-4</v>
      </c>
      <c r="AF3" s="1">
        <v>-0.34877907922866563</v>
      </c>
      <c r="AG3" s="1">
        <v>2.5089074855882472</v>
      </c>
      <c r="AH3" s="1">
        <v>4.9366623985767761</v>
      </c>
      <c r="AI3" s="1">
        <v>-1.9545327945519817</v>
      </c>
    </row>
    <row r="4" spans="1:35" hidden="1" x14ac:dyDescent="0.3">
      <c r="A4" s="2">
        <v>1</v>
      </c>
      <c r="B4" s="2">
        <v>3</v>
      </c>
      <c r="C4" s="4">
        <v>8.6</v>
      </c>
      <c r="D4" s="4">
        <v>8</v>
      </c>
      <c r="E4" s="4">
        <v>100</v>
      </c>
      <c r="F4" s="1">
        <v>1.1590876124026985</v>
      </c>
      <c r="G4" s="1">
        <v>0.77620923840616607</v>
      </c>
      <c r="H4" s="1">
        <v>0.38287837399653246</v>
      </c>
      <c r="I4" s="2" t="s">
        <v>36</v>
      </c>
      <c r="J4" s="2" t="s">
        <v>32</v>
      </c>
      <c r="K4" s="2" t="s">
        <v>37</v>
      </c>
      <c r="L4" s="2" t="s">
        <v>298</v>
      </c>
      <c r="M4" s="5">
        <v>29.3</v>
      </c>
      <c r="N4" s="6">
        <v>13</v>
      </c>
      <c r="O4" s="1">
        <v>38.553846153846152</v>
      </c>
      <c r="P4" s="1">
        <v>29.846153846153847</v>
      </c>
      <c r="Q4" s="1">
        <v>3.4615384615384617</v>
      </c>
      <c r="R4" s="1">
        <v>4.8461538461538458</v>
      </c>
      <c r="S4" s="1">
        <v>6.8461538461538458</v>
      </c>
      <c r="T4" s="1">
        <v>1.2307692307692308</v>
      </c>
      <c r="U4" s="1">
        <v>0.61538461538461542</v>
      </c>
      <c r="V4" s="1">
        <v>0.4621212121212121</v>
      </c>
      <c r="W4" s="1">
        <v>20.307692307692307</v>
      </c>
      <c r="X4" s="1">
        <v>0.92523364485981308</v>
      </c>
      <c r="Y4" s="1">
        <v>8.2307692307692299</v>
      </c>
      <c r="Z4" s="1">
        <v>2.7692307692307692</v>
      </c>
      <c r="AA4" s="1">
        <v>2.2874018627198671</v>
      </c>
      <c r="AB4" s="1">
        <v>1.8736192259434894</v>
      </c>
      <c r="AC4" s="1">
        <v>-0.40896757356432589</v>
      </c>
      <c r="AD4" s="1">
        <v>1.6208094702423441</v>
      </c>
      <c r="AE4" s="1">
        <v>0.49673872304895722</v>
      </c>
      <c r="AF4" s="1">
        <v>-0.16971141879445922</v>
      </c>
      <c r="AG4" s="1">
        <v>-0.36179098518635411</v>
      </c>
      <c r="AH4" s="1">
        <v>2.4137229972230179</v>
      </c>
      <c r="AI4" s="1">
        <v>-0.76593915597704132</v>
      </c>
    </row>
    <row r="5" spans="1:35" hidden="1" x14ac:dyDescent="0.3">
      <c r="A5" s="2">
        <v>1</v>
      </c>
      <c r="B5" s="2">
        <v>4</v>
      </c>
      <c r="C5" s="4">
        <v>18.399999999999999</v>
      </c>
      <c r="D5" s="4">
        <v>20</v>
      </c>
      <c r="E5" s="4">
        <v>100</v>
      </c>
      <c r="F5" s="1">
        <v>1.1230169355771684</v>
      </c>
      <c r="G5" s="1">
        <v>0.58343375492469507</v>
      </c>
      <c r="H5" s="1">
        <v>0.53958318065247335</v>
      </c>
      <c r="I5" s="2" t="s">
        <v>38</v>
      </c>
      <c r="J5" s="2" t="s">
        <v>32</v>
      </c>
      <c r="K5" s="2" t="s">
        <v>39</v>
      </c>
      <c r="L5" s="2" t="s">
        <v>298</v>
      </c>
      <c r="M5" s="5">
        <v>20.7</v>
      </c>
      <c r="N5" s="6">
        <v>12</v>
      </c>
      <c r="O5" s="1">
        <v>34.945833333333333</v>
      </c>
      <c r="P5" s="1">
        <v>28.5</v>
      </c>
      <c r="Q5" s="1">
        <v>2.6666666666666665</v>
      </c>
      <c r="R5" s="1">
        <v>10.666666666666666</v>
      </c>
      <c r="S5" s="1">
        <v>9.0833333333333339</v>
      </c>
      <c r="T5" s="1">
        <v>1.3333333333333333</v>
      </c>
      <c r="U5" s="1">
        <v>0.16666666666666666</v>
      </c>
      <c r="V5" s="1">
        <v>0.47210300429184548</v>
      </c>
      <c r="W5" s="1">
        <v>19.416666666666668</v>
      </c>
      <c r="X5" s="1">
        <v>0.82568807339449546</v>
      </c>
      <c r="Y5" s="1">
        <v>9.0833333333333339</v>
      </c>
      <c r="Z5" s="1">
        <v>4.583333333333333</v>
      </c>
      <c r="AA5" s="1">
        <v>2.0693533140514764</v>
      </c>
      <c r="AB5" s="1">
        <v>1.108109618402406</v>
      </c>
      <c r="AC5" s="1">
        <v>1.6609447750409967</v>
      </c>
      <c r="AD5" s="1">
        <v>2.6306820418675843</v>
      </c>
      <c r="AE5" s="1">
        <v>0.71761432495031485</v>
      </c>
      <c r="AF5" s="1">
        <v>-0.86608565381637292</v>
      </c>
      <c r="AG5" s="1">
        <v>-9.23381002163607E-2</v>
      </c>
      <c r="AH5" s="1">
        <v>0.54050012854377261</v>
      </c>
      <c r="AI5" s="1">
        <v>-2.5178766545015625</v>
      </c>
    </row>
    <row r="6" spans="1:35" hidden="1" x14ac:dyDescent="0.3">
      <c r="A6" s="2">
        <v>1</v>
      </c>
      <c r="B6" s="2">
        <v>5</v>
      </c>
      <c r="C6" s="4">
        <v>10.5</v>
      </c>
      <c r="D6" s="4">
        <v>13</v>
      </c>
      <c r="E6" s="4">
        <v>100</v>
      </c>
      <c r="F6" s="1">
        <v>1.1129556648850831</v>
      </c>
      <c r="G6" s="1">
        <v>0.52630587785842442</v>
      </c>
      <c r="H6" s="1">
        <v>0.58664978702665871</v>
      </c>
      <c r="I6" s="2" t="s">
        <v>40</v>
      </c>
      <c r="J6" s="2" t="s">
        <v>41</v>
      </c>
      <c r="K6" s="2" t="s">
        <v>35</v>
      </c>
      <c r="L6" s="2" t="s">
        <v>299</v>
      </c>
      <c r="M6" s="5">
        <v>28.4</v>
      </c>
      <c r="N6" s="6">
        <v>9</v>
      </c>
      <c r="O6" s="1">
        <v>32.459259259259255</v>
      </c>
      <c r="P6" s="1">
        <v>26.777777777777779</v>
      </c>
      <c r="Q6" s="1">
        <v>1.5555555555555556</v>
      </c>
      <c r="R6" s="1">
        <v>8.8888888888888893</v>
      </c>
      <c r="S6" s="1">
        <v>6</v>
      </c>
      <c r="T6" s="1">
        <v>2.1111111111111112</v>
      </c>
      <c r="U6" s="1">
        <v>1</v>
      </c>
      <c r="V6" s="1">
        <v>0.44041450777202074</v>
      </c>
      <c r="W6" s="1">
        <v>21.444444444444443</v>
      </c>
      <c r="X6" s="1">
        <v>0.85074626865671643</v>
      </c>
      <c r="Y6" s="1">
        <v>7.4444444444444446</v>
      </c>
      <c r="Z6" s="1">
        <v>4.1111111111111107</v>
      </c>
      <c r="AA6" s="1">
        <v>1.7903896152789003</v>
      </c>
      <c r="AB6" s="1">
        <v>3.8042425065408107E-2</v>
      </c>
      <c r="AC6" s="1">
        <v>1.0287248506505315</v>
      </c>
      <c r="AD6" s="1">
        <v>1.238851935988672</v>
      </c>
      <c r="AE6" s="1">
        <v>2.392587639368946</v>
      </c>
      <c r="AF6" s="1">
        <v>0.42718078265289527</v>
      </c>
      <c r="AG6" s="1">
        <v>-0.9921003665464323</v>
      </c>
      <c r="AH6" s="1">
        <v>0.8749124051902285</v>
      </c>
      <c r="AI6" s="1">
        <v>-2.0618363869233298</v>
      </c>
    </row>
    <row r="7" spans="1:35" hidden="1" x14ac:dyDescent="0.3">
      <c r="A7" s="2">
        <v>1</v>
      </c>
      <c r="B7" s="2">
        <v>6</v>
      </c>
      <c r="C7" s="4">
        <v>1.6</v>
      </c>
      <c r="D7" s="4">
        <v>1</v>
      </c>
      <c r="E7" s="4">
        <v>100</v>
      </c>
      <c r="F7" s="1">
        <v>1.0927484728392949</v>
      </c>
      <c r="G7" s="1">
        <v>0.75887276434623674</v>
      </c>
      <c r="H7" s="1">
        <v>0.33387570849305814</v>
      </c>
      <c r="I7" s="2" t="s">
        <v>42</v>
      </c>
      <c r="J7" s="2" t="s">
        <v>43</v>
      </c>
      <c r="K7" s="2" t="s">
        <v>44</v>
      </c>
      <c r="L7" s="2" t="s">
        <v>299</v>
      </c>
      <c r="M7" s="5">
        <v>26.7</v>
      </c>
      <c r="N7" s="6">
        <v>11</v>
      </c>
      <c r="O7" s="1">
        <v>35.298484848484854</v>
      </c>
      <c r="P7" s="1">
        <v>25.454545454545453</v>
      </c>
      <c r="Q7" s="1">
        <v>0.72727272727272729</v>
      </c>
      <c r="R7" s="1">
        <v>9.9090909090909083</v>
      </c>
      <c r="S7" s="1">
        <v>3.1818181818181817</v>
      </c>
      <c r="T7" s="1">
        <v>1.2727272727272727</v>
      </c>
      <c r="U7" s="1">
        <v>3</v>
      </c>
      <c r="V7" s="1">
        <v>0.48275862068965519</v>
      </c>
      <c r="W7" s="1">
        <v>18.454545454545453</v>
      </c>
      <c r="X7" s="1">
        <v>0.87356321839080464</v>
      </c>
      <c r="Y7" s="1">
        <v>7.9090909090909092</v>
      </c>
      <c r="Z7" s="1">
        <v>3</v>
      </c>
      <c r="AA7" s="1">
        <v>1.5760538701809088</v>
      </c>
      <c r="AB7" s="1">
        <v>-0.75964402814944498</v>
      </c>
      <c r="AC7" s="1">
        <v>1.3915328754427869</v>
      </c>
      <c r="AD7" s="1">
        <v>-3.3287620244633262E-2</v>
      </c>
      <c r="AE7" s="1">
        <v>0.58709692382678524</v>
      </c>
      <c r="AF7" s="1">
        <v>3.5310202301791387</v>
      </c>
      <c r="AG7" s="1">
        <v>0.16941603245090978</v>
      </c>
      <c r="AH7" s="1">
        <v>1.3564670586395222</v>
      </c>
      <c r="AI7" s="1">
        <v>-0.98880046320984261</v>
      </c>
    </row>
    <row r="8" spans="1:35" hidden="1" x14ac:dyDescent="0.3">
      <c r="A8" s="2">
        <v>1</v>
      </c>
      <c r="B8" s="2">
        <v>7</v>
      </c>
      <c r="C8" s="4">
        <v>4.2</v>
      </c>
      <c r="D8" s="4">
        <v>2</v>
      </c>
      <c r="E8" s="4">
        <v>100</v>
      </c>
      <c r="F8" s="1">
        <v>1.0883324888186656</v>
      </c>
      <c r="G8" s="1">
        <v>0.85749927104066315</v>
      </c>
      <c r="H8" s="1">
        <v>0.23083321777800248</v>
      </c>
      <c r="I8" s="2" t="s">
        <v>45</v>
      </c>
      <c r="J8" s="2" t="s">
        <v>32</v>
      </c>
      <c r="K8" s="2" t="s">
        <v>46</v>
      </c>
      <c r="L8" s="2" t="s">
        <v>47</v>
      </c>
      <c r="M8" s="5">
        <v>24</v>
      </c>
      <c r="N8" s="6">
        <v>11</v>
      </c>
      <c r="O8" s="1">
        <v>32.74848484848485</v>
      </c>
      <c r="P8" s="1">
        <v>26.818181818181817</v>
      </c>
      <c r="Q8" s="1">
        <v>3.6363636363636362</v>
      </c>
      <c r="R8" s="1">
        <v>12.090909090909092</v>
      </c>
      <c r="S8" s="1">
        <v>3.7272727272727271</v>
      </c>
      <c r="T8" s="1">
        <v>1.3636363636363635</v>
      </c>
      <c r="U8" s="1">
        <v>1.5454545454545454</v>
      </c>
      <c r="V8" s="1">
        <v>0.515625</v>
      </c>
      <c r="W8" s="1">
        <v>17.454545454545453</v>
      </c>
      <c r="X8" s="1">
        <v>0.76</v>
      </c>
      <c r="Y8" s="1">
        <v>6.8181818181818183</v>
      </c>
      <c r="Z8" s="1">
        <v>2.8181818181818183</v>
      </c>
      <c r="AA8" s="1">
        <v>1.7969342181826553</v>
      </c>
      <c r="AB8" s="1">
        <v>2.0419864416783313</v>
      </c>
      <c r="AC8" s="1">
        <v>2.1674391462856319</v>
      </c>
      <c r="AD8" s="1">
        <v>0.21293293902632904</v>
      </c>
      <c r="AE8" s="1">
        <v>0.7828730255120796</v>
      </c>
      <c r="AF8" s="1">
        <v>1.2736824501600525</v>
      </c>
      <c r="AG8" s="1">
        <v>0.9123787842374893</v>
      </c>
      <c r="AH8" s="1">
        <v>-0.65752079911442118</v>
      </c>
      <c r="AI8" s="1">
        <v>-0.81321276660218111</v>
      </c>
    </row>
    <row r="9" spans="1:35" hidden="1" x14ac:dyDescent="0.3">
      <c r="A9" s="2">
        <v>1</v>
      </c>
      <c r="B9" s="2">
        <v>8</v>
      </c>
      <c r="C9" s="4">
        <v>11.9</v>
      </c>
      <c r="D9" s="4">
        <v>11</v>
      </c>
      <c r="E9" s="4">
        <v>100</v>
      </c>
      <c r="F9" s="1">
        <v>0.94503290708438947</v>
      </c>
      <c r="G9" s="1">
        <v>0.58930818193809964</v>
      </c>
      <c r="H9" s="1">
        <v>0.35572472514628983</v>
      </c>
      <c r="I9" s="2" t="s">
        <v>48</v>
      </c>
      <c r="J9" s="2" t="s">
        <v>49</v>
      </c>
      <c r="K9" s="2" t="s">
        <v>50</v>
      </c>
      <c r="L9" s="2" t="s">
        <v>298</v>
      </c>
      <c r="M9" s="5">
        <v>27.7</v>
      </c>
      <c r="N9" s="6">
        <v>11</v>
      </c>
      <c r="O9" s="1">
        <v>33.812121212121212</v>
      </c>
      <c r="P9" s="1">
        <v>28.545454545454547</v>
      </c>
      <c r="Q9" s="1">
        <v>2.8181818181818183</v>
      </c>
      <c r="R9" s="1">
        <v>5.3636363636363633</v>
      </c>
      <c r="S9" s="1">
        <v>7.1818181818181817</v>
      </c>
      <c r="T9" s="1">
        <v>1.0909090909090908</v>
      </c>
      <c r="U9" s="1">
        <v>0.54545454545454541</v>
      </c>
      <c r="V9" s="1">
        <v>0.44444444444444442</v>
      </c>
      <c r="W9" s="1">
        <v>22.90909090909091</v>
      </c>
      <c r="X9" s="1">
        <v>0.93650793650793651</v>
      </c>
      <c r="Y9" s="1">
        <v>5.7272727272727275</v>
      </c>
      <c r="Z9" s="1">
        <v>2.3636363636363638</v>
      </c>
      <c r="AA9" s="1">
        <v>2.0767159923182015</v>
      </c>
      <c r="AB9" s="1">
        <v>1.2540278720392697</v>
      </c>
      <c r="AC9" s="1">
        <v>-0.22493852214647178</v>
      </c>
      <c r="AD9" s="1">
        <v>1.7723298144090902</v>
      </c>
      <c r="AE9" s="1">
        <v>0.19554472045619611</v>
      </c>
      <c r="AF9" s="1">
        <v>-0.27823727360306927</v>
      </c>
      <c r="AG9" s="1">
        <v>-0.93721318706480305</v>
      </c>
      <c r="AH9" s="1">
        <v>1.8197877461175098</v>
      </c>
      <c r="AI9" s="1">
        <v>-0.37424352508302705</v>
      </c>
    </row>
    <row r="10" spans="1:35" hidden="1" x14ac:dyDescent="0.3">
      <c r="A10" s="2">
        <v>1</v>
      </c>
      <c r="B10" s="2">
        <v>9</v>
      </c>
      <c r="C10" s="4">
        <v>18.3</v>
      </c>
      <c r="D10" s="4">
        <v>18</v>
      </c>
      <c r="E10" s="4">
        <v>100</v>
      </c>
      <c r="F10" s="1">
        <v>0.83456145521280301</v>
      </c>
      <c r="G10" s="1">
        <v>0.48810015276062441</v>
      </c>
      <c r="H10" s="1">
        <v>0.3464613024521786</v>
      </c>
      <c r="I10" s="2" t="s">
        <v>51</v>
      </c>
      <c r="J10" s="2" t="s">
        <v>32</v>
      </c>
      <c r="K10" s="2" t="s">
        <v>52</v>
      </c>
      <c r="L10" s="2" t="s">
        <v>298</v>
      </c>
      <c r="M10" s="5">
        <v>29.5</v>
      </c>
      <c r="N10" s="6">
        <v>11</v>
      </c>
      <c r="O10" s="1">
        <v>33.892424242424241</v>
      </c>
      <c r="P10" s="1">
        <v>24.545454545454547</v>
      </c>
      <c r="Q10" s="1">
        <v>4.2727272727272725</v>
      </c>
      <c r="R10" s="1">
        <v>5.0909090909090908</v>
      </c>
      <c r="S10" s="1">
        <v>4.6363636363636367</v>
      </c>
      <c r="T10" s="1">
        <v>0.90909090909090906</v>
      </c>
      <c r="U10" s="1">
        <v>0.72727272727272729</v>
      </c>
      <c r="V10" s="1">
        <v>0.4120603015075377</v>
      </c>
      <c r="W10" s="1">
        <v>18.09090909090909</v>
      </c>
      <c r="X10" s="1">
        <v>0.921875</v>
      </c>
      <c r="Y10" s="1">
        <v>5.8181818181818183</v>
      </c>
      <c r="Z10" s="1">
        <v>1.9090909090909092</v>
      </c>
      <c r="AA10" s="1">
        <v>1.4288003048464115</v>
      </c>
      <c r="AB10" s="1">
        <v>2.6548431069531579</v>
      </c>
      <c r="AC10" s="1">
        <v>-0.32192680600182721</v>
      </c>
      <c r="AD10" s="1">
        <v>0.62330053781126649</v>
      </c>
      <c r="AE10" s="1">
        <v>-0.19600748291439285</v>
      </c>
      <c r="AF10" s="1">
        <v>3.9299488993166194E-3</v>
      </c>
      <c r="AG10" s="1">
        <v>-1.5137545280801286</v>
      </c>
      <c r="AH10" s="1">
        <v>1.648990576895689</v>
      </c>
      <c r="AI10" s="1">
        <v>6.4725716436127095E-2</v>
      </c>
    </row>
    <row r="11" spans="1:35" hidden="1" x14ac:dyDescent="0.3">
      <c r="A11" s="2">
        <v>1</v>
      </c>
      <c r="B11" s="2">
        <v>10</v>
      </c>
      <c r="C11" s="4">
        <v>19.399999999999999</v>
      </c>
      <c r="D11" s="4">
        <v>16</v>
      </c>
      <c r="E11" s="4">
        <v>100</v>
      </c>
      <c r="F11" s="1">
        <v>0.81206280170394762</v>
      </c>
      <c r="G11" s="1">
        <v>0.22942150329881608</v>
      </c>
      <c r="H11" s="1">
        <v>0.58264129840513157</v>
      </c>
      <c r="I11" s="2" t="s">
        <v>53</v>
      </c>
      <c r="J11" s="2" t="s">
        <v>32</v>
      </c>
      <c r="K11" s="2" t="s">
        <v>54</v>
      </c>
      <c r="L11" s="2" t="s">
        <v>298</v>
      </c>
      <c r="M11" s="5">
        <v>21.2</v>
      </c>
      <c r="N11" s="6">
        <v>11</v>
      </c>
      <c r="O11" s="1">
        <v>33.295454545454547</v>
      </c>
      <c r="P11" s="1">
        <v>26.636363636363637</v>
      </c>
      <c r="Q11" s="1">
        <v>3.2727272727272729</v>
      </c>
      <c r="R11" s="1">
        <v>4.0909090909090908</v>
      </c>
      <c r="S11" s="1">
        <v>8.8181818181818183</v>
      </c>
      <c r="T11" s="1">
        <v>1.5454545454545454</v>
      </c>
      <c r="U11" s="1">
        <v>9.0909090909090912E-2</v>
      </c>
      <c r="V11" s="1">
        <v>0.44131455399061031</v>
      </c>
      <c r="W11" s="1">
        <v>19.363636363636363</v>
      </c>
      <c r="X11" s="1">
        <v>0.81176470588235294</v>
      </c>
      <c r="Y11" s="1">
        <v>7.7272727272727275</v>
      </c>
      <c r="Z11" s="1">
        <v>4.8181818181818183</v>
      </c>
      <c r="AA11" s="1">
        <v>1.767483505115756</v>
      </c>
      <c r="AB11" s="1">
        <v>1.6917826329498598</v>
      </c>
      <c r="AC11" s="1">
        <v>-0.67755051347146422</v>
      </c>
      <c r="AD11" s="1">
        <v>2.5109914922219776</v>
      </c>
      <c r="AE11" s="1">
        <v>1.1744252288826689</v>
      </c>
      <c r="AF11" s="1">
        <v>-0.98365532985903359</v>
      </c>
      <c r="AG11" s="1">
        <v>-0.8749686529518298</v>
      </c>
      <c r="AH11" s="1">
        <v>0.20096259608786918</v>
      </c>
      <c r="AI11" s="1">
        <v>-2.7446774292864591</v>
      </c>
    </row>
    <row r="12" spans="1:35" hidden="1" x14ac:dyDescent="0.3">
      <c r="A12" s="2">
        <v>1</v>
      </c>
      <c r="B12" s="2">
        <v>11</v>
      </c>
      <c r="C12" s="4">
        <v>15.3</v>
      </c>
      <c r="D12" s="4">
        <v>12</v>
      </c>
      <c r="E12" s="4">
        <v>100</v>
      </c>
      <c r="F12" s="1">
        <v>0.78262538000238568</v>
      </c>
      <c r="G12" s="1">
        <v>0.50183745510179645</v>
      </c>
      <c r="H12" s="1">
        <v>0.28078792490058924</v>
      </c>
      <c r="I12" s="2" t="s">
        <v>55</v>
      </c>
      <c r="J12" s="2" t="s">
        <v>32</v>
      </c>
      <c r="K12" s="2" t="s">
        <v>56</v>
      </c>
      <c r="L12" s="2" t="s">
        <v>299</v>
      </c>
      <c r="M12" s="5">
        <v>30.2</v>
      </c>
      <c r="N12" s="6">
        <v>9</v>
      </c>
      <c r="O12" s="1">
        <v>34.461111111111109</v>
      </c>
      <c r="P12" s="1">
        <v>18.444444444444443</v>
      </c>
      <c r="Q12" s="1">
        <v>0.66666666666666663</v>
      </c>
      <c r="R12" s="1">
        <v>5.7777777777777777</v>
      </c>
      <c r="S12" s="1">
        <v>7.2222222222222223</v>
      </c>
      <c r="T12" s="1">
        <v>2.7777777777777777</v>
      </c>
      <c r="U12" s="1">
        <v>0.66666666666666663</v>
      </c>
      <c r="V12" s="1">
        <v>0.45217391304347826</v>
      </c>
      <c r="W12" s="1">
        <v>12.777777777777779</v>
      </c>
      <c r="X12" s="1">
        <v>0.82352941176470584</v>
      </c>
      <c r="Y12" s="1">
        <v>7.5555555555555554</v>
      </c>
      <c r="Z12" s="1">
        <v>2.5555555555555554</v>
      </c>
      <c r="AA12" s="1">
        <v>0.44056526637933807</v>
      </c>
      <c r="AB12" s="1">
        <v>-0.81801132960419032</v>
      </c>
      <c r="AC12" s="1">
        <v>-7.7660017032783676E-2</v>
      </c>
      <c r="AD12" s="1">
        <v>1.7905683743550875</v>
      </c>
      <c r="AE12" s="1">
        <v>3.8282790517277725</v>
      </c>
      <c r="AF12" s="1">
        <v>-9.0125791934812058E-2</v>
      </c>
      <c r="AG12" s="1">
        <v>-0.40225447037608442</v>
      </c>
      <c r="AH12" s="1">
        <v>0.40476210612628843</v>
      </c>
      <c r="AI12" s="1">
        <v>-0.55958609372444734</v>
      </c>
    </row>
    <row r="13" spans="1:35" x14ac:dyDescent="0.3">
      <c r="A13" s="2">
        <v>1</v>
      </c>
      <c r="B13" s="2">
        <v>12</v>
      </c>
      <c r="C13" s="4">
        <v>20.6</v>
      </c>
      <c r="D13" s="4">
        <v>23</v>
      </c>
      <c r="E13" s="4">
        <v>100</v>
      </c>
      <c r="F13" s="1">
        <v>0.72215964323883775</v>
      </c>
      <c r="G13" s="1">
        <v>0.5084931735953252</v>
      </c>
      <c r="H13" s="1">
        <v>0.21366646964351255</v>
      </c>
      <c r="I13" s="2" t="s">
        <v>57</v>
      </c>
      <c r="J13" s="2" t="s">
        <v>32</v>
      </c>
      <c r="K13" s="2" t="s">
        <v>58</v>
      </c>
      <c r="L13" s="2" t="s">
        <v>47</v>
      </c>
      <c r="M13" s="5">
        <v>26.3</v>
      </c>
      <c r="N13" s="6">
        <v>13</v>
      </c>
      <c r="O13" s="1">
        <v>34.76025641025641</v>
      </c>
      <c r="P13" s="1">
        <v>19.615384615384617</v>
      </c>
      <c r="Q13" s="1">
        <v>0</v>
      </c>
      <c r="R13" s="1">
        <v>17</v>
      </c>
      <c r="S13" s="1">
        <v>3</v>
      </c>
      <c r="T13" s="1">
        <v>1.6153846153846154</v>
      </c>
      <c r="U13" s="1">
        <v>2</v>
      </c>
      <c r="V13" s="1">
        <v>0.55208333333333337</v>
      </c>
      <c r="W13" s="1">
        <v>14.76923076923077</v>
      </c>
      <c r="X13" s="1">
        <v>0.69354838709677424</v>
      </c>
      <c r="Y13" s="1">
        <v>4.7692307692307692</v>
      </c>
      <c r="Z13" s="1">
        <v>4</v>
      </c>
      <c r="AA13" s="1">
        <v>0.63023289284009754</v>
      </c>
      <c r="AB13" s="1">
        <v>-1.4600516456063892</v>
      </c>
      <c r="AC13" s="1">
        <v>3.9132282556820308</v>
      </c>
      <c r="AD13" s="1">
        <v>-0.11536114000162062</v>
      </c>
      <c r="AE13" s="1">
        <v>1.3250222301790495</v>
      </c>
      <c r="AF13" s="1">
        <v>1.979100506416017</v>
      </c>
      <c r="AG13" s="1">
        <v>1.475853854238045</v>
      </c>
      <c r="AH13" s="1">
        <v>-1.2170535968373208</v>
      </c>
      <c r="AI13" s="1">
        <v>-1.9545327945519817</v>
      </c>
    </row>
    <row r="14" spans="1:35" hidden="1" x14ac:dyDescent="0.3">
      <c r="A14" s="2">
        <v>2</v>
      </c>
      <c r="B14" s="2">
        <v>13</v>
      </c>
      <c r="C14" s="4">
        <v>8.1999999999999993</v>
      </c>
      <c r="D14" s="4">
        <v>7</v>
      </c>
      <c r="E14" s="4">
        <v>100</v>
      </c>
      <c r="F14" s="1">
        <v>0.70145317220554326</v>
      </c>
      <c r="G14" s="1">
        <v>0.42176521936769007</v>
      </c>
      <c r="H14" s="1">
        <v>0.27968795283785319</v>
      </c>
      <c r="I14" s="2" t="s">
        <v>59</v>
      </c>
      <c r="J14" s="2" t="s">
        <v>32</v>
      </c>
      <c r="K14" s="2" t="s">
        <v>60</v>
      </c>
      <c r="L14" s="2" t="s">
        <v>47</v>
      </c>
      <c r="M14" s="5">
        <v>25.7</v>
      </c>
      <c r="N14" s="6">
        <v>8</v>
      </c>
      <c r="O14" s="1">
        <v>29.856250000000003</v>
      </c>
      <c r="P14" s="1">
        <v>24</v>
      </c>
      <c r="Q14" s="1">
        <v>1.75</v>
      </c>
      <c r="R14" s="1">
        <v>12.375</v>
      </c>
      <c r="S14" s="1">
        <v>3</v>
      </c>
      <c r="T14" s="1">
        <v>1</v>
      </c>
      <c r="U14" s="1">
        <v>1.5</v>
      </c>
      <c r="V14" s="1">
        <v>0.47014925373134331</v>
      </c>
      <c r="W14" s="1">
        <v>16.75</v>
      </c>
      <c r="X14" s="1">
        <v>0.8</v>
      </c>
      <c r="Y14" s="1">
        <v>8.125</v>
      </c>
      <c r="Z14" s="1">
        <v>3</v>
      </c>
      <c r="AA14" s="1">
        <v>1.3404481656457128</v>
      </c>
      <c r="AB14" s="1">
        <v>0.22530418389938273</v>
      </c>
      <c r="AC14" s="1">
        <v>2.2684686086349601</v>
      </c>
      <c r="AD14" s="1">
        <v>-0.11536114000162062</v>
      </c>
      <c r="AE14" s="1">
        <v>-2.3138122909824804E-4</v>
      </c>
      <c r="AF14" s="1">
        <v>1.2031406445344561</v>
      </c>
      <c r="AG14" s="1">
        <v>-0.12548476791975002</v>
      </c>
      <c r="AH14" s="1">
        <v>-1.1596876044989671E-2</v>
      </c>
      <c r="AI14" s="1">
        <v>-0.98880046320984261</v>
      </c>
    </row>
    <row r="15" spans="1:35" hidden="1" x14ac:dyDescent="0.3">
      <c r="A15" s="2">
        <v>2</v>
      </c>
      <c r="B15" s="2">
        <v>14</v>
      </c>
      <c r="C15" s="4">
        <v>3.3</v>
      </c>
      <c r="D15" s="4">
        <v>3</v>
      </c>
      <c r="E15" s="4">
        <v>94</v>
      </c>
      <c r="F15" s="1">
        <v>0.69047227378424403</v>
      </c>
      <c r="G15" s="1">
        <v>0.18593410611423325</v>
      </c>
      <c r="H15" s="1">
        <v>0.50453816767001081</v>
      </c>
      <c r="I15" s="2" t="s">
        <v>61</v>
      </c>
      <c r="J15" s="2" t="s">
        <v>62</v>
      </c>
      <c r="K15" s="2" t="s">
        <v>63</v>
      </c>
      <c r="L15" s="2" t="s">
        <v>298</v>
      </c>
      <c r="M15" s="5">
        <v>31.7</v>
      </c>
      <c r="N15" s="6">
        <v>4</v>
      </c>
      <c r="O15" s="1">
        <v>28.020833333333336</v>
      </c>
      <c r="P15" s="1">
        <v>20.25</v>
      </c>
      <c r="Q15" s="1">
        <v>2.25</v>
      </c>
      <c r="R15" s="1">
        <v>5</v>
      </c>
      <c r="S15" s="1">
        <v>6.5</v>
      </c>
      <c r="T15" s="1">
        <v>1.25</v>
      </c>
      <c r="U15" s="1">
        <v>0.5</v>
      </c>
      <c r="V15" s="1">
        <v>0.40909090909090912</v>
      </c>
      <c r="W15" s="1">
        <v>16.5</v>
      </c>
      <c r="X15" s="1">
        <v>1</v>
      </c>
      <c r="Y15" s="1">
        <v>4.5</v>
      </c>
      <c r="Z15" s="1">
        <v>3.75</v>
      </c>
      <c r="AA15" s="1">
        <v>0.73302720864091009</v>
      </c>
      <c r="AB15" s="1">
        <v>0.70683442090103188</v>
      </c>
      <c r="AC15" s="1">
        <v>-0.35425623395361239</v>
      </c>
      <c r="AD15" s="1">
        <v>1.4645541153203876</v>
      </c>
      <c r="AE15" s="1">
        <v>0.53815289840546165</v>
      </c>
      <c r="AF15" s="1">
        <v>-0.34877907922866563</v>
      </c>
      <c r="AG15" s="1">
        <v>-1.4467992497451627</v>
      </c>
      <c r="AH15" s="1">
        <v>2.0937725864041958</v>
      </c>
      <c r="AI15" s="1">
        <v>-1.7130997117164468</v>
      </c>
    </row>
    <row r="16" spans="1:35" hidden="1" x14ac:dyDescent="0.3">
      <c r="A16" s="2">
        <v>2</v>
      </c>
      <c r="B16" s="2">
        <v>15</v>
      </c>
      <c r="C16" s="4">
        <v>7.9</v>
      </c>
      <c r="D16" s="4">
        <v>9</v>
      </c>
      <c r="E16" s="4">
        <v>100</v>
      </c>
      <c r="F16" s="1">
        <v>0.65633538671041092</v>
      </c>
      <c r="G16" s="1">
        <v>0.38024254799260193</v>
      </c>
      <c r="H16" s="1">
        <v>0.27609283871780899</v>
      </c>
      <c r="I16" s="2" t="s">
        <v>64</v>
      </c>
      <c r="J16" s="2" t="s">
        <v>32</v>
      </c>
      <c r="K16" s="2" t="s">
        <v>44</v>
      </c>
      <c r="L16" s="2" t="s">
        <v>299</v>
      </c>
      <c r="M16" s="5">
        <v>34.9</v>
      </c>
      <c r="N16" s="6">
        <v>12</v>
      </c>
      <c r="O16" s="1">
        <v>34.87638888888889</v>
      </c>
      <c r="P16" s="1">
        <v>24.333333333333332</v>
      </c>
      <c r="Q16" s="1">
        <v>1.5833333333333333</v>
      </c>
      <c r="R16" s="1">
        <v>7.666666666666667</v>
      </c>
      <c r="S16" s="1">
        <v>11.083333333333334</v>
      </c>
      <c r="T16" s="1">
        <v>1.25</v>
      </c>
      <c r="U16" s="1">
        <v>0.58333333333333337</v>
      </c>
      <c r="V16" s="1">
        <v>0.47807017543859648</v>
      </c>
      <c r="W16" s="1">
        <v>19</v>
      </c>
      <c r="X16" s="1">
        <v>0.7142857142857143</v>
      </c>
      <c r="Y16" s="1">
        <v>6.416666666666667</v>
      </c>
      <c r="Z16" s="1">
        <v>3.25</v>
      </c>
      <c r="AA16" s="1">
        <v>1.3944411396016951</v>
      </c>
      <c r="AB16" s="1">
        <v>6.4794104898832958E-2</v>
      </c>
      <c r="AC16" s="1">
        <v>0.59407365263208622</v>
      </c>
      <c r="AD16" s="1">
        <v>3.533490759194446</v>
      </c>
      <c r="AE16" s="1">
        <v>0.53815289840546165</v>
      </c>
      <c r="AF16" s="1">
        <v>-0.21945243558173877</v>
      </c>
      <c r="AG16" s="1">
        <v>5.8068771005918333E-2</v>
      </c>
      <c r="AH16" s="1">
        <v>-1.3111524121779057</v>
      </c>
      <c r="AI16" s="1">
        <v>-1.2302335460453775</v>
      </c>
    </row>
    <row r="17" spans="1:35" hidden="1" x14ac:dyDescent="0.3">
      <c r="A17" s="2">
        <v>2</v>
      </c>
      <c r="B17" s="2">
        <v>16</v>
      </c>
      <c r="C17" s="4">
        <v>56.4</v>
      </c>
      <c r="D17" s="4">
        <v>56</v>
      </c>
      <c r="E17" s="4">
        <v>94</v>
      </c>
      <c r="F17" s="1">
        <v>0.65079698540616826</v>
      </c>
      <c r="G17" s="1">
        <v>0.35987340757234149</v>
      </c>
      <c r="H17" s="1">
        <v>0.29092357783382677</v>
      </c>
      <c r="I17" s="2" t="s">
        <v>65</v>
      </c>
      <c r="J17" s="2" t="s">
        <v>66</v>
      </c>
      <c r="K17" s="2" t="s">
        <v>67</v>
      </c>
      <c r="L17" s="2" t="s">
        <v>298</v>
      </c>
      <c r="M17" s="5">
        <v>33.6</v>
      </c>
      <c r="N17" s="6">
        <v>8</v>
      </c>
      <c r="O17" s="1">
        <v>36.15</v>
      </c>
      <c r="P17" s="1">
        <v>21.75</v>
      </c>
      <c r="Q17" s="1">
        <v>3.625</v>
      </c>
      <c r="R17" s="1">
        <v>4.25</v>
      </c>
      <c r="S17" s="1">
        <v>6.5</v>
      </c>
      <c r="T17" s="1">
        <v>1.125</v>
      </c>
      <c r="U17" s="1">
        <v>0.375</v>
      </c>
      <c r="V17" s="1">
        <v>0.47787610619469029</v>
      </c>
      <c r="W17" s="1">
        <v>14.125</v>
      </c>
      <c r="X17" s="1">
        <v>0.88095238095238093</v>
      </c>
      <c r="Y17" s="1">
        <v>5.25</v>
      </c>
      <c r="Z17" s="1">
        <v>3.375</v>
      </c>
      <c r="AA17" s="1">
        <v>0.97599559144283121</v>
      </c>
      <c r="AB17" s="1">
        <v>2.0310425726555672</v>
      </c>
      <c r="AC17" s="1">
        <v>-0.62097401455584011</v>
      </c>
      <c r="AD17" s="1">
        <v>1.4645541153203876</v>
      </c>
      <c r="AE17" s="1">
        <v>0.26896075858818175</v>
      </c>
      <c r="AF17" s="1">
        <v>-0.54276904469905585</v>
      </c>
      <c r="AG17" s="1">
        <v>3.4231857771039924E-2</v>
      </c>
      <c r="AH17" s="1">
        <v>0.97876891909110642</v>
      </c>
      <c r="AI17" s="1">
        <v>-1.3509500874631448</v>
      </c>
    </row>
    <row r="18" spans="1:35" hidden="1" x14ac:dyDescent="0.3">
      <c r="A18" s="2">
        <v>2</v>
      </c>
      <c r="B18" s="2">
        <v>17</v>
      </c>
      <c r="C18" s="4">
        <v>11.3</v>
      </c>
      <c r="D18" s="4">
        <v>10</v>
      </c>
      <c r="E18" s="4">
        <v>100</v>
      </c>
      <c r="F18" s="1">
        <v>0.64967200087730392</v>
      </c>
      <c r="G18" s="1">
        <v>0.26250609413490905</v>
      </c>
      <c r="H18" s="1">
        <v>0.38716590674239487</v>
      </c>
      <c r="I18" s="2" t="s">
        <v>68</v>
      </c>
      <c r="J18" s="2" t="s">
        <v>32</v>
      </c>
      <c r="K18" s="2" t="s">
        <v>69</v>
      </c>
      <c r="L18" s="2" t="s">
        <v>298</v>
      </c>
      <c r="M18" s="5">
        <v>26.4</v>
      </c>
      <c r="N18" s="6">
        <v>10</v>
      </c>
      <c r="O18" s="1">
        <v>36.188333333333333</v>
      </c>
      <c r="P18" s="1">
        <v>29.7</v>
      </c>
      <c r="Q18" s="1">
        <v>2.7</v>
      </c>
      <c r="R18" s="1">
        <v>4.5999999999999996</v>
      </c>
      <c r="S18" s="1">
        <v>6.8</v>
      </c>
      <c r="T18" s="1">
        <v>1.2</v>
      </c>
      <c r="U18" s="1">
        <v>0.3</v>
      </c>
      <c r="V18" s="1">
        <v>0.45814977973568283</v>
      </c>
      <c r="W18" s="1">
        <v>22.7</v>
      </c>
      <c r="X18" s="1">
        <v>0.81578947368421051</v>
      </c>
      <c r="Y18" s="1">
        <v>7.6</v>
      </c>
      <c r="Z18" s="1">
        <v>3.7</v>
      </c>
      <c r="AA18" s="1">
        <v>2.263728020293013</v>
      </c>
      <c r="AB18" s="1">
        <v>1.1402116342025161</v>
      </c>
      <c r="AC18" s="1">
        <v>-0.49650571694146728</v>
      </c>
      <c r="AD18" s="1">
        <v>1.5999754229194167</v>
      </c>
      <c r="AE18" s="1">
        <v>0.43047604247854965</v>
      </c>
      <c r="AF18" s="1">
        <v>-0.65916302398129001</v>
      </c>
      <c r="AG18" s="1">
        <v>-0.52033606377760588</v>
      </c>
      <c r="AH18" s="1">
        <v>0.26898162717038854</v>
      </c>
      <c r="AI18" s="1">
        <v>-1.6648130951493401</v>
      </c>
    </row>
    <row r="19" spans="1:35" hidden="1" x14ac:dyDescent="0.3">
      <c r="A19" s="2">
        <v>2</v>
      </c>
      <c r="B19" s="2">
        <v>18</v>
      </c>
      <c r="C19" s="4">
        <v>52.1</v>
      </c>
      <c r="D19" s="4">
        <v>51</v>
      </c>
      <c r="E19" s="4">
        <v>98</v>
      </c>
      <c r="F19" s="1">
        <v>0.616057775080595</v>
      </c>
      <c r="G19" s="1">
        <v>0.29988429051521553</v>
      </c>
      <c r="H19" s="1">
        <v>0.31617348456537947</v>
      </c>
      <c r="I19" s="2" t="s">
        <v>70</v>
      </c>
      <c r="J19" s="2" t="s">
        <v>71</v>
      </c>
      <c r="K19" s="2" t="s">
        <v>72</v>
      </c>
      <c r="L19" s="2" t="s">
        <v>299</v>
      </c>
      <c r="M19" s="5">
        <v>31.2</v>
      </c>
      <c r="N19" s="6">
        <v>11</v>
      </c>
      <c r="O19" s="1">
        <v>33.301515151515154</v>
      </c>
      <c r="P19" s="1">
        <v>18.727272727272727</v>
      </c>
      <c r="Q19" s="1">
        <v>2.0909090909090908</v>
      </c>
      <c r="R19" s="1">
        <v>12.636363636363637</v>
      </c>
      <c r="S19" s="1">
        <v>3.1818181818181817</v>
      </c>
      <c r="T19" s="1">
        <v>1</v>
      </c>
      <c r="U19" s="1">
        <v>0.54545454545454541</v>
      </c>
      <c r="V19" s="1">
        <v>0.4485294117647059</v>
      </c>
      <c r="W19" s="1">
        <v>12.363636363636363</v>
      </c>
      <c r="X19" s="1">
        <v>0.88405797101449279</v>
      </c>
      <c r="Y19" s="1">
        <v>6.2727272727272725</v>
      </c>
      <c r="Z19" s="1">
        <v>3.1818181818181817</v>
      </c>
      <c r="AA19" s="1">
        <v>0.48637748670562642</v>
      </c>
      <c r="AB19" s="1">
        <v>0.55362025458232522</v>
      </c>
      <c r="AC19" s="1">
        <v>2.3614157139963425</v>
      </c>
      <c r="AD19" s="1">
        <v>-3.3287620244633262E-2</v>
      </c>
      <c r="AE19" s="1">
        <v>-2.3138122909824804E-4</v>
      </c>
      <c r="AF19" s="1">
        <v>-0.27823727360306927</v>
      </c>
      <c r="AG19" s="1">
        <v>-0.44905765110972129</v>
      </c>
      <c r="AH19" s="1">
        <v>1.2227472453566721</v>
      </c>
      <c r="AI19" s="1">
        <v>-1.1643881598175041</v>
      </c>
    </row>
    <row r="20" spans="1:35" x14ac:dyDescent="0.3">
      <c r="A20" s="2">
        <v>2</v>
      </c>
      <c r="B20" s="2">
        <v>19</v>
      </c>
      <c r="C20" s="4">
        <v>88.8</v>
      </c>
      <c r="D20" s="4">
        <v>85</v>
      </c>
      <c r="E20" s="4">
        <v>90</v>
      </c>
      <c r="F20" s="1">
        <v>0.61383505320430243</v>
      </c>
      <c r="G20" s="1">
        <v>0.24930906117184815</v>
      </c>
      <c r="H20" s="1">
        <v>0.36452599203245428</v>
      </c>
      <c r="I20" s="2" t="s">
        <v>73</v>
      </c>
      <c r="J20" s="2" t="s">
        <v>32</v>
      </c>
      <c r="K20" s="2" t="s">
        <v>67</v>
      </c>
      <c r="L20" s="2" t="s">
        <v>298</v>
      </c>
      <c r="M20" s="5">
        <v>25.7</v>
      </c>
      <c r="N20" s="6">
        <v>12</v>
      </c>
      <c r="O20" s="1">
        <v>38.454166666666673</v>
      </c>
      <c r="P20" s="1">
        <v>17.666666666666668</v>
      </c>
      <c r="Q20" s="1">
        <v>2.6666666666666665</v>
      </c>
      <c r="R20" s="1">
        <v>4.25</v>
      </c>
      <c r="S20" s="1">
        <v>7.583333333333333</v>
      </c>
      <c r="T20" s="1">
        <v>1.5833333333333333</v>
      </c>
      <c r="U20" s="1">
        <v>0.16666666666666666</v>
      </c>
      <c r="V20" s="1">
        <v>0.38953488372093026</v>
      </c>
      <c r="W20" s="1">
        <v>14.333333333333334</v>
      </c>
      <c r="X20" s="1">
        <v>0.92</v>
      </c>
      <c r="Y20" s="1">
        <v>4.166666666666667</v>
      </c>
      <c r="Z20" s="1">
        <v>2.4166666666666665</v>
      </c>
      <c r="AA20" s="1">
        <v>0.31458166048204611</v>
      </c>
      <c r="AB20" s="1">
        <v>1.108109618402406</v>
      </c>
      <c r="AC20" s="1">
        <v>-0.62097401455584011</v>
      </c>
      <c r="AD20" s="1">
        <v>1.9535755038724376</v>
      </c>
      <c r="AE20" s="1">
        <v>1.2559986045848748</v>
      </c>
      <c r="AF20" s="1">
        <v>-0.86608565381637292</v>
      </c>
      <c r="AG20" s="1">
        <v>-1.6276072186232224</v>
      </c>
      <c r="AH20" s="1">
        <v>1.1516396534605655</v>
      </c>
      <c r="AI20" s="1">
        <v>-0.42545660326026141</v>
      </c>
    </row>
    <row r="21" spans="1:35" hidden="1" x14ac:dyDescent="0.3">
      <c r="A21" s="2">
        <v>2</v>
      </c>
      <c r="B21" s="2">
        <v>20</v>
      </c>
      <c r="C21" s="4">
        <v>25.6</v>
      </c>
      <c r="D21" s="4">
        <v>24</v>
      </c>
      <c r="E21" s="4">
        <v>92</v>
      </c>
      <c r="F21" s="1">
        <v>0.6089640833845511</v>
      </c>
      <c r="G21" s="1">
        <v>1.0264167738026708</v>
      </c>
      <c r="H21" s="1">
        <v>-0.41745269041811972</v>
      </c>
      <c r="I21" s="2" t="s">
        <v>74</v>
      </c>
      <c r="J21" s="2" t="s">
        <v>75</v>
      </c>
      <c r="K21" s="2" t="s">
        <v>76</v>
      </c>
      <c r="L21" s="2" t="s">
        <v>47</v>
      </c>
      <c r="M21" s="5">
        <v>21.3</v>
      </c>
      <c r="N21" s="6">
        <v>1</v>
      </c>
      <c r="O21" s="1">
        <v>33.4</v>
      </c>
      <c r="P21" s="1">
        <v>18</v>
      </c>
      <c r="Q21" s="1">
        <v>0</v>
      </c>
      <c r="R21" s="1">
        <v>11</v>
      </c>
      <c r="S21" s="1">
        <v>0</v>
      </c>
      <c r="T21" s="1">
        <v>1</v>
      </c>
      <c r="U21" s="1">
        <v>4</v>
      </c>
      <c r="V21" s="1">
        <v>0.6428571428571429</v>
      </c>
      <c r="W21" s="1">
        <v>14</v>
      </c>
      <c r="X21" s="1">
        <v>0</v>
      </c>
      <c r="Y21" s="1">
        <v>0</v>
      </c>
      <c r="Z21" s="1">
        <v>0</v>
      </c>
      <c r="AA21" s="1">
        <v>0.3685746344380284</v>
      </c>
      <c r="AB21" s="1">
        <v>-1.4600516456063892</v>
      </c>
      <c r="AC21" s="1">
        <v>1.7794860108642092</v>
      </c>
      <c r="AD21" s="1">
        <v>-1.4695742159919134</v>
      </c>
      <c r="AE21" s="1">
        <v>-2.3138122909824804E-4</v>
      </c>
      <c r="AF21" s="1">
        <v>5.0829399539422608</v>
      </c>
      <c r="AG21" s="1">
        <v>3.0666058497156041</v>
      </c>
      <c r="AH21" s="1">
        <v>-3.8394772725239376E-2</v>
      </c>
      <c r="AI21" s="1">
        <v>1.9083965308165745</v>
      </c>
    </row>
    <row r="22" spans="1:35" hidden="1" x14ac:dyDescent="0.3">
      <c r="A22" s="2">
        <v>2</v>
      </c>
      <c r="B22" s="2">
        <v>21</v>
      </c>
      <c r="C22" s="4">
        <v>3.8</v>
      </c>
      <c r="D22" s="4">
        <v>5</v>
      </c>
      <c r="E22" s="4">
        <v>100</v>
      </c>
      <c r="F22" s="1">
        <v>0.59558697238866931</v>
      </c>
      <c r="G22" s="1">
        <v>0.47728097033756328</v>
      </c>
      <c r="H22" s="1">
        <v>0.11830600205110603</v>
      </c>
      <c r="I22" s="2" t="s">
        <v>77</v>
      </c>
      <c r="J22" s="2" t="s">
        <v>32</v>
      </c>
      <c r="K22" s="2" t="s">
        <v>78</v>
      </c>
      <c r="L22" s="2" t="s">
        <v>299</v>
      </c>
      <c r="M22" s="5">
        <v>24.9</v>
      </c>
      <c r="N22" s="6">
        <v>12</v>
      </c>
      <c r="O22" s="1">
        <v>32.902777777777779</v>
      </c>
      <c r="P22" s="1">
        <v>30.083333333333332</v>
      </c>
      <c r="Q22" s="1">
        <v>1.3333333333333333</v>
      </c>
      <c r="R22" s="1">
        <v>14.333333333333334</v>
      </c>
      <c r="S22" s="1">
        <v>6.5</v>
      </c>
      <c r="T22" s="1">
        <v>1.4166666666666667</v>
      </c>
      <c r="U22" s="1">
        <v>1.5</v>
      </c>
      <c r="V22" s="1">
        <v>0.5803571428571429</v>
      </c>
      <c r="W22" s="1">
        <v>18.666666666666668</v>
      </c>
      <c r="X22" s="1">
        <v>0.62962962962962965</v>
      </c>
      <c r="Y22" s="1">
        <v>11.25</v>
      </c>
      <c r="Z22" s="1">
        <v>4.5</v>
      </c>
      <c r="AA22" s="1">
        <v>2.3258199403423925</v>
      </c>
      <c r="AB22" s="1">
        <v>-0.1759710136019916</v>
      </c>
      <c r="AC22" s="1">
        <v>2.9648983690963329</v>
      </c>
      <c r="AD22" s="1">
        <v>1.4645541153203876</v>
      </c>
      <c r="AE22" s="1">
        <v>0.89707575149516849</v>
      </c>
      <c r="AF22" s="1">
        <v>1.2031406445344561</v>
      </c>
      <c r="AG22" s="1">
        <v>2.5638188865404352</v>
      </c>
      <c r="AH22" s="1">
        <v>-4.5104090004660611</v>
      </c>
      <c r="AI22" s="1">
        <v>-2.4373989602230512</v>
      </c>
    </row>
    <row r="23" spans="1:35" hidden="1" x14ac:dyDescent="0.3">
      <c r="A23" s="2">
        <v>2</v>
      </c>
      <c r="B23" s="2">
        <v>22</v>
      </c>
      <c r="C23" s="4">
        <v>17.8</v>
      </c>
      <c r="D23" s="4">
        <v>14</v>
      </c>
      <c r="E23" s="4">
        <v>100</v>
      </c>
      <c r="F23" s="1">
        <v>0.59139719235444266</v>
      </c>
      <c r="G23" s="1">
        <v>0.10015801072348578</v>
      </c>
      <c r="H23" s="1">
        <v>0.49123918163095687</v>
      </c>
      <c r="I23" s="2" t="s">
        <v>79</v>
      </c>
      <c r="J23" s="2" t="s">
        <v>32</v>
      </c>
      <c r="K23" s="2" t="s">
        <v>80</v>
      </c>
      <c r="L23" s="2" t="s">
        <v>298</v>
      </c>
      <c r="M23" s="5">
        <v>29.4</v>
      </c>
      <c r="N23" s="6">
        <v>10</v>
      </c>
      <c r="O23" s="1">
        <v>35.298333333333332</v>
      </c>
      <c r="P23" s="1">
        <v>16.7</v>
      </c>
      <c r="Q23" s="1">
        <v>1.9</v>
      </c>
      <c r="R23" s="1">
        <v>4.9000000000000004</v>
      </c>
      <c r="S23" s="1">
        <v>6.9</v>
      </c>
      <c r="T23" s="1">
        <v>2.2999999999999998</v>
      </c>
      <c r="U23" s="1">
        <v>0.7</v>
      </c>
      <c r="V23" s="1">
        <v>0.39490445859872614</v>
      </c>
      <c r="W23" s="1">
        <v>15.7</v>
      </c>
      <c r="X23" s="1">
        <v>0.75</v>
      </c>
      <c r="Y23" s="1">
        <v>3.2</v>
      </c>
      <c r="Z23" s="1">
        <v>3.6</v>
      </c>
      <c r="AA23" s="1">
        <v>0.15800203600969664</v>
      </c>
      <c r="AB23" s="1">
        <v>0.36976325499987739</v>
      </c>
      <c r="AC23" s="1">
        <v>-0.38981860470057594</v>
      </c>
      <c r="AD23" s="1">
        <v>1.6451158587857599</v>
      </c>
      <c r="AE23" s="1">
        <v>2.7993668728706131</v>
      </c>
      <c r="AF23" s="1">
        <v>-3.839513447604135E-2</v>
      </c>
      <c r="AG23" s="1">
        <v>-1.6701183879546004</v>
      </c>
      <c r="AH23" s="1">
        <v>-0.40425393700823103</v>
      </c>
      <c r="AI23" s="1">
        <v>-1.5682398620151261</v>
      </c>
    </row>
    <row r="24" spans="1:35" hidden="1" x14ac:dyDescent="0.3">
      <c r="A24" s="2">
        <v>2</v>
      </c>
      <c r="B24" s="2">
        <v>23</v>
      </c>
      <c r="C24" s="4">
        <v>63.7</v>
      </c>
      <c r="D24" s="4">
        <v>62</v>
      </c>
      <c r="E24" s="4">
        <v>95</v>
      </c>
      <c r="F24" s="1">
        <v>0.44975107568297096</v>
      </c>
      <c r="G24" s="1">
        <v>0.22214843089580025</v>
      </c>
      <c r="H24" s="1">
        <v>0.22760264478717071</v>
      </c>
      <c r="I24" s="2" t="s">
        <v>81</v>
      </c>
      <c r="J24" s="2" t="s">
        <v>300</v>
      </c>
      <c r="K24" s="2" t="s">
        <v>82</v>
      </c>
      <c r="L24" s="2" t="s">
        <v>298</v>
      </c>
      <c r="M24" s="5">
        <v>26.9</v>
      </c>
      <c r="N24" s="6">
        <v>12</v>
      </c>
      <c r="O24" s="1">
        <v>31.001388888888886</v>
      </c>
      <c r="P24" s="1">
        <v>19.166666666666668</v>
      </c>
      <c r="Q24" s="1">
        <v>1.3333333333333333</v>
      </c>
      <c r="R24" s="1">
        <v>4.833333333333333</v>
      </c>
      <c r="S24" s="1">
        <v>8.1666666666666661</v>
      </c>
      <c r="T24" s="1">
        <v>1</v>
      </c>
      <c r="U24" s="1">
        <v>0.25</v>
      </c>
      <c r="V24" s="1">
        <v>0.46368715083798884</v>
      </c>
      <c r="W24" s="1">
        <v>14.916666666666666</v>
      </c>
      <c r="X24" s="1">
        <v>0.97959183673469385</v>
      </c>
      <c r="Y24" s="1">
        <v>4.083333333333333</v>
      </c>
      <c r="Z24" s="1">
        <v>2.9166666666666665</v>
      </c>
      <c r="AA24" s="1">
        <v>0.55755004328396718</v>
      </c>
      <c r="AB24" s="1">
        <v>-0.1759710136019916</v>
      </c>
      <c r="AC24" s="1">
        <v>-0.41352685186521865</v>
      </c>
      <c r="AD24" s="1">
        <v>2.2168947130927719</v>
      </c>
      <c r="AE24" s="1">
        <v>-2.3138122909824804E-4</v>
      </c>
      <c r="AF24" s="1">
        <v>-0.73675901016944612</v>
      </c>
      <c r="AG24" s="1">
        <v>-0.24059888278726377</v>
      </c>
      <c r="AH24" s="1">
        <v>1.7003010302698123</v>
      </c>
      <c r="AI24" s="1">
        <v>-0.9083227689313309</v>
      </c>
    </row>
    <row r="25" spans="1:35" hidden="1" x14ac:dyDescent="0.3">
      <c r="A25" s="2">
        <v>2</v>
      </c>
      <c r="B25" s="2">
        <v>24</v>
      </c>
      <c r="C25" s="4">
        <v>27</v>
      </c>
      <c r="D25" s="4">
        <v>29</v>
      </c>
      <c r="E25" s="4">
        <v>100</v>
      </c>
      <c r="F25" s="1">
        <v>0.4482387603707324</v>
      </c>
      <c r="G25" s="1">
        <v>0.18984688065254021</v>
      </c>
      <c r="H25" s="1">
        <v>0.25839187971819222</v>
      </c>
      <c r="I25" s="2" t="s">
        <v>83</v>
      </c>
      <c r="J25" s="2" t="s">
        <v>32</v>
      </c>
      <c r="K25" s="2" t="s">
        <v>67</v>
      </c>
      <c r="L25" s="2" t="s">
        <v>299</v>
      </c>
      <c r="M25" s="5">
        <v>25.8</v>
      </c>
      <c r="N25" s="6">
        <v>12</v>
      </c>
      <c r="O25" s="1">
        <v>37.083333333333336</v>
      </c>
      <c r="P25" s="1">
        <v>26.166666666666668</v>
      </c>
      <c r="Q25" s="1">
        <v>2.25</v>
      </c>
      <c r="R25" s="1">
        <v>8.6666666666666661</v>
      </c>
      <c r="S25" s="1">
        <v>4.083333333333333</v>
      </c>
      <c r="T25" s="1">
        <v>0.75</v>
      </c>
      <c r="U25" s="1">
        <v>0.58333333333333337</v>
      </c>
      <c r="V25" s="1">
        <v>0.46850393700787402</v>
      </c>
      <c r="W25" s="1">
        <v>21.166666666666668</v>
      </c>
      <c r="X25" s="1">
        <v>0.81666666666666665</v>
      </c>
      <c r="Y25" s="1">
        <v>5</v>
      </c>
      <c r="Z25" s="1">
        <v>3.25</v>
      </c>
      <c r="AA25" s="1">
        <v>1.6914024963595991</v>
      </c>
      <c r="AB25" s="1">
        <v>0.70683442090103188</v>
      </c>
      <c r="AC25" s="1">
        <v>0.9496973601017229</v>
      </c>
      <c r="AD25" s="1">
        <v>0.3736602485504294</v>
      </c>
      <c r="AE25" s="1">
        <v>-0.5386156608636582</v>
      </c>
      <c r="AF25" s="1">
        <v>-0.21945243558173877</v>
      </c>
      <c r="AG25" s="1">
        <v>-0.19881585067688737</v>
      </c>
      <c r="AH25" s="1">
        <v>0.17414489312774026</v>
      </c>
      <c r="AI25" s="1">
        <v>-1.2302335460453775</v>
      </c>
    </row>
    <row r="26" spans="1:35" hidden="1" x14ac:dyDescent="0.3">
      <c r="A26" s="2">
        <v>3</v>
      </c>
      <c r="B26" s="2">
        <v>25</v>
      </c>
      <c r="C26" s="4">
        <v>68.2</v>
      </c>
      <c r="D26" s="4">
        <v>63</v>
      </c>
      <c r="E26" s="4">
        <v>90</v>
      </c>
      <c r="F26" s="1">
        <v>0.42886233105958038</v>
      </c>
      <c r="G26" s="1">
        <v>0.39401936988891728</v>
      </c>
      <c r="H26" s="1">
        <v>3.48429611706631E-2</v>
      </c>
      <c r="I26" s="2" t="s">
        <v>84</v>
      </c>
      <c r="J26" s="2" t="s">
        <v>85</v>
      </c>
      <c r="K26" s="2" t="s">
        <v>86</v>
      </c>
      <c r="L26" s="2" t="s">
        <v>299</v>
      </c>
      <c r="M26" s="5">
        <v>22.1</v>
      </c>
      <c r="N26" s="6">
        <v>11</v>
      </c>
      <c r="O26" s="1">
        <v>30.604545454545452</v>
      </c>
      <c r="P26" s="1">
        <v>12.090909090909092</v>
      </c>
      <c r="Q26" s="1">
        <v>1.2727272727272727</v>
      </c>
      <c r="R26" s="1">
        <v>6.5454545454545459</v>
      </c>
      <c r="S26" s="1">
        <v>1.6363636363636365</v>
      </c>
      <c r="T26" s="1">
        <v>1.2727272727272727</v>
      </c>
      <c r="U26" s="1">
        <v>2.8181818181818183</v>
      </c>
      <c r="V26" s="1">
        <v>0.49494949494949497</v>
      </c>
      <c r="W26" s="1">
        <v>9</v>
      </c>
      <c r="X26" s="1">
        <v>0.91304347826086951</v>
      </c>
      <c r="Y26" s="1">
        <v>2.0909090909090908</v>
      </c>
      <c r="Z26" s="1">
        <v>1.6363636363636365</v>
      </c>
      <c r="AA26" s="1">
        <v>-0.58857354023620612</v>
      </c>
      <c r="AB26" s="1">
        <v>-0.23433831505673688</v>
      </c>
      <c r="AC26" s="1">
        <v>0.19534404122673579</v>
      </c>
      <c r="AD26" s="1">
        <v>-0.73091253817902635</v>
      </c>
      <c r="AE26" s="1">
        <v>0.58709692382678524</v>
      </c>
      <c r="AF26" s="1">
        <v>3.248853007676753</v>
      </c>
      <c r="AG26" s="1">
        <v>0.21603075023557253</v>
      </c>
      <c r="AH26" s="1">
        <v>0.52456673815875843</v>
      </c>
      <c r="AI26" s="1">
        <v>0.32810726134761953</v>
      </c>
    </row>
    <row r="27" spans="1:35" hidden="1" x14ac:dyDescent="0.3">
      <c r="A27" s="2">
        <v>3</v>
      </c>
      <c r="B27" s="2">
        <v>26</v>
      </c>
      <c r="C27" s="4">
        <v>38.6</v>
      </c>
      <c r="D27" s="4">
        <v>40</v>
      </c>
      <c r="E27" s="4">
        <v>100</v>
      </c>
      <c r="F27" s="1">
        <v>0.39797215668470576</v>
      </c>
      <c r="G27" s="1">
        <v>9.4630882163010563E-2</v>
      </c>
      <c r="H27" s="1">
        <v>0.30334127452169518</v>
      </c>
      <c r="I27" s="2" t="s">
        <v>87</v>
      </c>
      <c r="J27" s="2" t="s">
        <v>32</v>
      </c>
      <c r="K27" s="2" t="s">
        <v>52</v>
      </c>
      <c r="L27" s="2" t="s">
        <v>299</v>
      </c>
      <c r="M27" s="5">
        <v>21.7</v>
      </c>
      <c r="N27" s="6">
        <v>11</v>
      </c>
      <c r="O27" s="1">
        <v>34.801515151515147</v>
      </c>
      <c r="P27" s="1">
        <v>20.181818181818183</v>
      </c>
      <c r="Q27" s="1">
        <v>2.4545454545454546</v>
      </c>
      <c r="R27" s="1">
        <v>7.2727272727272725</v>
      </c>
      <c r="S27" s="1">
        <v>2.3636363636363638</v>
      </c>
      <c r="T27" s="1">
        <v>1.6363636363636365</v>
      </c>
      <c r="U27" s="1">
        <v>0.54545454545454541</v>
      </c>
      <c r="V27" s="1">
        <v>0.39130434782608697</v>
      </c>
      <c r="W27" s="1">
        <v>18.818181818181817</v>
      </c>
      <c r="X27" s="1">
        <v>0.80487804878048785</v>
      </c>
      <c r="Y27" s="1">
        <v>3.7272727272727271</v>
      </c>
      <c r="Z27" s="1">
        <v>1.8181818181818181</v>
      </c>
      <c r="AA27" s="1">
        <v>0.721983191240823</v>
      </c>
      <c r="AB27" s="1">
        <v>0.90382406331079745</v>
      </c>
      <c r="AC27" s="1">
        <v>0.45397946484101698</v>
      </c>
      <c r="AD27" s="1">
        <v>-0.40261845915107658</v>
      </c>
      <c r="AE27" s="1">
        <v>1.3702013305679637</v>
      </c>
      <c r="AF27" s="1">
        <v>-0.27823727360306927</v>
      </c>
      <c r="AG27" s="1">
        <v>-2.0866467220658032</v>
      </c>
      <c r="AH27" s="1">
        <v>1.6672779586484943E-2</v>
      </c>
      <c r="AI27" s="1">
        <v>0.15251956473995804</v>
      </c>
    </row>
    <row r="28" spans="1:35" hidden="1" x14ac:dyDescent="0.3">
      <c r="A28" s="2">
        <v>3</v>
      </c>
      <c r="B28" s="2">
        <v>27</v>
      </c>
      <c r="C28" s="4">
        <v>28.8</v>
      </c>
      <c r="D28" s="4">
        <v>31</v>
      </c>
      <c r="E28" s="4">
        <v>100</v>
      </c>
      <c r="F28" s="1">
        <v>0.37662090198896464</v>
      </c>
      <c r="G28" s="1">
        <v>0.26348897070308808</v>
      </c>
      <c r="H28" s="1">
        <v>0.11313193128587656</v>
      </c>
      <c r="I28" s="2" t="s">
        <v>88</v>
      </c>
      <c r="J28" s="2" t="s">
        <v>32</v>
      </c>
      <c r="K28" s="2" t="s">
        <v>89</v>
      </c>
      <c r="L28" s="2" t="s">
        <v>298</v>
      </c>
      <c r="M28" s="5">
        <v>23.2</v>
      </c>
      <c r="N28" s="6">
        <v>12</v>
      </c>
      <c r="O28" s="1">
        <v>34.80833333333333</v>
      </c>
      <c r="P28" s="1">
        <v>25.416666666666668</v>
      </c>
      <c r="Q28" s="1">
        <v>1.75</v>
      </c>
      <c r="R28" s="1">
        <v>5.5</v>
      </c>
      <c r="S28" s="1">
        <v>4.166666666666667</v>
      </c>
      <c r="T28" s="1">
        <v>1.5833333333333333</v>
      </c>
      <c r="U28" s="1">
        <v>0.16666666666666666</v>
      </c>
      <c r="V28" s="1">
        <v>0.4788135593220339</v>
      </c>
      <c r="W28" s="1">
        <v>19.666666666666668</v>
      </c>
      <c r="X28" s="1">
        <v>0.81690140845070425</v>
      </c>
      <c r="Y28" s="1">
        <v>5.916666666666667</v>
      </c>
      <c r="Z28" s="1">
        <v>2.3333333333333335</v>
      </c>
      <c r="AA28" s="1">
        <v>1.5699183049586385</v>
      </c>
      <c r="AB28" s="1">
        <v>0.22530418389938273</v>
      </c>
      <c r="AC28" s="1">
        <v>-0.17644438021879391</v>
      </c>
      <c r="AD28" s="1">
        <v>0.41127727843904888</v>
      </c>
      <c r="AE28" s="1">
        <v>1.2559986045848748</v>
      </c>
      <c r="AF28" s="1">
        <v>-0.86608565381637292</v>
      </c>
      <c r="AG28" s="1">
        <v>8.0033331386790654E-2</v>
      </c>
      <c r="AH28" s="1">
        <v>0.21637797607597367</v>
      </c>
      <c r="AI28" s="1">
        <v>-0.3449789089817501</v>
      </c>
    </row>
    <row r="29" spans="1:35" hidden="1" x14ac:dyDescent="0.3">
      <c r="A29" s="2">
        <v>3</v>
      </c>
      <c r="B29" s="2">
        <v>28</v>
      </c>
      <c r="C29" s="4">
        <v>27.2</v>
      </c>
      <c r="D29" s="4">
        <v>32</v>
      </c>
      <c r="E29" s="4">
        <v>100</v>
      </c>
      <c r="F29" s="1">
        <v>0.37600355773124422</v>
      </c>
      <c r="G29" s="1">
        <v>0.22837478339688369</v>
      </c>
      <c r="H29" s="1">
        <v>0.14762877433436053</v>
      </c>
      <c r="I29" s="2" t="s">
        <v>90</v>
      </c>
      <c r="J29" s="2" t="s">
        <v>32</v>
      </c>
      <c r="K29" s="2" t="s">
        <v>76</v>
      </c>
      <c r="L29" s="2" t="s">
        <v>298</v>
      </c>
      <c r="M29" s="5">
        <v>23</v>
      </c>
      <c r="N29" s="6">
        <v>11</v>
      </c>
      <c r="O29" s="1">
        <v>34.533333333333331</v>
      </c>
      <c r="P29" s="1">
        <v>25.454545454545453</v>
      </c>
      <c r="Q29" s="1">
        <v>2.5454545454545454</v>
      </c>
      <c r="R29" s="1">
        <v>3.1818181818181817</v>
      </c>
      <c r="S29" s="1">
        <v>5.9090909090909092</v>
      </c>
      <c r="T29" s="1">
        <v>0.45454545454545453</v>
      </c>
      <c r="U29" s="1">
        <v>0.36363636363636365</v>
      </c>
      <c r="V29" s="1">
        <v>0.53723404255319152</v>
      </c>
      <c r="W29" s="1">
        <v>17.09090909090909</v>
      </c>
      <c r="X29" s="1">
        <v>0.94339622641509435</v>
      </c>
      <c r="Y29" s="1">
        <v>4.8181818181818183</v>
      </c>
      <c r="Z29" s="1">
        <v>4</v>
      </c>
      <c r="AA29" s="1">
        <v>1.5760538701809088</v>
      </c>
      <c r="AB29" s="1">
        <v>0.9913750154929154</v>
      </c>
      <c r="AC29" s="1">
        <v>-1.0008447929893161</v>
      </c>
      <c r="AD29" s="1">
        <v>1.1978151761101783</v>
      </c>
      <c r="AE29" s="1">
        <v>-1.1748879913408654</v>
      </c>
      <c r="AF29" s="1">
        <v>-0.56040449610545495</v>
      </c>
      <c r="AG29" s="1">
        <v>1.3778809410052255</v>
      </c>
      <c r="AH29" s="1">
        <v>1.602918122770344</v>
      </c>
      <c r="AI29" s="1">
        <v>-1.9545327945519817</v>
      </c>
    </row>
    <row r="30" spans="1:35" hidden="1" x14ac:dyDescent="0.3">
      <c r="A30" s="2">
        <v>3</v>
      </c>
      <c r="B30" s="2">
        <v>29</v>
      </c>
      <c r="C30" s="4">
        <v>16.899999999999999</v>
      </c>
      <c r="D30" s="4">
        <v>19</v>
      </c>
      <c r="E30" s="4">
        <v>100</v>
      </c>
      <c r="F30" s="1">
        <v>0.32682385910774098</v>
      </c>
      <c r="G30" s="1">
        <v>-8.3748592677315006E-2</v>
      </c>
      <c r="H30" s="1">
        <v>0.41057245178505597</v>
      </c>
      <c r="I30" s="2" t="s">
        <v>91</v>
      </c>
      <c r="J30" s="2" t="s">
        <v>92</v>
      </c>
      <c r="K30" s="2" t="s">
        <v>33</v>
      </c>
      <c r="L30" s="2" t="s">
        <v>298</v>
      </c>
      <c r="M30" s="5">
        <v>31</v>
      </c>
      <c r="N30" s="6">
        <v>11</v>
      </c>
      <c r="O30" s="1">
        <v>32.862121212121217</v>
      </c>
      <c r="P30" s="1">
        <v>21</v>
      </c>
      <c r="Q30" s="1">
        <v>1.0909090909090908</v>
      </c>
      <c r="R30" s="1">
        <v>8.0909090909090917</v>
      </c>
      <c r="S30" s="1">
        <v>6.8181818181818183</v>
      </c>
      <c r="T30" s="1">
        <v>1.7272727272727273</v>
      </c>
      <c r="U30" s="1">
        <v>0.36363636363636365</v>
      </c>
      <c r="V30" s="1">
        <v>0.43069306930693069</v>
      </c>
      <c r="W30" s="1">
        <v>18.363636363636363</v>
      </c>
      <c r="X30" s="1">
        <v>0.69230769230769229</v>
      </c>
      <c r="Y30" s="1">
        <v>5.9090909090909092</v>
      </c>
      <c r="Z30" s="1">
        <v>4</v>
      </c>
      <c r="AA30" s="1">
        <v>0.85451140004187065</v>
      </c>
      <c r="AB30" s="1">
        <v>-0.40944021942097297</v>
      </c>
      <c r="AC30" s="1">
        <v>0.74494431640708392</v>
      </c>
      <c r="AD30" s="1">
        <v>1.6081827748951156</v>
      </c>
      <c r="AE30" s="1">
        <v>1.565977432253258</v>
      </c>
      <c r="AF30" s="1">
        <v>-0.56040449610545495</v>
      </c>
      <c r="AG30" s="1">
        <v>-1.0869715532980397</v>
      </c>
      <c r="AH30" s="1">
        <v>-1.5160041943167142</v>
      </c>
      <c r="AI30" s="1">
        <v>-1.9545327945519817</v>
      </c>
    </row>
    <row r="31" spans="1:35" hidden="1" x14ac:dyDescent="0.3">
      <c r="A31" s="2">
        <v>3</v>
      </c>
      <c r="B31" s="2">
        <v>30</v>
      </c>
      <c r="C31" s="4">
        <v>88.9</v>
      </c>
      <c r="D31" s="4">
        <v>88</v>
      </c>
      <c r="E31" s="4">
        <v>87</v>
      </c>
      <c r="F31" s="1">
        <v>0.32645338648778421</v>
      </c>
      <c r="G31" s="1">
        <v>0.11647896132597745</v>
      </c>
      <c r="H31" s="1">
        <v>0.20997442516180675</v>
      </c>
      <c r="I31" s="2" t="s">
        <v>93</v>
      </c>
      <c r="J31" s="2" t="s">
        <v>32</v>
      </c>
      <c r="K31" s="2" t="s">
        <v>76</v>
      </c>
      <c r="L31" s="2" t="s">
        <v>298</v>
      </c>
      <c r="M31" s="5">
        <v>29.1</v>
      </c>
      <c r="N31" s="6">
        <v>10</v>
      </c>
      <c r="O31" s="1">
        <v>32.281666666666666</v>
      </c>
      <c r="P31" s="1">
        <v>13.6</v>
      </c>
      <c r="Q31" s="1">
        <v>1.2</v>
      </c>
      <c r="R31" s="1">
        <v>6.3</v>
      </c>
      <c r="S31" s="1">
        <v>8.6999999999999993</v>
      </c>
      <c r="T31" s="1">
        <v>1.4</v>
      </c>
      <c r="U31" s="1">
        <v>0</v>
      </c>
      <c r="V31" s="1">
        <v>0.40869565217391307</v>
      </c>
      <c r="W31" s="1">
        <v>11.5</v>
      </c>
      <c r="X31" s="1">
        <v>0.88235294117647056</v>
      </c>
      <c r="Y31" s="1">
        <v>3.4</v>
      </c>
      <c r="Z31" s="1">
        <v>2.2000000000000002</v>
      </c>
      <c r="AA31" s="1">
        <v>-0.34413262178094028</v>
      </c>
      <c r="AB31" s="1">
        <v>-0.30437907680243131</v>
      </c>
      <c r="AC31" s="1">
        <v>0.10805458575691559</v>
      </c>
      <c r="AD31" s="1">
        <v>2.4576437043799353</v>
      </c>
      <c r="AE31" s="1">
        <v>0.86118346618619745</v>
      </c>
      <c r="AF31" s="1">
        <v>-1.1247389411102267</v>
      </c>
      <c r="AG31" s="1">
        <v>-1.0206484553445607</v>
      </c>
      <c r="AH31" s="1">
        <v>0.63154258878503911</v>
      </c>
      <c r="AI31" s="1">
        <v>-0.21621459813613161</v>
      </c>
    </row>
    <row r="32" spans="1:35" hidden="1" x14ac:dyDescent="0.3">
      <c r="A32" s="2">
        <v>3</v>
      </c>
      <c r="B32" s="2">
        <v>31</v>
      </c>
      <c r="C32" s="4">
        <v>6.6</v>
      </c>
      <c r="D32" s="4">
        <v>6</v>
      </c>
      <c r="E32" s="4">
        <v>100</v>
      </c>
      <c r="F32" s="1">
        <v>0.31345036934761833</v>
      </c>
      <c r="G32" s="1">
        <v>0.1518276722427544</v>
      </c>
      <c r="H32" s="1">
        <v>0.16162269710486393</v>
      </c>
      <c r="I32" s="2" t="s">
        <v>94</v>
      </c>
      <c r="J32" s="2" t="s">
        <v>32</v>
      </c>
      <c r="K32" s="2" t="s">
        <v>95</v>
      </c>
      <c r="L32" s="2" t="s">
        <v>47</v>
      </c>
      <c r="M32" s="5">
        <v>24.2</v>
      </c>
      <c r="N32" s="6">
        <v>11</v>
      </c>
      <c r="O32" s="1">
        <v>30.875757575757579</v>
      </c>
      <c r="P32" s="1">
        <v>17.09090909090909</v>
      </c>
      <c r="Q32" s="1">
        <v>1.1818181818181819</v>
      </c>
      <c r="R32" s="1">
        <v>9.0909090909090917</v>
      </c>
      <c r="S32" s="1">
        <v>5.8181818181818183</v>
      </c>
      <c r="T32" s="1">
        <v>1.2727272727272727</v>
      </c>
      <c r="U32" s="1">
        <v>0.63636363636363635</v>
      </c>
      <c r="V32" s="1">
        <v>0.44848484848484849</v>
      </c>
      <c r="W32" s="1">
        <v>15</v>
      </c>
      <c r="X32" s="1">
        <v>0.75</v>
      </c>
      <c r="Y32" s="1">
        <v>3.2727272727272729</v>
      </c>
      <c r="Z32" s="1">
        <v>2.2727272727272729</v>
      </c>
      <c r="AA32" s="1">
        <v>0.22132106910353058</v>
      </c>
      <c r="AB32" s="1">
        <v>-0.3218892672388548</v>
      </c>
      <c r="AC32" s="1">
        <v>1.1005680238767208</v>
      </c>
      <c r="AD32" s="1">
        <v>1.1567784162316848</v>
      </c>
      <c r="AE32" s="1">
        <v>0.58709692382678524</v>
      </c>
      <c r="AF32" s="1">
        <v>-0.13715366235187632</v>
      </c>
      <c r="AG32" s="1">
        <v>-0.54125385846934271</v>
      </c>
      <c r="AH32" s="1">
        <v>-0.41256891801466172</v>
      </c>
      <c r="AI32" s="1">
        <v>-0.2864496767791963</v>
      </c>
    </row>
    <row r="33" spans="1:35" hidden="1" x14ac:dyDescent="0.3">
      <c r="A33" s="2">
        <v>3</v>
      </c>
      <c r="B33" s="2">
        <v>32</v>
      </c>
      <c r="C33" s="4">
        <v>52.6</v>
      </c>
      <c r="D33" s="4">
        <v>59</v>
      </c>
      <c r="E33" s="4">
        <v>96</v>
      </c>
      <c r="F33" s="1">
        <v>0.30415644475096315</v>
      </c>
      <c r="G33" s="1">
        <v>-3.9372751053361243E-2</v>
      </c>
      <c r="H33" s="1">
        <v>0.34352919580432439</v>
      </c>
      <c r="I33" s="2" t="s">
        <v>96</v>
      </c>
      <c r="J33" s="2" t="s">
        <v>32</v>
      </c>
      <c r="K33" s="2" t="s">
        <v>97</v>
      </c>
      <c r="L33" s="2" t="s">
        <v>298</v>
      </c>
      <c r="M33" s="5">
        <v>24.7</v>
      </c>
      <c r="N33" s="6">
        <v>13</v>
      </c>
      <c r="O33" s="1">
        <v>32.116666666666667</v>
      </c>
      <c r="P33" s="1">
        <v>21.615384615384617</v>
      </c>
      <c r="Q33" s="1">
        <v>2.5384615384615383</v>
      </c>
      <c r="R33" s="1">
        <v>4</v>
      </c>
      <c r="S33" s="1">
        <v>4.1538461538461542</v>
      </c>
      <c r="T33" s="1">
        <v>1.3076923076923077</v>
      </c>
      <c r="U33" s="1">
        <v>0.53846153846153844</v>
      </c>
      <c r="V33" s="1">
        <v>0.43103448275862066</v>
      </c>
      <c r="W33" s="1">
        <v>17.846153846153847</v>
      </c>
      <c r="X33" s="1">
        <v>0.81355932203389836</v>
      </c>
      <c r="Y33" s="1">
        <v>4.5384615384615383</v>
      </c>
      <c r="Z33" s="1">
        <v>3.4615384615384617</v>
      </c>
      <c r="AA33" s="1">
        <v>0.95419073657599229</v>
      </c>
      <c r="AB33" s="1">
        <v>0.98464032686352154</v>
      </c>
      <c r="AC33" s="1">
        <v>-0.70987994142324928</v>
      </c>
      <c r="AD33" s="1">
        <v>0.405490043071569</v>
      </c>
      <c r="AE33" s="1">
        <v>0.66239542447497557</v>
      </c>
      <c r="AF33" s="1">
        <v>-0.2890898590839302</v>
      </c>
      <c r="AG33" s="1">
        <v>-1.048926795061548</v>
      </c>
      <c r="AH33" s="1">
        <v>0.12134838277786332</v>
      </c>
      <c r="AI33" s="1">
        <v>-1.4345230776754454</v>
      </c>
    </row>
    <row r="34" spans="1:35" hidden="1" x14ac:dyDescent="0.3">
      <c r="A34" s="2">
        <v>3</v>
      </c>
      <c r="B34" s="2">
        <v>33</v>
      </c>
      <c r="C34" s="4">
        <v>102.3</v>
      </c>
      <c r="D34" s="4">
        <v>120</v>
      </c>
      <c r="E34" s="4">
        <v>93</v>
      </c>
      <c r="F34" s="1">
        <v>0.30274524008063652</v>
      </c>
      <c r="G34" s="1">
        <v>0.27452616386007428</v>
      </c>
      <c r="H34" s="1">
        <v>2.8219076220562245E-2</v>
      </c>
      <c r="I34" s="2" t="s">
        <v>98</v>
      </c>
      <c r="J34" s="2" t="s">
        <v>99</v>
      </c>
      <c r="K34" s="2" t="s">
        <v>80</v>
      </c>
      <c r="L34" s="2" t="s">
        <v>299</v>
      </c>
      <c r="M34" s="5">
        <v>22.2</v>
      </c>
      <c r="N34" s="6">
        <v>9</v>
      </c>
      <c r="O34" s="1">
        <v>32.105555555555554</v>
      </c>
      <c r="P34" s="1">
        <v>25.888888888888889</v>
      </c>
      <c r="Q34" s="1">
        <v>2.5555555555555554</v>
      </c>
      <c r="R34" s="1">
        <v>7.333333333333333</v>
      </c>
      <c r="S34" s="1">
        <v>3.8888888888888888</v>
      </c>
      <c r="T34" s="1">
        <v>0.77777777777777779</v>
      </c>
      <c r="U34" s="1">
        <v>0.88888888888888884</v>
      </c>
      <c r="V34" s="1">
        <v>0.53703703703703709</v>
      </c>
      <c r="W34" s="1">
        <v>18</v>
      </c>
      <c r="X34" s="1">
        <v>0.72</v>
      </c>
      <c r="Y34" s="1">
        <v>5.5555555555555554</v>
      </c>
      <c r="Z34" s="1">
        <v>3.1111111111111112</v>
      </c>
      <c r="AA34" s="1">
        <v>1.6464083513962802</v>
      </c>
      <c r="AB34" s="1">
        <v>1.0011028990687061</v>
      </c>
      <c r="AC34" s="1">
        <v>0.47553241680887376</v>
      </c>
      <c r="AD34" s="1">
        <v>0.28588717881031794</v>
      </c>
      <c r="AE34" s="1">
        <v>-0.47879518534870708</v>
      </c>
      <c r="AF34" s="1">
        <v>0.25474525779032609</v>
      </c>
      <c r="AG34" s="1">
        <v>1.447622849757404</v>
      </c>
      <c r="AH34" s="1">
        <v>-1.0656642379613417</v>
      </c>
      <c r="AI34" s="1">
        <v>-1.0961040555811914</v>
      </c>
    </row>
    <row r="35" spans="1:35" hidden="1" x14ac:dyDescent="0.3">
      <c r="A35" s="2">
        <v>3</v>
      </c>
      <c r="B35" s="2">
        <v>34</v>
      </c>
      <c r="C35" s="4">
        <v>38.6</v>
      </c>
      <c r="D35" s="4">
        <v>39</v>
      </c>
      <c r="E35" s="4">
        <v>99</v>
      </c>
      <c r="F35" s="1">
        <v>0.28743476895337938</v>
      </c>
      <c r="G35" s="1">
        <v>1.2903815336929093E-2</v>
      </c>
      <c r="H35" s="1">
        <v>0.2745309536164503</v>
      </c>
      <c r="I35" s="2" t="s">
        <v>100</v>
      </c>
      <c r="J35" s="2" t="s">
        <v>101</v>
      </c>
      <c r="K35" s="2" t="s">
        <v>63</v>
      </c>
      <c r="L35" s="2" t="s">
        <v>298</v>
      </c>
      <c r="M35" s="5">
        <v>23.7</v>
      </c>
      <c r="N35" s="6">
        <v>10</v>
      </c>
      <c r="O35" s="1">
        <v>31.481666666666666</v>
      </c>
      <c r="P35" s="1">
        <v>24.3</v>
      </c>
      <c r="Q35" s="1">
        <v>2.8</v>
      </c>
      <c r="R35" s="1">
        <v>3.6</v>
      </c>
      <c r="S35" s="1">
        <v>6.7</v>
      </c>
      <c r="T35" s="1">
        <v>0.8</v>
      </c>
      <c r="U35" s="1">
        <v>0.5</v>
      </c>
      <c r="V35" s="1">
        <v>0.45454545454545453</v>
      </c>
      <c r="W35" s="1">
        <v>18.7</v>
      </c>
      <c r="X35" s="1">
        <v>0.76271186440677963</v>
      </c>
      <c r="Y35" s="1">
        <v>5.9</v>
      </c>
      <c r="Z35" s="1">
        <v>3.4</v>
      </c>
      <c r="AA35" s="1">
        <v>1.3890418422060973</v>
      </c>
      <c r="AB35" s="1">
        <v>1.2365176816028456</v>
      </c>
      <c r="AC35" s="1">
        <v>-0.85212942441110406</v>
      </c>
      <c r="AD35" s="1">
        <v>1.5548349870530738</v>
      </c>
      <c r="AE35" s="1">
        <v>-0.43093880493674613</v>
      </c>
      <c r="AF35" s="1">
        <v>-0.34877907922866563</v>
      </c>
      <c r="AG35" s="1">
        <v>-0.52081564889459542</v>
      </c>
      <c r="AH35" s="1">
        <v>-0.53650381961184468</v>
      </c>
      <c r="AI35" s="1">
        <v>-1.3750933957466982</v>
      </c>
    </row>
    <row r="36" spans="1:35" hidden="1" x14ac:dyDescent="0.3">
      <c r="A36" s="2">
        <v>3</v>
      </c>
      <c r="B36" s="2">
        <v>35</v>
      </c>
      <c r="C36" s="4">
        <v>31.8</v>
      </c>
      <c r="D36" s="4">
        <v>27</v>
      </c>
      <c r="E36" s="4">
        <v>86</v>
      </c>
      <c r="F36" s="1">
        <v>0.27552870690869952</v>
      </c>
      <c r="G36" s="1">
        <v>0.36223794890281374</v>
      </c>
      <c r="H36" s="1">
        <v>-8.6709241994114228E-2</v>
      </c>
      <c r="I36" s="2" t="s">
        <v>102</v>
      </c>
      <c r="J36" s="2" t="s">
        <v>103</v>
      </c>
      <c r="K36" s="2" t="s">
        <v>54</v>
      </c>
      <c r="L36" s="2" t="s">
        <v>299</v>
      </c>
      <c r="M36" s="5">
        <v>22.1</v>
      </c>
      <c r="N36" s="6">
        <v>5</v>
      </c>
      <c r="O36" s="1">
        <v>32.163333333333334</v>
      </c>
      <c r="P36" s="1">
        <v>17</v>
      </c>
      <c r="Q36" s="1">
        <v>1.8</v>
      </c>
      <c r="R36" s="1">
        <v>8.8000000000000007</v>
      </c>
      <c r="S36" s="1">
        <v>1.6</v>
      </c>
      <c r="T36" s="1">
        <v>1</v>
      </c>
      <c r="U36" s="1">
        <v>2</v>
      </c>
      <c r="V36" s="1">
        <v>0.52459016393442626</v>
      </c>
      <c r="W36" s="1">
        <v>12.2</v>
      </c>
      <c r="X36" s="1">
        <v>0.70588235294117652</v>
      </c>
      <c r="Y36" s="1">
        <v>3.4</v>
      </c>
      <c r="Z36" s="1">
        <v>1.4</v>
      </c>
      <c r="AA36" s="1">
        <v>0.20659571257008097</v>
      </c>
      <c r="AB36" s="1">
        <v>0.27345720759954767</v>
      </c>
      <c r="AC36" s="1">
        <v>0.99711385443100831</v>
      </c>
      <c r="AD36" s="1">
        <v>-0.74732724213042379</v>
      </c>
      <c r="AE36" s="1">
        <v>-2.3138122909824804E-4</v>
      </c>
      <c r="AF36" s="1">
        <v>1.979100506416017</v>
      </c>
      <c r="AG36" s="1">
        <v>0.77506932482684709</v>
      </c>
      <c r="AH36" s="1">
        <v>-0.78000770929623542</v>
      </c>
      <c r="AI36" s="1">
        <v>0.55637126693757988</v>
      </c>
    </row>
    <row r="37" spans="1:35" x14ac:dyDescent="0.3">
      <c r="A37" s="2">
        <v>3</v>
      </c>
      <c r="B37" s="2">
        <v>36</v>
      </c>
      <c r="C37" s="4">
        <v>23.3</v>
      </c>
      <c r="D37" s="4">
        <v>21</v>
      </c>
      <c r="E37" s="4">
        <v>100</v>
      </c>
      <c r="F37" s="1">
        <v>0.26553189321592563</v>
      </c>
      <c r="G37" s="1">
        <v>0.17630822847873459</v>
      </c>
      <c r="H37" s="1">
        <v>8.9223664737191039E-2</v>
      </c>
      <c r="I37" s="2" t="s">
        <v>104</v>
      </c>
      <c r="J37" s="2" t="s">
        <v>32</v>
      </c>
      <c r="K37" s="2" t="s">
        <v>86</v>
      </c>
      <c r="L37" s="2" t="s">
        <v>47</v>
      </c>
      <c r="M37" s="5">
        <v>29.1</v>
      </c>
      <c r="N37" s="6">
        <v>12</v>
      </c>
      <c r="O37" s="1">
        <v>32.266666666666666</v>
      </c>
      <c r="P37" s="1">
        <v>17.166666666666668</v>
      </c>
      <c r="Q37" s="1">
        <v>1</v>
      </c>
      <c r="R37" s="1">
        <v>11.666666666666666</v>
      </c>
      <c r="S37" s="1">
        <v>3.1666666666666665</v>
      </c>
      <c r="T37" s="1">
        <v>0.75</v>
      </c>
      <c r="U37" s="1">
        <v>1.0833333333333333</v>
      </c>
      <c r="V37" s="1">
        <v>0.43684210526315792</v>
      </c>
      <c r="W37" s="1">
        <v>15.833333333333334</v>
      </c>
      <c r="X37" s="1">
        <v>0.82352941176470584</v>
      </c>
      <c r="Y37" s="1">
        <v>2.8333333333333335</v>
      </c>
      <c r="Z37" s="1">
        <v>1.4166666666666667</v>
      </c>
      <c r="AA37" s="1">
        <v>0.23359219954807239</v>
      </c>
      <c r="AB37" s="1">
        <v>-0.49699117160309092</v>
      </c>
      <c r="AC37" s="1">
        <v>2.0165684825106336</v>
      </c>
      <c r="AD37" s="1">
        <v>-4.012708022438221E-2</v>
      </c>
      <c r="AE37" s="1">
        <v>-0.5386156608636582</v>
      </c>
      <c r="AF37" s="1">
        <v>0.55650742629982197</v>
      </c>
      <c r="AG37" s="1">
        <v>-0.81222492428474535</v>
      </c>
      <c r="AH37" s="1">
        <v>0.12778905684408287</v>
      </c>
      <c r="AI37" s="1">
        <v>0.5402757280818774</v>
      </c>
    </row>
    <row r="38" spans="1:35" hidden="1" x14ac:dyDescent="0.3">
      <c r="A38" s="2">
        <v>4</v>
      </c>
      <c r="B38" s="2">
        <v>37</v>
      </c>
      <c r="C38" s="4">
        <v>35.9</v>
      </c>
      <c r="D38" s="4">
        <v>33</v>
      </c>
      <c r="E38" s="4">
        <v>98</v>
      </c>
      <c r="F38" s="1">
        <v>0.23981653429292862</v>
      </c>
      <c r="G38" s="1">
        <v>0.11064301993923999</v>
      </c>
      <c r="H38" s="1">
        <v>0.12917351435368862</v>
      </c>
      <c r="I38" s="2" t="s">
        <v>105</v>
      </c>
      <c r="J38" s="2" t="s">
        <v>32</v>
      </c>
      <c r="K38" s="2" t="s">
        <v>106</v>
      </c>
      <c r="L38" s="2" t="s">
        <v>298</v>
      </c>
      <c r="M38" s="5">
        <v>34.5</v>
      </c>
      <c r="N38" s="6">
        <v>12</v>
      </c>
      <c r="O38" s="1">
        <v>30.212499999999995</v>
      </c>
      <c r="P38" s="1">
        <v>16.25</v>
      </c>
      <c r="Q38" s="1">
        <v>1.75</v>
      </c>
      <c r="R38" s="1">
        <v>4.083333333333333</v>
      </c>
      <c r="S38" s="1">
        <v>5.416666666666667</v>
      </c>
      <c r="T38" s="1">
        <v>1.6666666666666667</v>
      </c>
      <c r="U38" s="1">
        <v>0</v>
      </c>
      <c r="V38" s="1">
        <v>0.45864661654135336</v>
      </c>
      <c r="W38" s="1">
        <v>11.083333333333334</v>
      </c>
      <c r="X38" s="1">
        <v>0.8666666666666667</v>
      </c>
      <c r="Y38" s="1">
        <v>5</v>
      </c>
      <c r="Z38" s="1">
        <v>2.4166666666666665</v>
      </c>
      <c r="AA38" s="1">
        <v>8.5111521169120422E-2</v>
      </c>
      <c r="AB38" s="1">
        <v>0.22530418389938273</v>
      </c>
      <c r="AC38" s="1">
        <v>-0.68024463246744638</v>
      </c>
      <c r="AD38" s="1">
        <v>0.97553272676833747</v>
      </c>
      <c r="AE38" s="1">
        <v>1.4354600311297285</v>
      </c>
      <c r="AF38" s="1">
        <v>-1.1247389411102267</v>
      </c>
      <c r="AG38" s="1">
        <v>-0.25747195733707906</v>
      </c>
      <c r="AH38" s="1">
        <v>0.76229085066160407</v>
      </c>
      <c r="AI38" s="1">
        <v>-0.42545660326026141</v>
      </c>
    </row>
    <row r="39" spans="1:35" hidden="1" x14ac:dyDescent="0.3">
      <c r="A39" s="2">
        <v>4</v>
      </c>
      <c r="B39" s="2">
        <v>38</v>
      </c>
      <c r="C39" s="4">
        <v>127.5</v>
      </c>
      <c r="D39" s="4">
        <v>392</v>
      </c>
      <c r="E39" s="4">
        <v>78</v>
      </c>
      <c r="F39" s="1">
        <v>0.23184940106460569</v>
      </c>
      <c r="G39" s="1">
        <v>-5.3191734656281991E-2</v>
      </c>
      <c r="H39" s="1">
        <v>0.28504113572088768</v>
      </c>
      <c r="I39" s="2" t="s">
        <v>107</v>
      </c>
      <c r="J39" s="2" t="s">
        <v>32</v>
      </c>
      <c r="K39" s="2" t="s">
        <v>108</v>
      </c>
      <c r="L39" s="2" t="s">
        <v>298</v>
      </c>
      <c r="M39" s="5">
        <v>24.7</v>
      </c>
      <c r="N39" s="6">
        <v>13</v>
      </c>
      <c r="O39" s="1">
        <v>32.474358974358964</v>
      </c>
      <c r="P39" s="1">
        <v>18.846153846153847</v>
      </c>
      <c r="Q39" s="1">
        <v>3.5384615384615383</v>
      </c>
      <c r="R39" s="1">
        <v>3.5384615384615383</v>
      </c>
      <c r="S39" s="1">
        <v>7.0769230769230766</v>
      </c>
      <c r="T39" s="1">
        <v>0.69230769230769229</v>
      </c>
      <c r="U39" s="1">
        <v>0.15384615384615385</v>
      </c>
      <c r="V39" s="1">
        <v>0.40957446808510639</v>
      </c>
      <c r="W39" s="1">
        <v>14.461538461538462</v>
      </c>
      <c r="X39" s="1">
        <v>0.78947368421052633</v>
      </c>
      <c r="Y39" s="1">
        <v>4.384615384615385</v>
      </c>
      <c r="Z39" s="1">
        <v>2.8461538461538463</v>
      </c>
      <c r="AA39" s="1">
        <v>0.50563372217244551</v>
      </c>
      <c r="AB39" s="1">
        <v>1.94770080086682</v>
      </c>
      <c r="AC39" s="1">
        <v>-0.87401396025538947</v>
      </c>
      <c r="AD39" s="1">
        <v>1.7249797068569821</v>
      </c>
      <c r="AE39" s="1">
        <v>-0.66285818693317211</v>
      </c>
      <c r="AF39" s="1">
        <v>-0.8859820605312847</v>
      </c>
      <c r="AG39" s="1">
        <v>-1.2614451609708026</v>
      </c>
      <c r="AH39" s="1">
        <v>-0.13251421472416161</v>
      </c>
      <c r="AI39" s="1">
        <v>-0.84022625838797516</v>
      </c>
    </row>
    <row r="40" spans="1:35" hidden="1" x14ac:dyDescent="0.3">
      <c r="A40" s="2">
        <v>4</v>
      </c>
      <c r="B40" s="2">
        <v>39</v>
      </c>
      <c r="C40" s="4">
        <v>74.900000000000006</v>
      </c>
      <c r="D40" s="4">
        <v>82</v>
      </c>
      <c r="E40" s="4">
        <v>94</v>
      </c>
      <c r="F40" s="1">
        <v>0.22604386355459613</v>
      </c>
      <c r="G40" s="1">
        <v>0.14463373140194044</v>
      </c>
      <c r="H40" s="1">
        <v>8.141013215265569E-2</v>
      </c>
      <c r="I40" s="2" t="s">
        <v>109</v>
      </c>
      <c r="J40" s="2" t="s">
        <v>32</v>
      </c>
      <c r="K40" s="2" t="s">
        <v>82</v>
      </c>
      <c r="L40" s="2" t="s">
        <v>299</v>
      </c>
      <c r="M40" s="5">
        <v>23.5</v>
      </c>
      <c r="N40" s="6">
        <v>11</v>
      </c>
      <c r="O40" s="1">
        <v>34.563636363636363</v>
      </c>
      <c r="P40" s="1">
        <v>18.818181818181817</v>
      </c>
      <c r="Q40" s="1">
        <v>0.45454545454545453</v>
      </c>
      <c r="R40" s="1">
        <v>13.363636363636363</v>
      </c>
      <c r="S40" s="1">
        <v>3.6363636363636362</v>
      </c>
      <c r="T40" s="1">
        <v>0.63636363636363635</v>
      </c>
      <c r="U40" s="1">
        <v>0.63636363636363635</v>
      </c>
      <c r="V40" s="1">
        <v>0.49397590361445781</v>
      </c>
      <c r="W40" s="1">
        <v>15.090909090909092</v>
      </c>
      <c r="X40" s="1">
        <v>0.82608695652173914</v>
      </c>
      <c r="Y40" s="1">
        <v>4.1818181818181817</v>
      </c>
      <c r="Z40" s="1">
        <v>2.6363636363636362</v>
      </c>
      <c r="AA40" s="1">
        <v>0.50110284323907595</v>
      </c>
      <c r="AB40" s="1">
        <v>-1.0222968846957989</v>
      </c>
      <c r="AC40" s="1">
        <v>2.6200511376106239</v>
      </c>
      <c r="AD40" s="1">
        <v>0.17189617914783534</v>
      </c>
      <c r="AE40" s="1">
        <v>-0.78333578797027636</v>
      </c>
      <c r="AF40" s="1">
        <v>-0.13715366235187632</v>
      </c>
      <c r="AG40" s="1">
        <v>0.35702160772981012</v>
      </c>
      <c r="AH40" s="1">
        <v>0.23204321990258911</v>
      </c>
      <c r="AI40" s="1">
        <v>-0.63762506999451929</v>
      </c>
    </row>
    <row r="41" spans="1:35" hidden="1" x14ac:dyDescent="0.3">
      <c r="A41" s="2">
        <v>4</v>
      </c>
      <c r="B41" s="2">
        <v>40</v>
      </c>
      <c r="C41" s="4">
        <v>31.1</v>
      </c>
      <c r="D41" s="4">
        <v>35</v>
      </c>
      <c r="E41" s="4">
        <v>100</v>
      </c>
      <c r="F41" s="1">
        <v>0.22383479156760286</v>
      </c>
      <c r="G41" s="1">
        <v>-1.1796537812850014E-2</v>
      </c>
      <c r="H41" s="1">
        <v>0.23563132938045286</v>
      </c>
      <c r="I41" s="2" t="s">
        <v>110</v>
      </c>
      <c r="J41" s="2" t="s">
        <v>32</v>
      </c>
      <c r="K41" s="2" t="s">
        <v>39</v>
      </c>
      <c r="L41" s="2" t="s">
        <v>299</v>
      </c>
      <c r="M41" s="5">
        <v>24.3</v>
      </c>
      <c r="N41" s="6">
        <v>11</v>
      </c>
      <c r="O41" s="1">
        <v>32.009090909090908</v>
      </c>
      <c r="P41" s="1">
        <v>18.636363636363637</v>
      </c>
      <c r="Q41" s="1">
        <v>2.0909090909090908</v>
      </c>
      <c r="R41" s="1">
        <v>8.8181818181818183</v>
      </c>
      <c r="S41" s="1">
        <v>1.6363636363636365</v>
      </c>
      <c r="T41" s="1">
        <v>0.27272727272727271</v>
      </c>
      <c r="U41" s="1">
        <v>2.3636363636363638</v>
      </c>
      <c r="V41" s="1">
        <v>0.39673913043478259</v>
      </c>
      <c r="W41" s="1">
        <v>16.727272727272727</v>
      </c>
      <c r="X41" s="1">
        <v>0.73469387755102045</v>
      </c>
      <c r="Y41" s="1">
        <v>4.4545454545454541</v>
      </c>
      <c r="Z41" s="1">
        <v>1.9090909090909092</v>
      </c>
      <c r="AA41" s="1">
        <v>0.47165213017217678</v>
      </c>
      <c r="AB41" s="1">
        <v>0.55362025458232522</v>
      </c>
      <c r="AC41" s="1">
        <v>1.0035797400213651</v>
      </c>
      <c r="AD41" s="1">
        <v>-0.73091253817902635</v>
      </c>
      <c r="AE41" s="1">
        <v>-1.5664401947114546</v>
      </c>
      <c r="AF41" s="1">
        <v>2.5434349514207888</v>
      </c>
      <c r="AG41" s="1">
        <v>-1.7377380977249972</v>
      </c>
      <c r="AH41" s="1">
        <v>-0.70809080233295507</v>
      </c>
      <c r="AI41" s="1">
        <v>6.4725716436127095E-2</v>
      </c>
    </row>
    <row r="42" spans="1:35" hidden="1" x14ac:dyDescent="0.3">
      <c r="A42" s="2">
        <v>4</v>
      </c>
      <c r="B42" s="2">
        <v>41</v>
      </c>
      <c r="C42" s="4">
        <v>98.4</v>
      </c>
      <c r="D42" s="4">
        <v>115</v>
      </c>
      <c r="E42" s="4">
        <v>92</v>
      </c>
      <c r="F42" s="1">
        <v>0.22099459105383387</v>
      </c>
      <c r="G42" s="1">
        <v>0.22601030416336082</v>
      </c>
      <c r="H42" s="1">
        <v>-5.015713109526948E-3</v>
      </c>
      <c r="I42" s="2" t="s">
        <v>111</v>
      </c>
      <c r="J42" s="2" t="s">
        <v>112</v>
      </c>
      <c r="K42" s="2" t="s">
        <v>46</v>
      </c>
      <c r="L42" s="2" t="s">
        <v>299</v>
      </c>
      <c r="M42" s="5">
        <v>24.7</v>
      </c>
      <c r="N42" s="6">
        <v>11</v>
      </c>
      <c r="O42" s="1">
        <v>34.68181818181818</v>
      </c>
      <c r="P42" s="1">
        <v>25.90909090909091</v>
      </c>
      <c r="Q42" s="1">
        <v>2.3636363636363638</v>
      </c>
      <c r="R42" s="1">
        <v>5.0909090909090908</v>
      </c>
      <c r="S42" s="1">
        <v>3.6363636363636362</v>
      </c>
      <c r="T42" s="1">
        <v>0.72727272727272729</v>
      </c>
      <c r="U42" s="1">
        <v>1.0909090909090908</v>
      </c>
      <c r="V42" s="1">
        <v>0.47826086956521741</v>
      </c>
      <c r="W42" s="1">
        <v>20.90909090909091</v>
      </c>
      <c r="X42" s="1">
        <v>0.73584905660377353</v>
      </c>
      <c r="Y42" s="1">
        <v>4.8181818181818183</v>
      </c>
      <c r="Z42" s="1">
        <v>1.5454545454545454</v>
      </c>
      <c r="AA42" s="1">
        <v>1.649680652848158</v>
      </c>
      <c r="AB42" s="1">
        <v>0.81627311112867951</v>
      </c>
      <c r="AC42" s="1">
        <v>-0.32192680600182721</v>
      </c>
      <c r="AD42" s="1">
        <v>0.17189617914783534</v>
      </c>
      <c r="AE42" s="1">
        <v>-0.58755968628498179</v>
      </c>
      <c r="AF42" s="1">
        <v>0.56826439390408801</v>
      </c>
      <c r="AG42" s="1">
        <v>7.1229490441959711E-2</v>
      </c>
      <c r="AH42" s="1">
        <v>-0.74966570736511529</v>
      </c>
      <c r="AI42" s="1">
        <v>0.4159011096514505</v>
      </c>
    </row>
    <row r="43" spans="1:35" hidden="1" x14ac:dyDescent="0.3">
      <c r="A43" s="2">
        <v>4</v>
      </c>
      <c r="B43" s="2">
        <v>42</v>
      </c>
      <c r="C43" s="4">
        <v>73.400000000000006</v>
      </c>
      <c r="D43" s="4">
        <v>72</v>
      </c>
      <c r="E43" s="4">
        <v>90</v>
      </c>
      <c r="F43" s="1">
        <v>0.14487968939274593</v>
      </c>
      <c r="G43" s="1">
        <v>-0.13381113041132853</v>
      </c>
      <c r="H43" s="1">
        <v>0.27869081980407445</v>
      </c>
      <c r="I43" s="2" t="s">
        <v>113</v>
      </c>
      <c r="J43" s="2" t="s">
        <v>32</v>
      </c>
      <c r="K43" s="2" t="s">
        <v>108</v>
      </c>
      <c r="L43" s="2" t="s">
        <v>298</v>
      </c>
      <c r="M43" s="5">
        <v>25.7</v>
      </c>
      <c r="N43" s="6">
        <v>13</v>
      </c>
      <c r="O43" s="1">
        <v>32.184615384615384</v>
      </c>
      <c r="P43" s="1">
        <v>16.923076923076923</v>
      </c>
      <c r="Q43" s="1">
        <v>2.2307692307692308</v>
      </c>
      <c r="R43" s="1">
        <v>4</v>
      </c>
      <c r="S43" s="1">
        <v>4.6923076923076925</v>
      </c>
      <c r="T43" s="1">
        <v>1.3076923076923077</v>
      </c>
      <c r="U43" s="1">
        <v>0.23076923076923078</v>
      </c>
      <c r="V43" s="1">
        <v>0.41578947368421054</v>
      </c>
      <c r="W43" s="1">
        <v>14.615384615384615</v>
      </c>
      <c r="X43" s="1">
        <v>0.84615384615384615</v>
      </c>
      <c r="Y43" s="1">
        <v>3</v>
      </c>
      <c r="Z43" s="1">
        <v>3.0769230769230771</v>
      </c>
      <c r="AA43" s="1">
        <v>0.19413579550331583</v>
      </c>
      <c r="AB43" s="1">
        <v>0.68831402717019929</v>
      </c>
      <c r="AC43" s="1">
        <v>-0.70987994142324928</v>
      </c>
      <c r="AD43" s="1">
        <v>0.64855392850572402</v>
      </c>
      <c r="AE43" s="1">
        <v>0.66239542447497557</v>
      </c>
      <c r="AF43" s="1">
        <v>-0.76660362024181383</v>
      </c>
      <c r="AG43" s="1">
        <v>-1.1553704338304016</v>
      </c>
      <c r="AH43" s="1">
        <v>0.29724221176006976</v>
      </c>
      <c r="AI43" s="1">
        <v>-1.0630875656207766</v>
      </c>
    </row>
    <row r="44" spans="1:35" hidden="1" x14ac:dyDescent="0.3">
      <c r="A44" s="2">
        <v>4</v>
      </c>
      <c r="B44" s="2">
        <v>43</v>
      </c>
      <c r="C44" s="4">
        <v>94</v>
      </c>
      <c r="D44" s="4">
        <v>90</v>
      </c>
      <c r="E44" s="4">
        <v>73</v>
      </c>
      <c r="F44" s="1">
        <v>0.14180629620011967</v>
      </c>
      <c r="G44" s="1">
        <v>0.15350963485768931</v>
      </c>
      <c r="H44" s="1">
        <v>-1.1703338657569645E-2</v>
      </c>
      <c r="I44" s="2" t="s">
        <v>114</v>
      </c>
      <c r="J44" s="2" t="s">
        <v>115</v>
      </c>
      <c r="K44" s="2" t="s">
        <v>82</v>
      </c>
      <c r="L44" s="2" t="s">
        <v>298</v>
      </c>
      <c r="M44" s="5">
        <v>27.5</v>
      </c>
      <c r="N44" s="6">
        <v>5</v>
      </c>
      <c r="O44" s="1">
        <v>32.92</v>
      </c>
      <c r="P44" s="1">
        <v>17</v>
      </c>
      <c r="Q44" s="1">
        <v>1.2</v>
      </c>
      <c r="R44" s="1">
        <v>6.4</v>
      </c>
      <c r="S44" s="1">
        <v>2.2000000000000002</v>
      </c>
      <c r="T44" s="1">
        <v>1.4</v>
      </c>
      <c r="U44" s="1">
        <v>0.8</v>
      </c>
      <c r="V44" s="1">
        <v>0.45588235294117646</v>
      </c>
      <c r="W44" s="1">
        <v>13.6</v>
      </c>
      <c r="X44" s="1">
        <v>0.85</v>
      </c>
      <c r="Y44" s="1">
        <v>4</v>
      </c>
      <c r="Z44" s="1">
        <v>1.2</v>
      </c>
      <c r="AA44" s="1">
        <v>0.20659571257008097</v>
      </c>
      <c r="AB44" s="1">
        <v>-0.30437907680243131</v>
      </c>
      <c r="AC44" s="1">
        <v>0.14361695650387948</v>
      </c>
      <c r="AD44" s="1">
        <v>-0.47648462693236526</v>
      </c>
      <c r="AE44" s="1">
        <v>0.86118346618619745</v>
      </c>
      <c r="AF44" s="1">
        <v>0.11679683790027097</v>
      </c>
      <c r="AG44" s="1">
        <v>-0.36057509288764167</v>
      </c>
      <c r="AH44" s="1">
        <v>0.44531480397520534</v>
      </c>
      <c r="AI44" s="1">
        <v>0.74951773320600756</v>
      </c>
    </row>
    <row r="45" spans="1:35" hidden="1" x14ac:dyDescent="0.3">
      <c r="A45" s="2">
        <v>4</v>
      </c>
      <c r="B45" s="2">
        <v>44</v>
      </c>
      <c r="C45" s="4">
        <v>64.599999999999994</v>
      </c>
      <c r="D45" s="4">
        <v>64</v>
      </c>
      <c r="E45" s="4">
        <v>91</v>
      </c>
      <c r="F45" s="1">
        <v>0.12715678655446447</v>
      </c>
      <c r="G45" s="1">
        <v>0.13771302054921153</v>
      </c>
      <c r="H45" s="1">
        <v>-1.0556233994747061E-2</v>
      </c>
      <c r="I45" s="2" t="s">
        <v>116</v>
      </c>
      <c r="J45" s="2" t="s">
        <v>32</v>
      </c>
      <c r="K45" s="2" t="s">
        <v>106</v>
      </c>
      <c r="L45" s="2" t="s">
        <v>299</v>
      </c>
      <c r="M45" s="5">
        <v>31.3</v>
      </c>
      <c r="N45" s="6">
        <v>12</v>
      </c>
      <c r="O45" s="1">
        <v>29.479166666666671</v>
      </c>
      <c r="P45" s="1">
        <v>19</v>
      </c>
      <c r="Q45" s="1">
        <v>2.8333333333333335</v>
      </c>
      <c r="R45" s="1">
        <v>5.083333333333333</v>
      </c>
      <c r="S45" s="1">
        <v>1.5833333333333333</v>
      </c>
      <c r="T45" s="1">
        <v>0.75</v>
      </c>
      <c r="U45" s="1">
        <v>8.3333333333333329E-2</v>
      </c>
      <c r="V45" s="1">
        <v>0.44966442953020136</v>
      </c>
      <c r="W45" s="1">
        <v>12.416666666666666</v>
      </c>
      <c r="X45" s="1">
        <v>0.9375</v>
      </c>
      <c r="Y45" s="1">
        <v>5.333333333333333</v>
      </c>
      <c r="Z45" s="1">
        <v>1.1666666666666667</v>
      </c>
      <c r="AA45" s="1">
        <v>0.53055355630597578</v>
      </c>
      <c r="AB45" s="1">
        <v>1.268619697402956</v>
      </c>
      <c r="AC45" s="1">
        <v>-0.32462092499780942</v>
      </c>
      <c r="AD45" s="1">
        <v>-0.75485064810814773</v>
      </c>
      <c r="AE45" s="1">
        <v>-0.5386156608636582</v>
      </c>
      <c r="AF45" s="1">
        <v>-0.99541229746329962</v>
      </c>
      <c r="AG45" s="1">
        <v>-0.43238913185575961</v>
      </c>
      <c r="AH45" s="1">
        <v>1.7044237836052345</v>
      </c>
      <c r="AI45" s="1">
        <v>0.78170881091741207</v>
      </c>
    </row>
    <row r="46" spans="1:35" hidden="1" x14ac:dyDescent="0.3">
      <c r="A46" s="2">
        <v>4</v>
      </c>
      <c r="B46" s="2">
        <v>45</v>
      </c>
      <c r="C46" s="4">
        <v>24.5</v>
      </c>
      <c r="D46" s="4">
        <v>22</v>
      </c>
      <c r="E46" s="4">
        <v>97</v>
      </c>
      <c r="F46" s="1">
        <v>0.11121512972453776</v>
      </c>
      <c r="G46" s="1">
        <v>0.17180224592569326</v>
      </c>
      <c r="H46" s="1">
        <v>-6.0587116201155505E-2</v>
      </c>
      <c r="I46" s="2" t="s">
        <v>117</v>
      </c>
      <c r="J46" s="2" t="s">
        <v>32</v>
      </c>
      <c r="K46" s="2" t="s">
        <v>82</v>
      </c>
      <c r="L46" s="2" t="s">
        <v>47</v>
      </c>
      <c r="M46" s="5">
        <v>23.7</v>
      </c>
      <c r="N46" s="6">
        <v>5</v>
      </c>
      <c r="O46" s="1">
        <v>31.919999999999998</v>
      </c>
      <c r="P46" s="1">
        <v>15</v>
      </c>
      <c r="Q46" s="1">
        <v>2.2000000000000002</v>
      </c>
      <c r="R46" s="1">
        <v>7.6</v>
      </c>
      <c r="S46" s="1">
        <v>0.8</v>
      </c>
      <c r="T46" s="1">
        <v>0.6</v>
      </c>
      <c r="U46" s="1">
        <v>1.8</v>
      </c>
      <c r="V46" s="1">
        <v>0.51851851851851849</v>
      </c>
      <c r="W46" s="1">
        <v>10.8</v>
      </c>
      <c r="X46" s="1">
        <v>0.8</v>
      </c>
      <c r="Y46" s="1">
        <v>2</v>
      </c>
      <c r="Z46" s="1">
        <v>1.8</v>
      </c>
      <c r="AA46" s="1">
        <v>-0.11736213116581384</v>
      </c>
      <c r="AB46" s="1">
        <v>0.65868139720086716</v>
      </c>
      <c r="AC46" s="1">
        <v>0.57036540546744352</v>
      </c>
      <c r="AD46" s="1">
        <v>-1.1084507290611687</v>
      </c>
      <c r="AE46" s="1">
        <v>-0.86164622864439422</v>
      </c>
      <c r="AF46" s="1">
        <v>1.668716561663393</v>
      </c>
      <c r="AG46" s="1">
        <v>0.59763597085875075</v>
      </c>
      <c r="AH46" s="1">
        <v>-3.1798367388562523E-2</v>
      </c>
      <c r="AI46" s="1">
        <v>0.17007833440072412</v>
      </c>
    </row>
    <row r="47" spans="1:35" hidden="1" x14ac:dyDescent="0.3">
      <c r="A47" s="2">
        <v>4</v>
      </c>
      <c r="B47" s="2">
        <v>46</v>
      </c>
      <c r="C47" s="4">
        <v>87.7</v>
      </c>
      <c r="D47" s="4">
        <v>100</v>
      </c>
      <c r="E47" s="4">
        <v>91</v>
      </c>
      <c r="F47" s="1">
        <v>0.11018349384299198</v>
      </c>
      <c r="G47" s="1">
        <v>-0.15131174172876069</v>
      </c>
      <c r="H47" s="1">
        <v>0.26149523557175269</v>
      </c>
      <c r="I47" s="2" t="s">
        <v>118</v>
      </c>
      <c r="J47" s="2" t="s">
        <v>32</v>
      </c>
      <c r="K47" s="2" t="s">
        <v>35</v>
      </c>
      <c r="L47" s="2" t="s">
        <v>298</v>
      </c>
      <c r="M47" s="5">
        <v>33.1</v>
      </c>
      <c r="N47" s="6">
        <v>13</v>
      </c>
      <c r="O47" s="1">
        <v>32.260256410256403</v>
      </c>
      <c r="P47" s="1">
        <v>23</v>
      </c>
      <c r="Q47" s="1">
        <v>1.4615384615384615</v>
      </c>
      <c r="R47" s="1">
        <v>4</v>
      </c>
      <c r="S47" s="1">
        <v>5.7692307692307692</v>
      </c>
      <c r="T47" s="1">
        <v>0.46153846153846156</v>
      </c>
      <c r="U47" s="1">
        <v>0.23076923076923078</v>
      </c>
      <c r="V47" s="1">
        <v>0.41592920353982299</v>
      </c>
      <c r="W47" s="1">
        <v>17.384615384615383</v>
      </c>
      <c r="X47" s="1">
        <v>0.85981308411214952</v>
      </c>
      <c r="Y47" s="1">
        <v>8.2307692307692299</v>
      </c>
      <c r="Z47" s="1">
        <v>2.7692307692307692</v>
      </c>
      <c r="AA47" s="1">
        <v>1.1784692437777655</v>
      </c>
      <c r="AB47" s="1">
        <v>-5.2501722063107222E-2</v>
      </c>
      <c r="AC47" s="1">
        <v>-0.70987994142324928</v>
      </c>
      <c r="AD47" s="1">
        <v>1.1346816993740341</v>
      </c>
      <c r="AE47" s="1">
        <v>-1.1598282912112274</v>
      </c>
      <c r="AF47" s="1">
        <v>-0.76660362024181383</v>
      </c>
      <c r="AG47" s="1">
        <v>-1.3671509764827485</v>
      </c>
      <c r="AH47" s="1">
        <v>1.146947088688542</v>
      </c>
      <c r="AI47" s="1">
        <v>-0.76593915597704132</v>
      </c>
    </row>
    <row r="48" spans="1:35" hidden="1" x14ac:dyDescent="0.3">
      <c r="A48" s="2">
        <v>4</v>
      </c>
      <c r="B48" s="2">
        <v>47</v>
      </c>
      <c r="C48" s="4">
        <v>138.5</v>
      </c>
      <c r="D48" s="4">
        <v>167</v>
      </c>
      <c r="E48" s="4">
        <v>74</v>
      </c>
      <c r="F48" s="1">
        <v>0.10068777275979524</v>
      </c>
      <c r="G48" s="1">
        <v>-6.7898456863025605E-2</v>
      </c>
      <c r="H48" s="1">
        <v>0.16858622962282083</v>
      </c>
      <c r="I48" s="2" t="s">
        <v>119</v>
      </c>
      <c r="J48" s="2" t="s">
        <v>32</v>
      </c>
      <c r="K48" s="2" t="s">
        <v>120</v>
      </c>
      <c r="L48" s="2" t="s">
        <v>299</v>
      </c>
      <c r="M48" s="5">
        <v>30.2</v>
      </c>
      <c r="N48" s="6">
        <v>13</v>
      </c>
      <c r="O48" s="1">
        <v>33.716666666666669</v>
      </c>
      <c r="P48" s="1">
        <v>18.23076923076923</v>
      </c>
      <c r="Q48" s="1">
        <v>2.6153846153846154</v>
      </c>
      <c r="R48" s="1">
        <v>5.9230769230769234</v>
      </c>
      <c r="S48" s="1">
        <v>1.2307692307692308</v>
      </c>
      <c r="T48" s="1">
        <v>1</v>
      </c>
      <c r="U48" s="1">
        <v>0.69230769230769229</v>
      </c>
      <c r="V48" s="1">
        <v>0.41081081081081083</v>
      </c>
      <c r="W48" s="1">
        <v>14.23076923076923</v>
      </c>
      <c r="X48" s="1">
        <v>0.82258064516129037</v>
      </c>
      <c r="Y48" s="1">
        <v>4.7692307692307692</v>
      </c>
      <c r="Z48" s="1">
        <v>2.0769230769230771</v>
      </c>
      <c r="AA48" s="1">
        <v>0.40595438563832381</v>
      </c>
      <c r="AB48" s="1">
        <v>1.0587219017868523</v>
      </c>
      <c r="AC48" s="1">
        <v>-2.5988196289332018E-2</v>
      </c>
      <c r="AD48" s="1">
        <v>-0.91399962071384444</v>
      </c>
      <c r="AE48" s="1">
        <v>-2.3138122909824804E-4</v>
      </c>
      <c r="AF48" s="1">
        <v>-5.0332978504988399E-2</v>
      </c>
      <c r="AG48" s="1">
        <v>-1.2185452868071596</v>
      </c>
      <c r="AH48" s="1">
        <v>0.23069029863065357</v>
      </c>
      <c r="AI48" s="1">
        <v>-9.7355234278637584E-2</v>
      </c>
    </row>
    <row r="49" spans="1:35" hidden="1" x14ac:dyDescent="0.3">
      <c r="A49" s="2">
        <v>4</v>
      </c>
      <c r="B49" s="2">
        <v>48</v>
      </c>
      <c r="C49" s="4">
        <v>48.2</v>
      </c>
      <c r="D49" s="4">
        <v>41</v>
      </c>
      <c r="E49" s="4">
        <v>93</v>
      </c>
      <c r="F49" s="1">
        <v>9.6625515011518712E-2</v>
      </c>
      <c r="G49" s="1">
        <v>8.7946960857158446E-2</v>
      </c>
      <c r="H49" s="1">
        <v>8.6785541543602657E-3</v>
      </c>
      <c r="I49" s="2" t="s">
        <v>121</v>
      </c>
      <c r="J49" s="2" t="s">
        <v>32</v>
      </c>
      <c r="K49" s="2" t="s">
        <v>46</v>
      </c>
      <c r="L49" s="2" t="s">
        <v>299</v>
      </c>
      <c r="M49" s="5">
        <v>28.9</v>
      </c>
      <c r="N49" s="6">
        <v>13</v>
      </c>
      <c r="O49" s="1">
        <v>26.656410256410254</v>
      </c>
      <c r="P49" s="1">
        <v>12.846153846153847</v>
      </c>
      <c r="Q49" s="1">
        <v>2.0769230769230771</v>
      </c>
      <c r="R49" s="1">
        <v>5.615384615384615</v>
      </c>
      <c r="S49" s="1">
        <v>1</v>
      </c>
      <c r="T49" s="1">
        <v>1.3846153846153846</v>
      </c>
      <c r="U49" s="1">
        <v>0.92307692307692313</v>
      </c>
      <c r="V49" s="1">
        <v>0.45238095238095238</v>
      </c>
      <c r="W49" s="1">
        <v>9.6923076923076916</v>
      </c>
      <c r="X49" s="1">
        <v>0.9285714285714286</v>
      </c>
      <c r="Y49" s="1">
        <v>2.1538461538461537</v>
      </c>
      <c r="Z49" s="1">
        <v>1.5384615384615385</v>
      </c>
      <c r="AA49" s="1">
        <v>-0.46623980903523893</v>
      </c>
      <c r="AB49" s="1">
        <v>0.54015087732353806</v>
      </c>
      <c r="AC49" s="1">
        <v>-0.135410875510759</v>
      </c>
      <c r="AD49" s="1">
        <v>-1.0181698573284823</v>
      </c>
      <c r="AE49" s="1">
        <v>0.82805212590099397</v>
      </c>
      <c r="AF49" s="1">
        <v>0.30780234236342441</v>
      </c>
      <c r="AG49" s="1">
        <v>-0.30751043996410382</v>
      </c>
      <c r="AH49" s="1">
        <v>0.62019380136715485</v>
      </c>
      <c r="AI49" s="1">
        <v>0.4226544825978989</v>
      </c>
    </row>
    <row r="50" spans="1:35" hidden="1" x14ac:dyDescent="0.3">
      <c r="A50" s="2">
        <v>5</v>
      </c>
      <c r="B50" s="2">
        <v>49</v>
      </c>
      <c r="C50" s="4">
        <v>51.3</v>
      </c>
      <c r="D50" s="4">
        <v>50</v>
      </c>
      <c r="E50" s="4">
        <v>98</v>
      </c>
      <c r="F50" s="1">
        <v>9.1210595637215092E-2</v>
      </c>
      <c r="G50" s="1">
        <v>9.820995686481513E-3</v>
      </c>
      <c r="H50" s="1">
        <v>8.1389599950733582E-2</v>
      </c>
      <c r="I50" s="2" t="s">
        <v>122</v>
      </c>
      <c r="J50" s="2" t="s">
        <v>32</v>
      </c>
      <c r="K50" s="2" t="s">
        <v>60</v>
      </c>
      <c r="L50" s="2" t="s">
        <v>299</v>
      </c>
      <c r="M50" s="5">
        <v>27.3</v>
      </c>
      <c r="N50" s="6">
        <v>12</v>
      </c>
      <c r="O50" s="1">
        <v>34.886111111111113</v>
      </c>
      <c r="P50" s="1">
        <v>16.833333333333332</v>
      </c>
      <c r="Q50" s="1">
        <v>1.0833333333333333</v>
      </c>
      <c r="R50" s="1">
        <v>8.1666666666666661</v>
      </c>
      <c r="S50" s="1">
        <v>3.5</v>
      </c>
      <c r="T50" s="1">
        <v>1.1666666666666667</v>
      </c>
      <c r="U50" s="1">
        <v>0.58333333333333337</v>
      </c>
      <c r="V50" s="1">
        <v>0.46511627906976744</v>
      </c>
      <c r="W50" s="1">
        <v>14.333333333333334</v>
      </c>
      <c r="X50" s="1">
        <v>0.78378378378378377</v>
      </c>
      <c r="Y50" s="1">
        <v>3.0833333333333335</v>
      </c>
      <c r="Z50" s="1">
        <v>2.3333333333333335</v>
      </c>
      <c r="AA50" s="1">
        <v>0.17959922559208955</v>
      </c>
      <c r="AB50" s="1">
        <v>-0.41673613210281613</v>
      </c>
      <c r="AC50" s="1">
        <v>0.77188550636690445</v>
      </c>
      <c r="AD50" s="1">
        <v>0.11034103933009481</v>
      </c>
      <c r="AE50" s="1">
        <v>0.35869147186060857</v>
      </c>
      <c r="AF50" s="1">
        <v>-0.21945243558173877</v>
      </c>
      <c r="AG50" s="1">
        <v>-0.20510629930042187</v>
      </c>
      <c r="AH50" s="1">
        <v>-0.1458545060046367</v>
      </c>
      <c r="AI50" s="1">
        <v>-0.3449789089817501</v>
      </c>
    </row>
    <row r="51" spans="1:35" hidden="1" x14ac:dyDescent="0.3">
      <c r="A51" s="2">
        <v>5</v>
      </c>
      <c r="B51" s="2">
        <v>50</v>
      </c>
      <c r="C51" s="4">
        <v>25.7</v>
      </c>
      <c r="D51" s="4">
        <v>30</v>
      </c>
      <c r="E51" s="4">
        <v>100</v>
      </c>
      <c r="F51" s="1">
        <v>8.76820395344967E-2</v>
      </c>
      <c r="G51" s="1">
        <v>2.2570670921353342E-2</v>
      </c>
      <c r="H51" s="1">
        <v>6.5111368613143358E-2</v>
      </c>
      <c r="I51" s="2" t="s">
        <v>123</v>
      </c>
      <c r="J51" s="2" t="s">
        <v>32</v>
      </c>
      <c r="K51" s="2" t="s">
        <v>60</v>
      </c>
      <c r="L51" s="2" t="s">
        <v>298</v>
      </c>
      <c r="M51" s="5">
        <v>23.3</v>
      </c>
      <c r="N51" s="6">
        <v>10</v>
      </c>
      <c r="O51" s="1">
        <v>33.869999999999997</v>
      </c>
      <c r="P51" s="1">
        <v>14.1</v>
      </c>
      <c r="Q51" s="1">
        <v>0</v>
      </c>
      <c r="R51" s="1">
        <v>6.2</v>
      </c>
      <c r="S51" s="1">
        <v>6.7</v>
      </c>
      <c r="T51" s="1">
        <v>2.4</v>
      </c>
      <c r="U51" s="1">
        <v>0.5</v>
      </c>
      <c r="V51" s="1">
        <v>0.56481481481481477</v>
      </c>
      <c r="W51" s="1">
        <v>10.8</v>
      </c>
      <c r="X51" s="1">
        <v>0.55882352941176472</v>
      </c>
      <c r="Y51" s="1">
        <v>3.4</v>
      </c>
      <c r="Z51" s="1">
        <v>3.7</v>
      </c>
      <c r="AA51" s="1">
        <v>-0.26314316084696654</v>
      </c>
      <c r="AB51" s="1">
        <v>-1.4600516456063892</v>
      </c>
      <c r="AC51" s="1">
        <v>7.2492215009952024E-2</v>
      </c>
      <c r="AD51" s="1">
        <v>1.5548349870530738</v>
      </c>
      <c r="AE51" s="1">
        <v>3.0147205847244374</v>
      </c>
      <c r="AF51" s="1">
        <v>-0.34877907922866563</v>
      </c>
      <c r="AG51" s="1">
        <v>1.254174856700043</v>
      </c>
      <c r="AH51" s="1">
        <v>-1.9562996243639648</v>
      </c>
      <c r="AI51" s="1">
        <v>-1.6648130951493401</v>
      </c>
    </row>
    <row r="52" spans="1:35" hidden="1" x14ac:dyDescent="0.3">
      <c r="A52" s="2">
        <v>5</v>
      </c>
      <c r="B52" s="2">
        <v>51</v>
      </c>
      <c r="C52" s="4">
        <v>143.69999999999999</v>
      </c>
      <c r="D52" s="4">
        <v>146</v>
      </c>
      <c r="E52" s="4">
        <v>72</v>
      </c>
      <c r="F52" s="1">
        <v>8.3797716990707344E-2</v>
      </c>
      <c r="G52" s="1">
        <v>7.3242826748033674E-2</v>
      </c>
      <c r="H52" s="1">
        <v>1.055489024267367E-2</v>
      </c>
      <c r="I52" s="2" t="s">
        <v>124</v>
      </c>
      <c r="J52" s="2" t="s">
        <v>125</v>
      </c>
      <c r="K52" s="2" t="s">
        <v>95</v>
      </c>
      <c r="L52" s="2" t="s">
        <v>298</v>
      </c>
      <c r="M52" s="5">
        <v>28.9</v>
      </c>
      <c r="N52" s="6">
        <v>9</v>
      </c>
      <c r="O52" s="1">
        <v>33.151851851851852</v>
      </c>
      <c r="P52" s="1">
        <v>15.777777777777779</v>
      </c>
      <c r="Q52" s="1">
        <v>1.8888888888888888</v>
      </c>
      <c r="R52" s="1">
        <v>7.666666666666667</v>
      </c>
      <c r="S52" s="1">
        <v>2.6666666666666665</v>
      </c>
      <c r="T52" s="1">
        <v>1.2222222222222223</v>
      </c>
      <c r="U52" s="1">
        <v>0.66666666666666663</v>
      </c>
      <c r="V52" s="1">
        <v>0.44347826086956521</v>
      </c>
      <c r="W52" s="1">
        <v>12.777777777777779</v>
      </c>
      <c r="X52" s="1">
        <v>0.74193548387096775</v>
      </c>
      <c r="Y52" s="1">
        <v>3.4444444444444446</v>
      </c>
      <c r="Z52" s="1">
        <v>1.3333333333333333</v>
      </c>
      <c r="AA52" s="1">
        <v>8.6214747314787166E-3</v>
      </c>
      <c r="AB52" s="1">
        <v>0.35906258306650746</v>
      </c>
      <c r="AC52" s="1">
        <v>0.59407365263208622</v>
      </c>
      <c r="AD52" s="1">
        <v>-0.26582925955609765</v>
      </c>
      <c r="AE52" s="1">
        <v>0.47833242289051081</v>
      </c>
      <c r="AF52" s="1">
        <v>-9.0125791934812058E-2</v>
      </c>
      <c r="AG52" s="1">
        <v>-0.54815200056303748</v>
      </c>
      <c r="AH52" s="1">
        <v>-0.49755106289472217</v>
      </c>
      <c r="AI52" s="1">
        <v>0.62075342236038911</v>
      </c>
    </row>
    <row r="53" spans="1:35" hidden="1" x14ac:dyDescent="0.3">
      <c r="A53" s="2">
        <v>5</v>
      </c>
      <c r="B53" s="2">
        <v>52</v>
      </c>
      <c r="C53" s="4">
        <v>85.9</v>
      </c>
      <c r="D53" s="4">
        <v>94</v>
      </c>
      <c r="E53" s="4">
        <v>82</v>
      </c>
      <c r="F53" s="1">
        <v>8.2616831660622309E-2</v>
      </c>
      <c r="G53" s="1">
        <v>-7.0993703390099874E-2</v>
      </c>
      <c r="H53" s="1">
        <v>0.1536105350507222</v>
      </c>
      <c r="I53" s="2" t="s">
        <v>126</v>
      </c>
      <c r="J53" s="2" t="s">
        <v>127</v>
      </c>
      <c r="K53" s="2" t="s">
        <v>80</v>
      </c>
      <c r="L53" s="2" t="s">
        <v>298</v>
      </c>
      <c r="M53" s="5">
        <v>22.1</v>
      </c>
      <c r="N53" s="6">
        <v>8</v>
      </c>
      <c r="O53" s="1">
        <v>29.041666666666671</v>
      </c>
      <c r="P53" s="1">
        <v>11.5</v>
      </c>
      <c r="Q53" s="1">
        <v>2.25</v>
      </c>
      <c r="R53" s="1">
        <v>4.5</v>
      </c>
      <c r="S53" s="1">
        <v>6.125</v>
      </c>
      <c r="T53" s="1">
        <v>1.625</v>
      </c>
      <c r="U53" s="1">
        <v>0.125</v>
      </c>
      <c r="V53" s="1">
        <v>0.41463414634146339</v>
      </c>
      <c r="W53" s="1">
        <v>10.25</v>
      </c>
      <c r="X53" s="1">
        <v>0.6</v>
      </c>
      <c r="Y53" s="1">
        <v>1.25</v>
      </c>
      <c r="Z53" s="1">
        <v>2.375</v>
      </c>
      <c r="AA53" s="1">
        <v>-0.68428835770362972</v>
      </c>
      <c r="AB53" s="1">
        <v>0.70683442090103188</v>
      </c>
      <c r="AC53" s="1">
        <v>-0.53206808768843084</v>
      </c>
      <c r="AD53" s="1">
        <v>1.295277480821601</v>
      </c>
      <c r="AE53" s="1">
        <v>1.3457293178573015</v>
      </c>
      <c r="AF53" s="1">
        <v>-0.93074897563983627</v>
      </c>
      <c r="AG53" s="1">
        <v>-0.83204339601424937</v>
      </c>
      <c r="AH53" s="1">
        <v>-0.62241797692368117</v>
      </c>
      <c r="AI53" s="1">
        <v>-0.38521775612100578</v>
      </c>
    </row>
    <row r="54" spans="1:35" hidden="1" x14ac:dyDescent="0.3">
      <c r="A54" s="2">
        <v>5</v>
      </c>
      <c r="B54" s="2">
        <v>53</v>
      </c>
      <c r="C54" s="4">
        <v>45.2</v>
      </c>
      <c r="D54" s="4">
        <v>48</v>
      </c>
      <c r="E54" s="4">
        <v>99</v>
      </c>
      <c r="F54" s="1">
        <v>7.1082145161816809E-2</v>
      </c>
      <c r="G54" s="1">
        <v>0.16418809051026217</v>
      </c>
      <c r="H54" s="1">
        <v>-9.3105945348445365E-2</v>
      </c>
      <c r="I54" s="2" t="s">
        <v>128</v>
      </c>
      <c r="J54" s="2" t="s">
        <v>32</v>
      </c>
      <c r="K54" s="2" t="s">
        <v>129</v>
      </c>
      <c r="L54" s="2" t="s">
        <v>299</v>
      </c>
      <c r="M54" s="5">
        <v>34.299999999999997</v>
      </c>
      <c r="N54" s="6">
        <v>13</v>
      </c>
      <c r="O54" s="1">
        <v>32.241025641025644</v>
      </c>
      <c r="P54" s="1">
        <v>18.46153846153846</v>
      </c>
      <c r="Q54" s="1">
        <v>0.53846153846153844</v>
      </c>
      <c r="R54" s="1">
        <v>6.4615384615384617</v>
      </c>
      <c r="S54" s="1">
        <v>2.3076923076923075</v>
      </c>
      <c r="T54" s="1">
        <v>0.61538461538461542</v>
      </c>
      <c r="U54" s="1">
        <v>1.9230769230769231</v>
      </c>
      <c r="V54" s="1">
        <v>0.521505376344086</v>
      </c>
      <c r="W54" s="1">
        <v>14.307692307692308</v>
      </c>
      <c r="X54" s="1">
        <v>0.82978723404255317</v>
      </c>
      <c r="Y54" s="1">
        <v>3.6153846153846154</v>
      </c>
      <c r="Z54" s="1">
        <v>1.8461538461538463</v>
      </c>
      <c r="AA54" s="1">
        <v>0.44333413683861922</v>
      </c>
      <c r="AB54" s="1">
        <v>-0.94148062114307474</v>
      </c>
      <c r="AC54" s="1">
        <v>0.16550149234816475</v>
      </c>
      <c r="AD54" s="1">
        <v>-0.42787184984553439</v>
      </c>
      <c r="AE54" s="1">
        <v>-0.8285148883591904</v>
      </c>
      <c r="AF54" s="1">
        <v>1.8597220661265463</v>
      </c>
      <c r="AG54" s="1">
        <v>0.85461172550547815</v>
      </c>
      <c r="AH54" s="1">
        <v>0.22688468016718683</v>
      </c>
      <c r="AI54" s="1">
        <v>0.1255060729541638</v>
      </c>
    </row>
    <row r="55" spans="1:35" hidden="1" x14ac:dyDescent="0.3">
      <c r="A55" s="2">
        <v>5</v>
      </c>
      <c r="B55" s="2">
        <v>54</v>
      </c>
      <c r="C55" s="4">
        <v>124.5</v>
      </c>
      <c r="D55" s="4">
        <v>233</v>
      </c>
      <c r="E55" s="4">
        <v>71</v>
      </c>
      <c r="F55" s="1">
        <v>6.9732988990477932E-2</v>
      </c>
      <c r="G55" s="1">
        <v>1.6656790772308368E-2</v>
      </c>
      <c r="H55" s="1">
        <v>5.3076198218169564E-2</v>
      </c>
      <c r="I55" s="2" t="s">
        <v>130</v>
      </c>
      <c r="J55" s="2" t="s">
        <v>32</v>
      </c>
      <c r="K55" s="2" t="s">
        <v>56</v>
      </c>
      <c r="L55" s="2" t="s">
        <v>298</v>
      </c>
      <c r="M55" s="5">
        <v>24.3</v>
      </c>
      <c r="N55" s="6">
        <v>12</v>
      </c>
      <c r="O55" s="1">
        <v>30.727777777777778</v>
      </c>
      <c r="P55" s="1">
        <v>17.833333333333332</v>
      </c>
      <c r="Q55" s="1">
        <v>2.3333333333333335</v>
      </c>
      <c r="R55" s="1">
        <v>2.5</v>
      </c>
      <c r="S55" s="1">
        <v>3.1666666666666665</v>
      </c>
      <c r="T55" s="1">
        <v>1.5833333333333333</v>
      </c>
      <c r="U55" s="1">
        <v>0.25</v>
      </c>
      <c r="V55" s="1">
        <v>0.47222222222222221</v>
      </c>
      <c r="W55" s="1">
        <v>15</v>
      </c>
      <c r="X55" s="1">
        <v>0.84210526315789469</v>
      </c>
      <c r="Y55" s="1">
        <v>1.5833333333333333</v>
      </c>
      <c r="Z55" s="1">
        <v>2.25</v>
      </c>
      <c r="AA55" s="1">
        <v>0.34157814746003695</v>
      </c>
      <c r="AB55" s="1">
        <v>0.78708946040130678</v>
      </c>
      <c r="AC55" s="1">
        <v>-1.2433155026277047</v>
      </c>
      <c r="AD55" s="1">
        <v>-4.012708022438221E-2</v>
      </c>
      <c r="AE55" s="1">
        <v>1.2559986045848748</v>
      </c>
      <c r="AF55" s="1">
        <v>-0.73675901016944612</v>
      </c>
      <c r="AG55" s="1">
        <v>-7.371859127933178E-2</v>
      </c>
      <c r="AH55" s="1">
        <v>0.12366630350866004</v>
      </c>
      <c r="AI55" s="1">
        <v>-0.2645012147032384</v>
      </c>
    </row>
    <row r="56" spans="1:35" x14ac:dyDescent="0.3">
      <c r="A56" s="2">
        <v>5</v>
      </c>
      <c r="B56" s="2">
        <v>55</v>
      </c>
      <c r="C56" s="4">
        <v>68.2</v>
      </c>
      <c r="D56" s="4">
        <v>65</v>
      </c>
      <c r="E56" s="4">
        <v>90</v>
      </c>
      <c r="F56" s="1">
        <v>6.676810071961474E-2</v>
      </c>
      <c r="G56" s="1">
        <v>-0.11435924522969811</v>
      </c>
      <c r="H56" s="1">
        <v>0.18112734594931285</v>
      </c>
      <c r="I56" s="2" t="s">
        <v>131</v>
      </c>
      <c r="J56" s="2" t="s">
        <v>32</v>
      </c>
      <c r="K56" s="2" t="s">
        <v>60</v>
      </c>
      <c r="L56" s="2" t="s">
        <v>299</v>
      </c>
      <c r="M56" s="5">
        <v>26.2</v>
      </c>
      <c r="N56" s="6">
        <v>12</v>
      </c>
      <c r="O56" s="1">
        <v>33.659722222222221</v>
      </c>
      <c r="P56" s="1">
        <v>15.333333333333334</v>
      </c>
      <c r="Q56" s="1">
        <v>1.5</v>
      </c>
      <c r="R56" s="1">
        <v>3.6666666666666665</v>
      </c>
      <c r="S56" s="1">
        <v>4.166666666666667</v>
      </c>
      <c r="T56" s="1">
        <v>1.4166666666666667</v>
      </c>
      <c r="U56" s="1">
        <v>0.58333333333333337</v>
      </c>
      <c r="V56" s="1">
        <v>0.44078947368421051</v>
      </c>
      <c r="W56" s="1">
        <v>12.666666666666666</v>
      </c>
      <c r="X56" s="1">
        <v>0.84210526315789469</v>
      </c>
      <c r="Y56" s="1">
        <v>3.1666666666666665</v>
      </c>
      <c r="Z56" s="1">
        <v>2.9166666666666665</v>
      </c>
      <c r="AA56" s="1">
        <v>-6.3369157209831273E-2</v>
      </c>
      <c r="AB56" s="1">
        <v>-1.5460934601441819E-2</v>
      </c>
      <c r="AC56" s="1">
        <v>-0.82842117724646169</v>
      </c>
      <c r="AD56" s="1">
        <v>0.41127727843904888</v>
      </c>
      <c r="AE56" s="1">
        <v>0.89707575149516849</v>
      </c>
      <c r="AF56" s="1">
        <v>-0.21945243558173877</v>
      </c>
      <c r="AG56" s="1">
        <v>-0.58828714317325514</v>
      </c>
      <c r="AH56" s="1">
        <v>0.28572737974255941</v>
      </c>
      <c r="AI56" s="1">
        <v>-0.9083227689313309</v>
      </c>
    </row>
    <row r="57" spans="1:35" hidden="1" x14ac:dyDescent="0.3">
      <c r="A57" s="2">
        <v>5</v>
      </c>
      <c r="B57" s="2">
        <v>56</v>
      </c>
      <c r="C57" s="4">
        <v>43.5</v>
      </c>
      <c r="D57" s="4">
        <v>42</v>
      </c>
      <c r="E57" s="4">
        <v>98</v>
      </c>
      <c r="F57" s="1">
        <v>5.9729320716910297E-2</v>
      </c>
      <c r="G57" s="1">
        <v>-0.37160478697452576</v>
      </c>
      <c r="H57" s="1">
        <v>0.43133410769143604</v>
      </c>
      <c r="I57" s="2" t="s">
        <v>132</v>
      </c>
      <c r="J57" s="2" t="s">
        <v>32</v>
      </c>
      <c r="K57" s="2" t="s">
        <v>58</v>
      </c>
      <c r="L57" s="2" t="s">
        <v>299</v>
      </c>
      <c r="M57" s="5">
        <v>30.7</v>
      </c>
      <c r="N57" s="6">
        <v>2</v>
      </c>
      <c r="O57" s="1">
        <v>26.799999999999997</v>
      </c>
      <c r="P57" s="1">
        <v>19</v>
      </c>
      <c r="Q57" s="1">
        <v>1</v>
      </c>
      <c r="R57" s="1">
        <v>5</v>
      </c>
      <c r="S57" s="1">
        <v>6</v>
      </c>
      <c r="T57" s="1">
        <v>0.5</v>
      </c>
      <c r="U57" s="1">
        <v>0.5</v>
      </c>
      <c r="V57" s="1">
        <v>0.38709677419354838</v>
      </c>
      <c r="W57" s="1">
        <v>15.5</v>
      </c>
      <c r="X57" s="1">
        <v>0.8571428571428571</v>
      </c>
      <c r="Y57" s="1">
        <v>7</v>
      </c>
      <c r="Z57" s="1">
        <v>4</v>
      </c>
      <c r="AA57" s="1">
        <v>0.53055355630597578</v>
      </c>
      <c r="AB57" s="1">
        <v>-0.49699117160309092</v>
      </c>
      <c r="AC57" s="1">
        <v>-0.35425623395361239</v>
      </c>
      <c r="AD57" s="1">
        <v>1.238851935988672</v>
      </c>
      <c r="AE57" s="1">
        <v>-1.0769999404982182</v>
      </c>
      <c r="AF57" s="1">
        <v>-0.34877907922866563</v>
      </c>
      <c r="AG57" s="1">
        <v>-1.8080155332371219</v>
      </c>
      <c r="AH57" s="1">
        <v>0.9257261780073115</v>
      </c>
      <c r="AI57" s="1">
        <v>-1.9545327945519817</v>
      </c>
    </row>
    <row r="58" spans="1:35" hidden="1" x14ac:dyDescent="0.3">
      <c r="A58" s="2">
        <v>5</v>
      </c>
      <c r="B58" s="2">
        <v>57</v>
      </c>
      <c r="C58" s="4">
        <v>107.6</v>
      </c>
      <c r="D58" s="4">
        <v>112</v>
      </c>
      <c r="E58" s="4">
        <v>83</v>
      </c>
      <c r="F58" s="1">
        <v>5.7856316784605157E-2</v>
      </c>
      <c r="G58" s="1">
        <v>-6.2968906239021877E-2</v>
      </c>
      <c r="H58" s="1">
        <v>0.12082522302362703</v>
      </c>
      <c r="I58" s="2" t="s">
        <v>133</v>
      </c>
      <c r="J58" s="2" t="s">
        <v>32</v>
      </c>
      <c r="K58" s="2" t="s">
        <v>89</v>
      </c>
      <c r="L58" s="2" t="s">
        <v>299</v>
      </c>
      <c r="M58" s="5">
        <v>30.6</v>
      </c>
      <c r="N58" s="6">
        <v>11</v>
      </c>
      <c r="O58" s="1">
        <v>32.287878787878782</v>
      </c>
      <c r="P58" s="1">
        <v>19.818181818181817</v>
      </c>
      <c r="Q58" s="1">
        <v>2.8181818181818183</v>
      </c>
      <c r="R58" s="1">
        <v>3.9090909090909092</v>
      </c>
      <c r="S58" s="1">
        <v>1.7272727272727273</v>
      </c>
      <c r="T58" s="1">
        <v>0.81818181818181823</v>
      </c>
      <c r="U58" s="1">
        <v>0.36363636363636365</v>
      </c>
      <c r="V58" s="1">
        <v>0.45454545454545453</v>
      </c>
      <c r="W58" s="1">
        <v>15</v>
      </c>
      <c r="X58" s="1">
        <v>0.90243902439024393</v>
      </c>
      <c r="Y58" s="1">
        <v>3.7272727272727271</v>
      </c>
      <c r="Z58" s="1">
        <v>2.5454545454545454</v>
      </c>
      <c r="AA58" s="1">
        <v>0.66308176510702344</v>
      </c>
      <c r="AB58" s="1">
        <v>1.2540278720392697</v>
      </c>
      <c r="AC58" s="1">
        <v>-0.74220936937503446</v>
      </c>
      <c r="AD58" s="1">
        <v>-0.6898757783005327</v>
      </c>
      <c r="AE58" s="1">
        <v>-0.39178358459968721</v>
      </c>
      <c r="AF58" s="1">
        <v>-0.56040449610545495</v>
      </c>
      <c r="AG58" s="1">
        <v>-0.42188315195274445</v>
      </c>
      <c r="AH58" s="1">
        <v>0.87215780872665238</v>
      </c>
      <c r="AI58" s="1">
        <v>-0.54983122169068854</v>
      </c>
    </row>
    <row r="59" spans="1:35" hidden="1" x14ac:dyDescent="0.3">
      <c r="A59" s="2">
        <v>5</v>
      </c>
      <c r="B59" s="2">
        <v>58</v>
      </c>
      <c r="C59" s="4">
        <v>38.200000000000003</v>
      </c>
      <c r="D59" s="4">
        <v>36</v>
      </c>
      <c r="E59" s="4">
        <v>98</v>
      </c>
      <c r="F59" s="1">
        <v>5.5852336627913432E-2</v>
      </c>
      <c r="G59" s="1">
        <v>-0.22104897269870097</v>
      </c>
      <c r="H59" s="1">
        <v>0.27690130932661439</v>
      </c>
      <c r="I59" s="2" t="s">
        <v>134</v>
      </c>
      <c r="J59" s="2" t="s">
        <v>32</v>
      </c>
      <c r="K59" s="2" t="s">
        <v>135</v>
      </c>
      <c r="L59" s="2" t="s">
        <v>298</v>
      </c>
      <c r="M59" s="5">
        <v>26.9</v>
      </c>
      <c r="N59" s="6">
        <v>11</v>
      </c>
      <c r="O59" s="1">
        <v>31.54393939393939</v>
      </c>
      <c r="P59" s="1">
        <v>18.545454545454547</v>
      </c>
      <c r="Q59" s="1">
        <v>3.6363636363636362</v>
      </c>
      <c r="R59" s="1">
        <v>4.6363636363636367</v>
      </c>
      <c r="S59" s="1">
        <v>1.6363636363636365</v>
      </c>
      <c r="T59" s="1">
        <v>0.63636363636363635</v>
      </c>
      <c r="U59" s="1">
        <v>0.45454545454545453</v>
      </c>
      <c r="V59" s="1">
        <v>0.41111111111111109</v>
      </c>
      <c r="W59" s="1">
        <v>16.363636363636363</v>
      </c>
      <c r="X59" s="1">
        <v>0.88888888888888884</v>
      </c>
      <c r="Y59" s="1">
        <v>1.6363636363636365</v>
      </c>
      <c r="Z59" s="1">
        <v>3</v>
      </c>
      <c r="AA59" s="1">
        <v>0.45692677363872719</v>
      </c>
      <c r="AB59" s="1">
        <v>2.0419864416783313</v>
      </c>
      <c r="AC59" s="1">
        <v>-0.48357394576075297</v>
      </c>
      <c r="AD59" s="1">
        <v>-0.73091253817902635</v>
      </c>
      <c r="AE59" s="1">
        <v>-0.78333578797027636</v>
      </c>
      <c r="AF59" s="1">
        <v>-0.41932088485426211</v>
      </c>
      <c r="AG59" s="1">
        <v>-1.3916066474738602</v>
      </c>
      <c r="AH59" s="1">
        <v>0.30919629784265346</v>
      </c>
      <c r="AI59" s="1">
        <v>-0.98880046320984261</v>
      </c>
    </row>
    <row r="60" spans="1:35" hidden="1" x14ac:dyDescent="0.3">
      <c r="A60" s="2">
        <v>5</v>
      </c>
      <c r="B60" s="2">
        <v>59</v>
      </c>
      <c r="C60" s="4">
        <v>100.8</v>
      </c>
      <c r="D60" s="4">
        <v>95</v>
      </c>
      <c r="E60" s="4">
        <v>78</v>
      </c>
      <c r="F60" s="1">
        <v>4.8803769269499919E-2</v>
      </c>
      <c r="G60" s="1">
        <v>6.0414499721955416E-2</v>
      </c>
      <c r="H60" s="1">
        <v>-1.1610730452455496E-2</v>
      </c>
      <c r="I60" s="2" t="s">
        <v>136</v>
      </c>
      <c r="J60" s="2" t="s">
        <v>32</v>
      </c>
      <c r="K60" s="2" t="s">
        <v>52</v>
      </c>
      <c r="L60" s="2" t="s">
        <v>298</v>
      </c>
      <c r="M60" s="5">
        <v>25.7</v>
      </c>
      <c r="N60" s="6">
        <v>11</v>
      </c>
      <c r="O60" s="1">
        <v>31.607575757575763</v>
      </c>
      <c r="P60" s="1">
        <v>12</v>
      </c>
      <c r="Q60" s="1">
        <v>2.8181818181818183</v>
      </c>
      <c r="R60" s="1">
        <v>3.2727272727272729</v>
      </c>
      <c r="S60" s="1">
        <v>4.6363636363636367</v>
      </c>
      <c r="T60" s="1">
        <v>1.1818181818181819</v>
      </c>
      <c r="U60" s="1">
        <v>0.54545454545454541</v>
      </c>
      <c r="V60" s="1">
        <v>0.41284403669724773</v>
      </c>
      <c r="W60" s="1">
        <v>9.9090909090909083</v>
      </c>
      <c r="X60" s="1">
        <v>0.7857142857142857</v>
      </c>
      <c r="Y60" s="1">
        <v>1.2727272727272727</v>
      </c>
      <c r="Z60" s="1">
        <v>0.90909090909090906</v>
      </c>
      <c r="AA60" s="1">
        <v>-0.60329889676965609</v>
      </c>
      <c r="AB60" s="1">
        <v>1.2540278720392697</v>
      </c>
      <c r="AC60" s="1">
        <v>-0.96851536503753066</v>
      </c>
      <c r="AD60" s="1">
        <v>0.62330053781126649</v>
      </c>
      <c r="AE60" s="1">
        <v>0.39132082214149094</v>
      </c>
      <c r="AF60" s="1">
        <v>-0.27823727360306927</v>
      </c>
      <c r="AG60" s="1">
        <v>-0.82835393516716682</v>
      </c>
      <c r="AH60" s="1">
        <v>-7.6971311695271716E-2</v>
      </c>
      <c r="AI60" s="1">
        <v>1.0304580477782661</v>
      </c>
    </row>
    <row r="61" spans="1:35" x14ac:dyDescent="0.3">
      <c r="A61" s="2">
        <v>5</v>
      </c>
      <c r="B61" s="2">
        <v>60</v>
      </c>
      <c r="C61" s="4">
        <v>76.400000000000006</v>
      </c>
      <c r="D61" s="4">
        <v>75</v>
      </c>
      <c r="E61" s="4">
        <v>85</v>
      </c>
      <c r="F61" s="1">
        <v>4.8351842032580486E-2</v>
      </c>
      <c r="G61" s="1">
        <v>0.20590369208307457</v>
      </c>
      <c r="H61" s="1">
        <v>-0.1575518500504941</v>
      </c>
      <c r="I61" s="2" t="s">
        <v>137</v>
      </c>
      <c r="J61" s="2" t="s">
        <v>138</v>
      </c>
      <c r="K61" s="2" t="s">
        <v>52</v>
      </c>
      <c r="L61" s="2" t="s">
        <v>299</v>
      </c>
      <c r="M61" s="5">
        <v>29.7</v>
      </c>
      <c r="N61" s="6">
        <v>8</v>
      </c>
      <c r="O61" s="1">
        <v>31.175000000000001</v>
      </c>
      <c r="P61" s="1">
        <v>18.875</v>
      </c>
      <c r="Q61" s="1">
        <v>1.625</v>
      </c>
      <c r="R61" s="1">
        <v>7.125</v>
      </c>
      <c r="S61" s="1">
        <v>4.125</v>
      </c>
      <c r="T61" s="1">
        <v>0.75</v>
      </c>
      <c r="U61" s="1">
        <v>0.25</v>
      </c>
      <c r="V61" s="1">
        <v>0.55454545454545456</v>
      </c>
      <c r="W61" s="1">
        <v>13.75</v>
      </c>
      <c r="X61" s="1">
        <v>0.84210526315789469</v>
      </c>
      <c r="Y61" s="1">
        <v>2.375</v>
      </c>
      <c r="Z61" s="1">
        <v>1.875</v>
      </c>
      <c r="AA61" s="1">
        <v>0.51030619107248232</v>
      </c>
      <c r="AB61" s="1">
        <v>0.10492162464897045</v>
      </c>
      <c r="AC61" s="1">
        <v>0.40144414441936616</v>
      </c>
      <c r="AD61" s="1">
        <v>0.39246876349473914</v>
      </c>
      <c r="AE61" s="1">
        <v>-0.5386156608636582</v>
      </c>
      <c r="AF61" s="1">
        <v>-0.73675901016944612</v>
      </c>
      <c r="AG61" s="1">
        <v>1.4170219249695439</v>
      </c>
      <c r="AH61" s="1">
        <v>0.20469684162560972</v>
      </c>
      <c r="AI61" s="1">
        <v>9.7648409550063722E-2</v>
      </c>
    </row>
    <row r="62" spans="1:35" hidden="1" x14ac:dyDescent="0.3">
      <c r="A62" s="2">
        <v>6</v>
      </c>
      <c r="B62" s="2">
        <v>61</v>
      </c>
      <c r="C62" s="4">
        <v>54.3</v>
      </c>
      <c r="D62" s="4">
        <v>54</v>
      </c>
      <c r="E62" s="4">
        <v>95</v>
      </c>
      <c r="F62" s="1">
        <v>4.8291118000623301E-2</v>
      </c>
      <c r="G62" s="1">
        <v>-0.14235888127848545</v>
      </c>
      <c r="H62" s="1">
        <v>0.19064999927910875</v>
      </c>
      <c r="I62" s="2" t="s">
        <v>139</v>
      </c>
      <c r="J62" s="2" t="s">
        <v>32</v>
      </c>
      <c r="K62" s="2" t="s">
        <v>95</v>
      </c>
      <c r="L62" s="2" t="s">
        <v>298</v>
      </c>
      <c r="M62" s="5">
        <v>22.7</v>
      </c>
      <c r="N62" s="6">
        <v>11</v>
      </c>
      <c r="O62" s="1">
        <v>33.163636363636364</v>
      </c>
      <c r="P62" s="1">
        <v>17.363636363636363</v>
      </c>
      <c r="Q62" s="1">
        <v>1.4545454545454546</v>
      </c>
      <c r="R62" s="1">
        <v>4.8181818181818183</v>
      </c>
      <c r="S62" s="1">
        <v>4.5454545454545459</v>
      </c>
      <c r="T62" s="1">
        <v>1</v>
      </c>
      <c r="U62" s="1">
        <v>0.36363636363636365</v>
      </c>
      <c r="V62" s="1">
        <v>0.42261904761904762</v>
      </c>
      <c r="W62" s="1">
        <v>15.272727272727273</v>
      </c>
      <c r="X62" s="1">
        <v>0.86842105263157898</v>
      </c>
      <c r="Y62" s="1">
        <v>3.4545454545454546</v>
      </c>
      <c r="Z62" s="1">
        <v>2.5454545454545454</v>
      </c>
      <c r="AA62" s="1">
        <v>0.26549713870387998</v>
      </c>
      <c r="AB62" s="1">
        <v>-5.9236410692500789E-2</v>
      </c>
      <c r="AC62" s="1">
        <v>-0.41891508985718268</v>
      </c>
      <c r="AD62" s="1">
        <v>0.58226377793277273</v>
      </c>
      <c r="AE62" s="1">
        <v>-2.3138122909824804E-4</v>
      </c>
      <c r="AF62" s="1">
        <v>-0.56040449610545495</v>
      </c>
      <c r="AG62" s="1">
        <v>-1.0694365358200435</v>
      </c>
      <c r="AH62" s="1">
        <v>0.5290642872519471</v>
      </c>
      <c r="AI62" s="1">
        <v>-0.54983122169068854</v>
      </c>
    </row>
    <row r="63" spans="1:35" hidden="1" x14ac:dyDescent="0.3">
      <c r="A63" s="2">
        <v>6</v>
      </c>
      <c r="B63" s="2">
        <v>62</v>
      </c>
      <c r="C63" s="4">
        <v>44.4</v>
      </c>
      <c r="D63" s="4">
        <v>45</v>
      </c>
      <c r="E63" s="4">
        <v>96</v>
      </c>
      <c r="F63" s="1">
        <v>4.4782097823517227E-2</v>
      </c>
      <c r="G63" s="1">
        <v>-1.7004724607731787E-2</v>
      </c>
      <c r="H63" s="1">
        <v>6.1786822431249014E-2</v>
      </c>
      <c r="I63" s="2" t="s">
        <v>140</v>
      </c>
      <c r="J63" s="2" t="s">
        <v>141</v>
      </c>
      <c r="K63" s="2" t="s">
        <v>78</v>
      </c>
      <c r="L63" s="2" t="s">
        <v>299</v>
      </c>
      <c r="M63" s="5">
        <v>28.3</v>
      </c>
      <c r="N63" s="6">
        <v>10</v>
      </c>
      <c r="O63" s="1">
        <v>30.75</v>
      </c>
      <c r="P63" s="1">
        <v>18.5</v>
      </c>
      <c r="Q63" s="1">
        <v>2.4</v>
      </c>
      <c r="R63" s="1">
        <v>5.7</v>
      </c>
      <c r="S63" s="1">
        <v>2.9</v>
      </c>
      <c r="T63" s="1">
        <v>0.8</v>
      </c>
      <c r="U63" s="1">
        <v>0.1</v>
      </c>
      <c r="V63" s="1">
        <v>0.46762589928057552</v>
      </c>
      <c r="W63" s="1">
        <v>13.9</v>
      </c>
      <c r="X63" s="1">
        <v>0.88571428571428568</v>
      </c>
      <c r="Y63" s="1">
        <v>3.5</v>
      </c>
      <c r="Z63" s="1">
        <v>2.2999999999999998</v>
      </c>
      <c r="AA63" s="1">
        <v>0.44956409537200209</v>
      </c>
      <c r="AB63" s="1">
        <v>0.85129349200152649</v>
      </c>
      <c r="AC63" s="1">
        <v>-0.10531963872486645</v>
      </c>
      <c r="AD63" s="1">
        <v>-0.16050157586796376</v>
      </c>
      <c r="AE63" s="1">
        <v>-0.43093880493674613</v>
      </c>
      <c r="AF63" s="1">
        <v>-0.96954696873391444</v>
      </c>
      <c r="AG63" s="1">
        <v>-0.15372937496386149</v>
      </c>
      <c r="AH63" s="1">
        <v>0.67892408565458284</v>
      </c>
      <c r="AI63" s="1">
        <v>-0.31278783127034515</v>
      </c>
    </row>
    <row r="64" spans="1:35" hidden="1" x14ac:dyDescent="0.3">
      <c r="A64" s="2">
        <v>6</v>
      </c>
      <c r="B64" s="2">
        <v>63</v>
      </c>
      <c r="C64" s="4">
        <v>55.3</v>
      </c>
      <c r="D64" s="4">
        <v>58</v>
      </c>
      <c r="E64" s="4">
        <v>95</v>
      </c>
      <c r="F64" s="1">
        <v>3.3116534927636367E-2</v>
      </c>
      <c r="G64" s="1">
        <v>9.8828307182924957E-2</v>
      </c>
      <c r="H64" s="1">
        <v>-6.5711772255288597E-2</v>
      </c>
      <c r="I64" s="2" t="s">
        <v>142</v>
      </c>
      <c r="J64" s="2" t="s">
        <v>32</v>
      </c>
      <c r="K64" s="2" t="s">
        <v>56</v>
      </c>
      <c r="L64" s="2" t="s">
        <v>47</v>
      </c>
      <c r="M64" s="5">
        <v>22.3</v>
      </c>
      <c r="N64" s="6">
        <v>12</v>
      </c>
      <c r="O64" s="1">
        <v>32.347222222222221</v>
      </c>
      <c r="P64" s="1">
        <v>13.916666666666666</v>
      </c>
      <c r="Q64" s="1">
        <v>8.3333333333333329E-2</v>
      </c>
      <c r="R64" s="1">
        <v>10.583333333333334</v>
      </c>
      <c r="S64" s="1">
        <v>4.583333333333333</v>
      </c>
      <c r="T64" s="1">
        <v>1.5</v>
      </c>
      <c r="U64" s="1">
        <v>1.5</v>
      </c>
      <c r="V64" s="1">
        <v>0.58823529411764708</v>
      </c>
      <c r="W64" s="1">
        <v>8.5</v>
      </c>
      <c r="X64" s="1">
        <v>0.6216216216216216</v>
      </c>
      <c r="Y64" s="1">
        <v>6.166666666666667</v>
      </c>
      <c r="Z64" s="1">
        <v>2.5833333333333335</v>
      </c>
      <c r="AA64" s="1">
        <v>-0.29283929652275698</v>
      </c>
      <c r="AB64" s="1">
        <v>-1.3797966061061144</v>
      </c>
      <c r="AC64" s="1">
        <v>1.6313094660851941</v>
      </c>
      <c r="AD64" s="1">
        <v>0.59936242788214478</v>
      </c>
      <c r="AE64" s="1">
        <v>1.0765371780400217</v>
      </c>
      <c r="AF64" s="1">
        <v>1.2031406445344561</v>
      </c>
      <c r="AG64" s="1">
        <v>1.2440510119701549</v>
      </c>
      <c r="AH64" s="1">
        <v>-2.6058980694194909</v>
      </c>
      <c r="AI64" s="1">
        <v>-0.58641199181728487</v>
      </c>
    </row>
    <row r="65" spans="1:35" x14ac:dyDescent="0.3">
      <c r="A65" s="2">
        <v>6</v>
      </c>
      <c r="B65" s="2">
        <v>64</v>
      </c>
      <c r="C65" s="4">
        <v>62.2</v>
      </c>
      <c r="D65" s="4">
        <v>61</v>
      </c>
      <c r="E65" s="4">
        <v>94</v>
      </c>
      <c r="F65" s="1">
        <v>1.585302400801953E-2</v>
      </c>
      <c r="G65" s="1">
        <v>1.4531249639631903E-2</v>
      </c>
      <c r="H65" s="1">
        <v>1.3217743683876272E-3</v>
      </c>
      <c r="I65" s="2" t="s">
        <v>143</v>
      </c>
      <c r="J65" s="2" t="s">
        <v>32</v>
      </c>
      <c r="K65" s="2" t="s">
        <v>60</v>
      </c>
      <c r="L65" s="2" t="s">
        <v>47</v>
      </c>
      <c r="M65" s="5">
        <v>33.5</v>
      </c>
      <c r="N65" s="6">
        <v>11</v>
      </c>
      <c r="O65" s="1">
        <v>31.987878787878785</v>
      </c>
      <c r="P65" s="1">
        <v>15.363636363636363</v>
      </c>
      <c r="Q65" s="1">
        <v>1.5454545454545454</v>
      </c>
      <c r="R65" s="1">
        <v>7.1818181818181817</v>
      </c>
      <c r="S65" s="1">
        <v>3.9090909090909092</v>
      </c>
      <c r="T65" s="1">
        <v>1.0909090909090908</v>
      </c>
      <c r="U65" s="1">
        <v>0.90909090909090906</v>
      </c>
      <c r="V65" s="1">
        <v>0.4358974358974359</v>
      </c>
      <c r="W65" s="1">
        <v>14.181818181818182</v>
      </c>
      <c r="X65" s="1">
        <v>0.61538461538461542</v>
      </c>
      <c r="Y65" s="1">
        <v>2.3636363636363638</v>
      </c>
      <c r="Z65" s="1">
        <v>1.1818181818181819</v>
      </c>
      <c r="AA65" s="1">
        <v>-5.8460705032014837E-2</v>
      </c>
      <c r="AB65" s="1">
        <v>2.8314541489617151E-2</v>
      </c>
      <c r="AC65" s="1">
        <v>0.42165003688923181</v>
      </c>
      <c r="AD65" s="1">
        <v>0.29500645878331661</v>
      </c>
      <c r="AE65" s="1">
        <v>0.19554472045619611</v>
      </c>
      <c r="AF65" s="1">
        <v>0.28609717140170232</v>
      </c>
      <c r="AG65" s="1">
        <v>-0.74726642416622324</v>
      </c>
      <c r="AH65" s="1">
        <v>-1.0571810559319124</v>
      </c>
      <c r="AI65" s="1">
        <v>0.76707650286677365</v>
      </c>
    </row>
    <row r="66" spans="1:35" hidden="1" x14ac:dyDescent="0.3">
      <c r="A66" s="2">
        <v>6</v>
      </c>
      <c r="B66" s="2">
        <v>65</v>
      </c>
      <c r="C66" s="4">
        <v>44.2</v>
      </c>
      <c r="D66" s="4">
        <v>43</v>
      </c>
      <c r="E66" s="4">
        <v>97</v>
      </c>
      <c r="F66" s="1">
        <v>1.4769372262132565E-2</v>
      </c>
      <c r="G66" s="1">
        <v>-0.18325219387807992</v>
      </c>
      <c r="H66" s="1">
        <v>0.19802156614021249</v>
      </c>
      <c r="I66" s="2" t="s">
        <v>144</v>
      </c>
      <c r="J66" s="2" t="s">
        <v>32</v>
      </c>
      <c r="K66" s="2" t="s">
        <v>97</v>
      </c>
      <c r="L66" s="2" t="s">
        <v>299</v>
      </c>
      <c r="M66" s="5">
        <v>22.5</v>
      </c>
      <c r="N66" s="6">
        <v>13</v>
      </c>
      <c r="O66" s="1">
        <v>30.829487179487177</v>
      </c>
      <c r="P66" s="1">
        <v>14.538461538461538</v>
      </c>
      <c r="Q66" s="1">
        <v>1.6923076923076923</v>
      </c>
      <c r="R66" s="1">
        <v>7.6923076923076925</v>
      </c>
      <c r="S66" s="1">
        <v>1.8461538461538463</v>
      </c>
      <c r="T66" s="1">
        <v>1</v>
      </c>
      <c r="U66" s="1">
        <v>0.53846153846153844</v>
      </c>
      <c r="V66" s="1">
        <v>0.37748344370860926</v>
      </c>
      <c r="W66" s="1">
        <v>11.615384615384615</v>
      </c>
      <c r="X66" s="1">
        <v>0.84126984126984128</v>
      </c>
      <c r="Y66" s="1">
        <v>4.8461538461538458</v>
      </c>
      <c r="Z66" s="1">
        <v>2.2307692307692308</v>
      </c>
      <c r="AA66" s="1">
        <v>-0.19212163356640496</v>
      </c>
      <c r="AB66" s="1">
        <v>0.16974300270688475</v>
      </c>
      <c r="AC66" s="1">
        <v>0.60319220923387173</v>
      </c>
      <c r="AD66" s="1">
        <v>-0.63621232307481013</v>
      </c>
      <c r="AE66" s="1">
        <v>-2.3138122909824804E-4</v>
      </c>
      <c r="AF66" s="1">
        <v>-0.2890898590839302</v>
      </c>
      <c r="AG66" s="1">
        <v>-1.5067259116371425</v>
      </c>
      <c r="AH66" s="1">
        <v>0.448105590848415</v>
      </c>
      <c r="AI66" s="1">
        <v>-0.24592943910050502</v>
      </c>
    </row>
    <row r="67" spans="1:35" hidden="1" x14ac:dyDescent="0.3">
      <c r="A67" s="2">
        <v>6</v>
      </c>
      <c r="B67" s="2">
        <v>66</v>
      </c>
      <c r="C67" s="4">
        <v>135.9</v>
      </c>
      <c r="D67" s="4">
        <v>269</v>
      </c>
      <c r="E67" s="4">
        <v>53</v>
      </c>
      <c r="F67" s="1">
        <v>-7.159931625940189E-3</v>
      </c>
      <c r="G67" s="1">
        <v>3.6919409014706542E-2</v>
      </c>
      <c r="H67" s="1">
        <v>-4.4079340640646732E-2</v>
      </c>
      <c r="I67" s="2" t="s">
        <v>145</v>
      </c>
      <c r="J67" s="2" t="s">
        <v>146</v>
      </c>
      <c r="K67" s="2" t="s">
        <v>80</v>
      </c>
      <c r="L67" s="2" t="s">
        <v>298</v>
      </c>
      <c r="M67" s="5">
        <v>24.7</v>
      </c>
      <c r="N67" s="6">
        <v>10</v>
      </c>
      <c r="O67" s="1">
        <v>27.721666666666664</v>
      </c>
      <c r="P67" s="1">
        <v>12.6</v>
      </c>
      <c r="Q67" s="1">
        <v>2.2000000000000002</v>
      </c>
      <c r="R67" s="1">
        <v>6.6</v>
      </c>
      <c r="S67" s="1">
        <v>1.4</v>
      </c>
      <c r="T67" s="1">
        <v>1.4</v>
      </c>
      <c r="U67" s="1">
        <v>0.4</v>
      </c>
      <c r="V67" s="1">
        <v>0.46236559139784944</v>
      </c>
      <c r="W67" s="1">
        <v>9.3000000000000007</v>
      </c>
      <c r="X67" s="1">
        <v>0.81818181818181823</v>
      </c>
      <c r="Y67" s="1">
        <v>2.2000000000000002</v>
      </c>
      <c r="Z67" s="1">
        <v>1.4</v>
      </c>
      <c r="AA67" s="1">
        <v>-0.50611154364888766</v>
      </c>
      <c r="AB67" s="1">
        <v>0.65868139720086716</v>
      </c>
      <c r="AC67" s="1">
        <v>0.21474169799780662</v>
      </c>
      <c r="AD67" s="1">
        <v>-0.83760811386311007</v>
      </c>
      <c r="AE67" s="1">
        <v>0.86118346618619745</v>
      </c>
      <c r="AF67" s="1">
        <v>-0.50397105160497779</v>
      </c>
      <c r="AG67" s="1">
        <v>-0.17397706442363972</v>
      </c>
      <c r="AH67" s="1">
        <v>6.2964626350522968E-2</v>
      </c>
      <c r="AI67" s="1">
        <v>0.55637126693757988</v>
      </c>
    </row>
    <row r="68" spans="1:35" hidden="1" x14ac:dyDescent="0.3">
      <c r="A68" s="2">
        <v>6</v>
      </c>
      <c r="B68" s="2">
        <v>67</v>
      </c>
      <c r="C68" s="4">
        <v>44.7</v>
      </c>
      <c r="D68" s="4">
        <v>44</v>
      </c>
      <c r="E68" s="4">
        <v>98</v>
      </c>
      <c r="F68" s="1">
        <v>-9.2431265821794773E-3</v>
      </c>
      <c r="G68" s="1">
        <v>-0.21707916192391485</v>
      </c>
      <c r="H68" s="1">
        <v>0.20783603534173536</v>
      </c>
      <c r="I68" s="2" t="s">
        <v>147</v>
      </c>
      <c r="J68" s="2" t="s">
        <v>32</v>
      </c>
      <c r="K68" s="2" t="s">
        <v>37</v>
      </c>
      <c r="L68" s="2" t="s">
        <v>298</v>
      </c>
      <c r="M68" s="5">
        <v>28.2</v>
      </c>
      <c r="N68" s="6">
        <v>13</v>
      </c>
      <c r="O68" s="1">
        <v>37.591025641025645</v>
      </c>
      <c r="P68" s="1">
        <v>21</v>
      </c>
      <c r="Q68" s="1">
        <v>2</v>
      </c>
      <c r="R68" s="1">
        <v>4.5384615384615383</v>
      </c>
      <c r="S68" s="1">
        <v>3.3846153846153846</v>
      </c>
      <c r="T68" s="1">
        <v>0.76923076923076927</v>
      </c>
      <c r="U68" s="1">
        <v>0.53846153846153844</v>
      </c>
      <c r="V68" s="1">
        <v>0.41729323308270677</v>
      </c>
      <c r="W68" s="1">
        <v>20.46153846153846</v>
      </c>
      <c r="X68" s="1">
        <v>0.78125</v>
      </c>
      <c r="Y68" s="1">
        <v>2.4615384615384617</v>
      </c>
      <c r="Z68" s="1">
        <v>2.3076923076923075</v>
      </c>
      <c r="AA68" s="1">
        <v>0.85451140004187065</v>
      </c>
      <c r="AB68" s="1">
        <v>0.46606930240020727</v>
      </c>
      <c r="AC68" s="1">
        <v>-0.51839025278575257</v>
      </c>
      <c r="AD68" s="1">
        <v>5.8255921022775853E-2</v>
      </c>
      <c r="AE68" s="1">
        <v>-0.49720148550715348</v>
      </c>
      <c r="AF68" s="1">
        <v>-0.2890898590839302</v>
      </c>
      <c r="AG68" s="1">
        <v>-1.5687940297285388</v>
      </c>
      <c r="AH68" s="1">
        <v>-0.13885691216327389</v>
      </c>
      <c r="AI68" s="1">
        <v>-0.32021654151143852</v>
      </c>
    </row>
    <row r="69" spans="1:35" hidden="1" x14ac:dyDescent="0.3">
      <c r="A69" s="2">
        <v>6</v>
      </c>
      <c r="B69" s="2">
        <v>68</v>
      </c>
      <c r="C69" s="4">
        <v>68.5</v>
      </c>
      <c r="D69" s="4">
        <v>69</v>
      </c>
      <c r="E69" s="4">
        <v>90</v>
      </c>
      <c r="F69" s="1">
        <v>-1.4374007979796649E-2</v>
      </c>
      <c r="G69" s="1">
        <v>8.1724922957258847E-2</v>
      </c>
      <c r="H69" s="1">
        <v>-9.6098930937055502E-2</v>
      </c>
      <c r="I69" s="2" t="s">
        <v>148</v>
      </c>
      <c r="J69" s="2" t="s">
        <v>149</v>
      </c>
      <c r="K69" s="2" t="s">
        <v>69</v>
      </c>
      <c r="L69" s="2" t="s">
        <v>47</v>
      </c>
      <c r="M69" s="5">
        <v>22.3</v>
      </c>
      <c r="N69" s="6">
        <v>10</v>
      </c>
      <c r="O69" s="1">
        <v>29.258333333333333</v>
      </c>
      <c r="P69" s="1">
        <v>14.4</v>
      </c>
      <c r="Q69" s="1">
        <v>0.6</v>
      </c>
      <c r="R69" s="1">
        <v>9.3000000000000007</v>
      </c>
      <c r="S69" s="1">
        <v>2.2999999999999998</v>
      </c>
      <c r="T69" s="1">
        <v>0.6</v>
      </c>
      <c r="U69" s="1">
        <v>1.4</v>
      </c>
      <c r="V69" s="1">
        <v>0.50909090909090904</v>
      </c>
      <c r="W69" s="1">
        <v>11</v>
      </c>
      <c r="X69" s="1">
        <v>0.8125</v>
      </c>
      <c r="Y69" s="1">
        <v>3.2</v>
      </c>
      <c r="Z69" s="1">
        <v>1.6</v>
      </c>
      <c r="AA69" s="1">
        <v>-0.21454948428658221</v>
      </c>
      <c r="AB69" s="1">
        <v>-0.88221536120441024</v>
      </c>
      <c r="AC69" s="1">
        <v>1.1749257081658269</v>
      </c>
      <c r="AD69" s="1">
        <v>-0.43134419106602234</v>
      </c>
      <c r="AE69" s="1">
        <v>-0.86164622864439422</v>
      </c>
      <c r="AF69" s="1">
        <v>1.0479486721581439</v>
      </c>
      <c r="AG69" s="1">
        <v>0.47291756180475436</v>
      </c>
      <c r="AH69" s="1">
        <v>6.6262829018861588E-2</v>
      </c>
      <c r="AI69" s="1">
        <v>0.36322480066915186</v>
      </c>
    </row>
    <row r="70" spans="1:35" hidden="1" x14ac:dyDescent="0.3">
      <c r="A70" s="2">
        <v>6</v>
      </c>
      <c r="B70" s="2">
        <v>69</v>
      </c>
      <c r="C70" s="4">
        <v>55.6</v>
      </c>
      <c r="D70" s="4">
        <v>53</v>
      </c>
      <c r="E70" s="4">
        <v>91</v>
      </c>
      <c r="F70" s="1">
        <v>-2.2557956143030095E-2</v>
      </c>
      <c r="G70" s="1">
        <v>-2.9356407675572706E-2</v>
      </c>
      <c r="H70" s="1">
        <v>6.7984515325426112E-3</v>
      </c>
      <c r="I70" s="2" t="s">
        <v>150</v>
      </c>
      <c r="J70" s="2" t="s">
        <v>32</v>
      </c>
      <c r="K70" s="2" t="s">
        <v>78</v>
      </c>
      <c r="L70" s="2" t="s">
        <v>47</v>
      </c>
      <c r="M70" s="5">
        <v>31.6</v>
      </c>
      <c r="N70" s="6">
        <v>12</v>
      </c>
      <c r="O70" s="1">
        <v>26.738888888888894</v>
      </c>
      <c r="P70" s="1">
        <v>10.916666666666666</v>
      </c>
      <c r="Q70" s="1">
        <v>1.5</v>
      </c>
      <c r="R70" s="1">
        <v>4.75</v>
      </c>
      <c r="S70" s="1">
        <v>1.3333333333333333</v>
      </c>
      <c r="T70" s="1">
        <v>0.58333333333333337</v>
      </c>
      <c r="U70" s="1">
        <v>2.25</v>
      </c>
      <c r="V70" s="1">
        <v>0.4107142857142857</v>
      </c>
      <c r="W70" s="1">
        <v>9.3333333333333339</v>
      </c>
      <c r="X70" s="1">
        <v>0.91304347826086951</v>
      </c>
      <c r="Y70" s="1">
        <v>1.9166666666666667</v>
      </c>
      <c r="Z70" s="1">
        <v>1.25</v>
      </c>
      <c r="AA70" s="1">
        <v>-0.77877606212659922</v>
      </c>
      <c r="AB70" s="1">
        <v>-1.5460934601441819E-2</v>
      </c>
      <c r="AC70" s="1">
        <v>-0.44316216082102161</v>
      </c>
      <c r="AD70" s="1">
        <v>-0.8677017377740055</v>
      </c>
      <c r="AE70" s="1">
        <v>-0.89753851395336481</v>
      </c>
      <c r="AF70" s="1">
        <v>2.3670804373567975</v>
      </c>
      <c r="AG70" s="1">
        <v>-0.80753309271784446</v>
      </c>
      <c r="AH70" s="1">
        <v>0.47765327891842485</v>
      </c>
      <c r="AI70" s="1">
        <v>0.70123111663890059</v>
      </c>
    </row>
    <row r="71" spans="1:35" hidden="1" x14ac:dyDescent="0.3">
      <c r="A71" s="2">
        <v>6</v>
      </c>
      <c r="B71" s="2">
        <v>70</v>
      </c>
      <c r="C71" s="4">
        <v>140.9</v>
      </c>
      <c r="D71" s="4">
        <v>160</v>
      </c>
      <c r="E71" s="4">
        <v>11</v>
      </c>
      <c r="F71" s="1">
        <v>-2.289072556979568E-2</v>
      </c>
      <c r="G71" s="1">
        <v>-9.6972671749880501E-2</v>
      </c>
      <c r="H71" s="1">
        <v>7.4081946180084818E-2</v>
      </c>
      <c r="I71" s="2" t="s">
        <v>151</v>
      </c>
      <c r="J71" s="2" t="s">
        <v>152</v>
      </c>
      <c r="K71" s="2" t="s">
        <v>120</v>
      </c>
      <c r="L71" s="2" t="s">
        <v>298</v>
      </c>
      <c r="M71" s="5">
        <v>25.7</v>
      </c>
      <c r="N71" s="6">
        <v>4</v>
      </c>
      <c r="O71" s="1">
        <v>25.408333333333335</v>
      </c>
      <c r="P71" s="1">
        <v>8</v>
      </c>
      <c r="Q71" s="1">
        <v>1.25</v>
      </c>
      <c r="R71" s="1">
        <v>3</v>
      </c>
      <c r="S71" s="1">
        <v>3.75</v>
      </c>
      <c r="T71" s="1">
        <v>2.5</v>
      </c>
      <c r="U71" s="1">
        <v>0</v>
      </c>
      <c r="V71" s="1">
        <v>0.37931034482758619</v>
      </c>
      <c r="W71" s="1">
        <v>7.25</v>
      </c>
      <c r="X71" s="1">
        <v>0.83333333333333337</v>
      </c>
      <c r="Y71" s="1">
        <v>1.5</v>
      </c>
      <c r="Z71" s="1">
        <v>1.75</v>
      </c>
      <c r="AA71" s="1">
        <v>-1.2512145842414457</v>
      </c>
      <c r="AB71" s="1">
        <v>-0.25622605310226637</v>
      </c>
      <c r="AC71" s="1">
        <v>-1.0655036488928862</v>
      </c>
      <c r="AD71" s="1">
        <v>0.22319212899595253</v>
      </c>
      <c r="AE71" s="1">
        <v>3.2300742965782616</v>
      </c>
      <c r="AF71" s="1">
        <v>-1.1247389411102267</v>
      </c>
      <c r="AG71" s="1">
        <v>-0.93088391772818591</v>
      </c>
      <c r="AH71" s="1">
        <v>8.4181722784041166E-2</v>
      </c>
      <c r="AI71" s="1">
        <v>0.2183649509678311</v>
      </c>
    </row>
    <row r="72" spans="1:35" hidden="1" x14ac:dyDescent="0.3">
      <c r="A72" s="2">
        <v>6</v>
      </c>
      <c r="B72" s="2">
        <v>71</v>
      </c>
      <c r="C72" s="4">
        <v>116.3</v>
      </c>
      <c r="D72" s="4">
        <v>118</v>
      </c>
      <c r="E72" s="4">
        <v>84</v>
      </c>
      <c r="F72" s="1">
        <v>-3.2801202306860837E-2</v>
      </c>
      <c r="G72" s="1">
        <v>0.13672463939713858</v>
      </c>
      <c r="H72" s="1">
        <v>-0.16952584170399942</v>
      </c>
      <c r="I72" s="2" t="s">
        <v>153</v>
      </c>
      <c r="J72" s="2" t="s">
        <v>32</v>
      </c>
      <c r="K72" s="2" t="s">
        <v>52</v>
      </c>
      <c r="L72" s="2" t="s">
        <v>299</v>
      </c>
      <c r="M72" s="5">
        <v>23.1</v>
      </c>
      <c r="N72" s="6">
        <v>8</v>
      </c>
      <c r="O72" s="1">
        <v>32.266666666666666</v>
      </c>
      <c r="P72" s="1">
        <v>20.375</v>
      </c>
      <c r="Q72" s="1">
        <v>1.25</v>
      </c>
      <c r="R72" s="1">
        <v>7</v>
      </c>
      <c r="S72" s="1">
        <v>2.5</v>
      </c>
      <c r="T72" s="1">
        <v>1</v>
      </c>
      <c r="U72" s="1">
        <v>0.375</v>
      </c>
      <c r="V72" s="1">
        <v>0.52100840336134457</v>
      </c>
      <c r="W72" s="1">
        <v>14.875</v>
      </c>
      <c r="X72" s="1">
        <v>0.78378378378378377</v>
      </c>
      <c r="Y72" s="1">
        <v>4.625</v>
      </c>
      <c r="Z72" s="1">
        <v>1.375</v>
      </c>
      <c r="AA72" s="1">
        <v>0.75327457387440344</v>
      </c>
      <c r="AB72" s="1">
        <v>-0.25622605310226637</v>
      </c>
      <c r="AC72" s="1">
        <v>0.35699118098566152</v>
      </c>
      <c r="AD72" s="1">
        <v>-0.34106331933333606</v>
      </c>
      <c r="AE72" s="1">
        <v>-2.3138122909824804E-4</v>
      </c>
      <c r="AF72" s="1">
        <v>-0.54276904469905585</v>
      </c>
      <c r="AG72" s="1">
        <v>0.87961559550113988</v>
      </c>
      <c r="AH72" s="1">
        <v>-0.19958437264433415</v>
      </c>
      <c r="AI72" s="1">
        <v>0.58051457522113326</v>
      </c>
    </row>
    <row r="73" spans="1:35" hidden="1" x14ac:dyDescent="0.3">
      <c r="A73" s="2">
        <v>6</v>
      </c>
      <c r="B73" s="2">
        <v>72</v>
      </c>
      <c r="C73" s="4">
        <v>136.30000000000001</v>
      </c>
      <c r="D73" s="4">
        <v>188</v>
      </c>
      <c r="E73" s="4">
        <v>43</v>
      </c>
      <c r="F73" s="1">
        <v>-5.1180708108150286E-2</v>
      </c>
      <c r="G73" s="1">
        <v>6.272810570038069E-2</v>
      </c>
      <c r="H73" s="1">
        <v>-0.11390881380853098</v>
      </c>
      <c r="I73" s="2" t="s">
        <v>154</v>
      </c>
      <c r="J73" s="2" t="s">
        <v>155</v>
      </c>
      <c r="K73" s="2" t="s">
        <v>33</v>
      </c>
      <c r="L73" s="2" t="s">
        <v>298</v>
      </c>
      <c r="M73" s="5">
        <v>26.4</v>
      </c>
      <c r="N73" s="6">
        <v>10</v>
      </c>
      <c r="O73" s="1">
        <v>29.236666666666668</v>
      </c>
      <c r="P73" s="1">
        <v>11.8</v>
      </c>
      <c r="Q73" s="1">
        <v>2.5</v>
      </c>
      <c r="R73" s="1">
        <v>4.9000000000000004</v>
      </c>
      <c r="S73" s="1">
        <v>0.7</v>
      </c>
      <c r="T73" s="1">
        <v>1.2</v>
      </c>
      <c r="U73" s="1">
        <v>1</v>
      </c>
      <c r="V73" s="1">
        <v>0.47499999999999998</v>
      </c>
      <c r="W73" s="1">
        <v>8</v>
      </c>
      <c r="X73" s="1">
        <v>0.80952380952380953</v>
      </c>
      <c r="Y73" s="1">
        <v>2.1</v>
      </c>
      <c r="Z73" s="1">
        <v>1</v>
      </c>
      <c r="AA73" s="1">
        <v>-0.63569468114324545</v>
      </c>
      <c r="AB73" s="1">
        <v>0.94759953940185637</v>
      </c>
      <c r="AC73" s="1">
        <v>-0.38981860470057594</v>
      </c>
      <c r="AD73" s="1">
        <v>-1.1535911649275117</v>
      </c>
      <c r="AE73" s="1">
        <v>0.43047604247854965</v>
      </c>
      <c r="AF73" s="1">
        <v>0.42718078265289527</v>
      </c>
      <c r="AG73" s="1">
        <v>-1.9846291413957148E-2</v>
      </c>
      <c r="AH73" s="1">
        <v>1.5583129480979776E-2</v>
      </c>
      <c r="AI73" s="1">
        <v>0.94266419947443536</v>
      </c>
    </row>
    <row r="74" spans="1:35" hidden="1" x14ac:dyDescent="0.3">
      <c r="A74" s="2">
        <v>7</v>
      </c>
      <c r="B74" s="2">
        <v>73</v>
      </c>
      <c r="C74" s="4">
        <v>137</v>
      </c>
      <c r="D74" s="4">
        <v>180</v>
      </c>
      <c r="E74" s="4">
        <v>71</v>
      </c>
      <c r="F74" s="1">
        <v>-5.2698089678780771E-2</v>
      </c>
      <c r="G74" s="1">
        <v>-3.0558200979125236E-2</v>
      </c>
      <c r="H74" s="1">
        <v>-2.2139888699655535E-2</v>
      </c>
      <c r="I74" s="2" t="s">
        <v>156</v>
      </c>
      <c r="J74" s="2" t="s">
        <v>32</v>
      </c>
      <c r="K74" s="2" t="s">
        <v>58</v>
      </c>
      <c r="L74" s="2" t="s">
        <v>298</v>
      </c>
      <c r="M74" s="5">
        <v>23.4</v>
      </c>
      <c r="N74" s="6">
        <v>13</v>
      </c>
      <c r="O74" s="1">
        <v>33.955128205128212</v>
      </c>
      <c r="P74" s="1">
        <v>17.846153846153847</v>
      </c>
      <c r="Q74" s="1">
        <v>2.8461538461538463</v>
      </c>
      <c r="R74" s="1">
        <v>3.8461538461538463</v>
      </c>
      <c r="S74" s="1">
        <v>4.2307692307692308</v>
      </c>
      <c r="T74" s="1">
        <v>0.38461538461538464</v>
      </c>
      <c r="U74" s="1">
        <v>7.6923076923076927E-2</v>
      </c>
      <c r="V74" s="1">
        <v>0.45238095238095238</v>
      </c>
      <c r="W74" s="1">
        <v>12.923076923076923</v>
      </c>
      <c r="X74" s="1">
        <v>0.87755102040816324</v>
      </c>
      <c r="Y74" s="1">
        <v>3.7692307692307692</v>
      </c>
      <c r="Z74" s="1">
        <v>1.4615384615384615</v>
      </c>
      <c r="AA74" s="1">
        <v>0.34365480030449808</v>
      </c>
      <c r="AB74" s="1">
        <v>1.2809666265568442</v>
      </c>
      <c r="AC74" s="1">
        <v>-0.76459128103396268</v>
      </c>
      <c r="AD74" s="1">
        <v>0.44021345527644817</v>
      </c>
      <c r="AE74" s="1">
        <v>-1.3254849926372458</v>
      </c>
      <c r="AF74" s="1">
        <v>-1.0053605008207556</v>
      </c>
      <c r="AG74" s="1">
        <v>-0.4030787660694945</v>
      </c>
      <c r="AH74" s="1">
        <v>0.66171526460270813</v>
      </c>
      <c r="AI74" s="1">
        <v>0.49694158500883284</v>
      </c>
    </row>
    <row r="75" spans="1:35" hidden="1" x14ac:dyDescent="0.3">
      <c r="A75" s="2">
        <v>7</v>
      </c>
      <c r="B75" s="2">
        <v>74</v>
      </c>
      <c r="C75" s="4">
        <v>68</v>
      </c>
      <c r="D75" s="4">
        <v>55</v>
      </c>
      <c r="E75" s="4">
        <v>93</v>
      </c>
      <c r="F75" s="1">
        <v>-5.4654602350983017E-2</v>
      </c>
      <c r="G75" s="1">
        <v>-8.1030296478432282E-2</v>
      </c>
      <c r="H75" s="1">
        <v>2.6375694127449265E-2</v>
      </c>
      <c r="I75" s="2" t="s">
        <v>157</v>
      </c>
      <c r="J75" s="2" t="s">
        <v>32</v>
      </c>
      <c r="K75" s="2" t="s">
        <v>106</v>
      </c>
      <c r="L75" s="2" t="s">
        <v>298</v>
      </c>
      <c r="M75" s="5">
        <v>21.4</v>
      </c>
      <c r="N75" s="6">
        <v>12</v>
      </c>
      <c r="O75" s="1">
        <v>35.137500000000003</v>
      </c>
      <c r="P75" s="1">
        <v>20.416666666666668</v>
      </c>
      <c r="Q75" s="1">
        <v>1.6666666666666667</v>
      </c>
      <c r="R75" s="1">
        <v>5.5</v>
      </c>
      <c r="S75" s="1">
        <v>3.0833333333333335</v>
      </c>
      <c r="T75" s="1">
        <v>0.83333333333333337</v>
      </c>
      <c r="U75" s="1">
        <v>0.58333333333333337</v>
      </c>
      <c r="V75" s="1">
        <v>0.46464646464646464</v>
      </c>
      <c r="W75" s="1">
        <v>16.5</v>
      </c>
      <c r="X75" s="1">
        <v>0.7592592592592593</v>
      </c>
      <c r="Y75" s="1">
        <v>4.5</v>
      </c>
      <c r="Z75" s="1">
        <v>2.0833333333333335</v>
      </c>
      <c r="AA75" s="1">
        <v>0.76002369561890148</v>
      </c>
      <c r="AB75" s="1">
        <v>0.14504914439910796</v>
      </c>
      <c r="AC75" s="1">
        <v>-0.17644438021879391</v>
      </c>
      <c r="AD75" s="1">
        <v>-7.7744110113001322E-2</v>
      </c>
      <c r="AE75" s="1">
        <v>-0.35915423431880483</v>
      </c>
      <c r="AF75" s="1">
        <v>-0.21945243558173877</v>
      </c>
      <c r="AG75" s="1">
        <v>-0.24314462570279413</v>
      </c>
      <c r="AH75" s="1">
        <v>-0.45485989624255174</v>
      </c>
      <c r="AI75" s="1">
        <v>-0.10354582614621537</v>
      </c>
    </row>
    <row r="76" spans="1:35" hidden="1" x14ac:dyDescent="0.3">
      <c r="A76" s="2">
        <v>7</v>
      </c>
      <c r="B76" s="2">
        <v>75</v>
      </c>
      <c r="C76" s="4">
        <v>91.7</v>
      </c>
      <c r="D76" s="4">
        <v>83</v>
      </c>
      <c r="E76" s="4">
        <v>77</v>
      </c>
      <c r="F76" s="1">
        <v>-6.1735712329114248E-2</v>
      </c>
      <c r="G76" s="1">
        <v>-0.13119398602735</v>
      </c>
      <c r="H76" s="1">
        <v>6.9458273698235748E-2</v>
      </c>
      <c r="I76" s="2" t="s">
        <v>158</v>
      </c>
      <c r="J76" s="2" t="s">
        <v>32</v>
      </c>
      <c r="K76" s="2" t="s">
        <v>46</v>
      </c>
      <c r="L76" s="2" t="s">
        <v>298</v>
      </c>
      <c r="M76" s="5">
        <v>31.4</v>
      </c>
      <c r="N76" s="6">
        <v>9</v>
      </c>
      <c r="O76" s="1">
        <v>26.955555555555556</v>
      </c>
      <c r="P76" s="1">
        <v>13.111111111111111</v>
      </c>
      <c r="Q76" s="1">
        <v>0.66666666666666663</v>
      </c>
      <c r="R76" s="1">
        <v>2</v>
      </c>
      <c r="S76" s="1">
        <v>7.4444444444444446</v>
      </c>
      <c r="T76" s="1">
        <v>1.1111111111111112</v>
      </c>
      <c r="U76" s="1">
        <v>0.33333333333333331</v>
      </c>
      <c r="V76" s="1">
        <v>0.46987951807228917</v>
      </c>
      <c r="W76" s="1">
        <v>9.2222222222222214</v>
      </c>
      <c r="X76" s="1">
        <v>0.87179487179487181</v>
      </c>
      <c r="Y76" s="1">
        <v>4.333333333333333</v>
      </c>
      <c r="Z76" s="1">
        <v>2.6666666666666665</v>
      </c>
      <c r="AA76" s="1">
        <v>-0.42332231691638122</v>
      </c>
      <c r="AB76" s="1">
        <v>-0.81801132960419032</v>
      </c>
      <c r="AC76" s="1">
        <v>-1.4211273563625233</v>
      </c>
      <c r="AD76" s="1">
        <v>1.8908804540580724</v>
      </c>
      <c r="AE76" s="1">
        <v>0.2390505208307063</v>
      </c>
      <c r="AF76" s="1">
        <v>-0.60743236652251931</v>
      </c>
      <c r="AG76" s="1">
        <v>-8.1706201846553986E-2</v>
      </c>
      <c r="AH76" s="1">
        <v>0.70781240821303604</v>
      </c>
      <c r="AI76" s="1">
        <v>-0.66688968609579613</v>
      </c>
    </row>
    <row r="77" spans="1:35" hidden="1" x14ac:dyDescent="0.3">
      <c r="A77" s="2">
        <v>7</v>
      </c>
      <c r="B77" s="2">
        <v>76</v>
      </c>
      <c r="C77" s="4">
        <v>77.400000000000006</v>
      </c>
      <c r="D77" s="4">
        <v>81</v>
      </c>
      <c r="E77" s="4">
        <v>90</v>
      </c>
      <c r="F77" s="1">
        <v>-6.2779654935134308E-2</v>
      </c>
      <c r="G77" s="1">
        <v>0.13058385075156562</v>
      </c>
      <c r="H77" s="1">
        <v>-0.19336350568669991</v>
      </c>
      <c r="I77" s="2" t="s">
        <v>159</v>
      </c>
      <c r="J77" s="2" t="s">
        <v>32</v>
      </c>
      <c r="K77" s="2" t="s">
        <v>37</v>
      </c>
      <c r="L77" s="2" t="s">
        <v>47</v>
      </c>
      <c r="M77" s="5">
        <v>30.4</v>
      </c>
      <c r="N77" s="6">
        <v>12</v>
      </c>
      <c r="O77" s="1">
        <v>28.152777777777775</v>
      </c>
      <c r="P77" s="1">
        <v>15.333333333333334</v>
      </c>
      <c r="Q77" s="1">
        <v>0</v>
      </c>
      <c r="R77" s="1">
        <v>12.166666666666666</v>
      </c>
      <c r="S77" s="1">
        <v>0.91666666666666663</v>
      </c>
      <c r="T77" s="1">
        <v>0.33333333333333331</v>
      </c>
      <c r="U77" s="1">
        <v>1.8333333333333333</v>
      </c>
      <c r="V77" s="1">
        <v>0.58267716535433067</v>
      </c>
      <c r="W77" s="1">
        <v>10.583333333333334</v>
      </c>
      <c r="X77" s="1">
        <v>0.76595744680851063</v>
      </c>
      <c r="Y77" s="1">
        <v>3.9166666666666665</v>
      </c>
      <c r="Z77" s="1">
        <v>1.8333333333333333</v>
      </c>
      <c r="AA77" s="1">
        <v>-6.3369157209831273E-2</v>
      </c>
      <c r="AB77" s="1">
        <v>-1.4600516456063892</v>
      </c>
      <c r="AC77" s="1">
        <v>2.1943803362454521</v>
      </c>
      <c r="AD77" s="1">
        <v>-1.0557868872171017</v>
      </c>
      <c r="AE77" s="1">
        <v>-1.4359227935879251</v>
      </c>
      <c r="AF77" s="1">
        <v>1.7204472191221636</v>
      </c>
      <c r="AG77" s="1">
        <v>1.4768249846207111</v>
      </c>
      <c r="AH77" s="1">
        <v>-0.33915465629230879</v>
      </c>
      <c r="AI77" s="1">
        <v>0.13788725668931959</v>
      </c>
    </row>
    <row r="78" spans="1:35" hidden="1" x14ac:dyDescent="0.3">
      <c r="A78" s="2">
        <v>7</v>
      </c>
      <c r="B78" s="2">
        <v>77</v>
      </c>
      <c r="C78" s="4">
        <v>114.2</v>
      </c>
      <c r="D78" s="4">
        <v>107</v>
      </c>
      <c r="E78" s="4">
        <v>77</v>
      </c>
      <c r="F78" s="1">
        <v>-7.2140428176283189E-2</v>
      </c>
      <c r="G78" s="1">
        <v>-0.15591255130139114</v>
      </c>
      <c r="H78" s="1">
        <v>8.3772123125107956E-2</v>
      </c>
      <c r="I78" s="2" t="s">
        <v>160</v>
      </c>
      <c r="J78" s="2" t="s">
        <v>32</v>
      </c>
      <c r="K78" s="2" t="s">
        <v>135</v>
      </c>
      <c r="L78" s="2" t="s">
        <v>298</v>
      </c>
      <c r="M78" s="5">
        <v>27.2</v>
      </c>
      <c r="N78" s="6">
        <v>11</v>
      </c>
      <c r="O78" s="1">
        <v>26.616666666666664</v>
      </c>
      <c r="P78" s="1">
        <v>13.727272727272727</v>
      </c>
      <c r="Q78" s="1">
        <v>2.7272727272727271</v>
      </c>
      <c r="R78" s="1">
        <v>2.6363636363636362</v>
      </c>
      <c r="S78" s="1">
        <v>4.0909090909090908</v>
      </c>
      <c r="T78" s="1">
        <v>1.3636363636363635</v>
      </c>
      <c r="U78" s="1">
        <v>9.0909090909090912E-2</v>
      </c>
      <c r="V78" s="1">
        <v>0.4</v>
      </c>
      <c r="W78" s="1">
        <v>11.363636363636363</v>
      </c>
      <c r="X78" s="1">
        <v>0.75</v>
      </c>
      <c r="Y78" s="1">
        <v>2.5454545454545454</v>
      </c>
      <c r="Z78" s="1">
        <v>1.7272727272727273</v>
      </c>
      <c r="AA78" s="1">
        <v>-0.32351712263411064</v>
      </c>
      <c r="AB78" s="1">
        <v>1.1664769198571512</v>
      </c>
      <c r="AC78" s="1">
        <v>-1.1948213607000271</v>
      </c>
      <c r="AD78" s="1">
        <v>0.37707997854030395</v>
      </c>
      <c r="AE78" s="1">
        <v>0.7828730255120796</v>
      </c>
      <c r="AF78" s="1">
        <v>-0.98365532985903359</v>
      </c>
      <c r="AG78" s="1">
        <v>-1.1385433775223266</v>
      </c>
      <c r="AH78" s="1">
        <v>-0.32941910795034568</v>
      </c>
      <c r="AI78" s="1">
        <v>0.24031341304378878</v>
      </c>
    </row>
    <row r="79" spans="1:35" hidden="1" x14ac:dyDescent="0.3">
      <c r="A79" s="2">
        <v>7</v>
      </c>
      <c r="B79" s="2">
        <v>78</v>
      </c>
      <c r="C79" s="4">
        <v>130.5</v>
      </c>
      <c r="D79" s="4">
        <v>137</v>
      </c>
      <c r="E79" s="4">
        <v>72</v>
      </c>
      <c r="F79" s="1">
        <v>-8.6523511798089689E-2</v>
      </c>
      <c r="G79" s="1">
        <v>-0.11459402946418473</v>
      </c>
      <c r="H79" s="1">
        <v>2.8070517666095043E-2</v>
      </c>
      <c r="I79" s="2" t="s">
        <v>161</v>
      </c>
      <c r="J79" s="2" t="s">
        <v>32</v>
      </c>
      <c r="K79" s="2" t="s">
        <v>58</v>
      </c>
      <c r="L79" s="2" t="s">
        <v>298</v>
      </c>
      <c r="M79" s="5">
        <v>31.1</v>
      </c>
      <c r="N79" s="6">
        <v>8</v>
      </c>
      <c r="O79" s="1">
        <v>24.472916666666666</v>
      </c>
      <c r="P79" s="1">
        <v>18.375</v>
      </c>
      <c r="Q79" s="1">
        <v>0.375</v>
      </c>
      <c r="R79" s="1">
        <v>1.75</v>
      </c>
      <c r="S79" s="1">
        <v>5.75</v>
      </c>
      <c r="T79" s="1">
        <v>1</v>
      </c>
      <c r="U79" s="1">
        <v>0.5</v>
      </c>
      <c r="V79" s="1">
        <v>0.54128440366972475</v>
      </c>
      <c r="W79" s="1">
        <v>13.625</v>
      </c>
      <c r="X79" s="1">
        <v>0.89655172413793105</v>
      </c>
      <c r="Y79" s="1">
        <v>3.625</v>
      </c>
      <c r="Z79" s="1">
        <v>3.625</v>
      </c>
      <c r="AA79" s="1">
        <v>0.42931673013850868</v>
      </c>
      <c r="AB79" s="1">
        <v>-1.0989039678551522</v>
      </c>
      <c r="AC79" s="1">
        <v>-1.5100332832299324</v>
      </c>
      <c r="AD79" s="1">
        <v>1.1260008463228144</v>
      </c>
      <c r="AE79" s="1">
        <v>-2.3138122909824804E-4</v>
      </c>
      <c r="AF79" s="1">
        <v>-0.34877907922866563</v>
      </c>
      <c r="AG79" s="1">
        <v>1.1667014877076447</v>
      </c>
      <c r="AH79" s="1">
        <v>0.79696555249489753</v>
      </c>
      <c r="AI79" s="1">
        <v>-1.5923831702986795</v>
      </c>
    </row>
    <row r="80" spans="1:35" hidden="1" x14ac:dyDescent="0.3">
      <c r="A80" s="2">
        <v>7</v>
      </c>
      <c r="B80" s="2">
        <v>79</v>
      </c>
      <c r="C80" s="4">
        <v>138.19999999999999</v>
      </c>
      <c r="D80" s="4">
        <v>147</v>
      </c>
      <c r="E80" s="4">
        <v>65</v>
      </c>
      <c r="F80" s="1">
        <v>-8.7943129898029548E-2</v>
      </c>
      <c r="G80" s="1">
        <v>6.7107677153074252E-2</v>
      </c>
      <c r="H80" s="1">
        <v>-0.1550508070511038</v>
      </c>
      <c r="I80" s="2" t="s">
        <v>162</v>
      </c>
      <c r="J80" s="2" t="s">
        <v>32</v>
      </c>
      <c r="K80" s="2" t="s">
        <v>33</v>
      </c>
      <c r="L80" s="2" t="s">
        <v>299</v>
      </c>
      <c r="M80" s="5">
        <v>34.5</v>
      </c>
      <c r="N80" s="6">
        <v>13</v>
      </c>
      <c r="O80" s="1">
        <v>35.133333333333333</v>
      </c>
      <c r="P80" s="1">
        <v>9.6923076923076916</v>
      </c>
      <c r="Q80" s="1">
        <v>2</v>
      </c>
      <c r="R80" s="1">
        <v>6.9230769230769234</v>
      </c>
      <c r="S80" s="1">
        <v>1.3846153846153846</v>
      </c>
      <c r="T80" s="1">
        <v>1.3076923076923077</v>
      </c>
      <c r="U80" s="1">
        <v>0.53846153846153844</v>
      </c>
      <c r="V80" s="1">
        <v>0.51724137931034486</v>
      </c>
      <c r="W80" s="1">
        <v>6.6923076923076925</v>
      </c>
      <c r="X80" s="1">
        <v>0.83333333333333337</v>
      </c>
      <c r="Y80" s="1">
        <v>0.92307692307692313</v>
      </c>
      <c r="Z80" s="1">
        <v>1.0769230769230769</v>
      </c>
      <c r="AA80" s="1">
        <v>-0.97709640877261172</v>
      </c>
      <c r="AB80" s="1">
        <v>0.46606930240020727</v>
      </c>
      <c r="AC80" s="1">
        <v>0.32963551118030493</v>
      </c>
      <c r="AD80" s="1">
        <v>-0.84455279630408597</v>
      </c>
      <c r="AE80" s="1">
        <v>0.66239542447497557</v>
      </c>
      <c r="AF80" s="1">
        <v>-0.2890898590839302</v>
      </c>
      <c r="AG80" s="1">
        <v>0.35119390660037342</v>
      </c>
      <c r="AH80" s="1">
        <v>3.7036916818933265E-2</v>
      </c>
      <c r="AI80" s="1">
        <v>0.86837709706350164</v>
      </c>
    </row>
    <row r="81" spans="1:35" hidden="1" x14ac:dyDescent="0.3">
      <c r="A81" s="2">
        <v>7</v>
      </c>
      <c r="B81" s="2">
        <v>80</v>
      </c>
      <c r="C81" s="4">
        <v>88</v>
      </c>
      <c r="D81" s="4">
        <v>84</v>
      </c>
      <c r="E81" s="4">
        <v>84</v>
      </c>
      <c r="F81" s="1">
        <v>-9.8915149336308211E-2</v>
      </c>
      <c r="G81" s="1">
        <v>-0.14249397088309856</v>
      </c>
      <c r="H81" s="1">
        <v>4.3578821546790353E-2</v>
      </c>
      <c r="I81" s="2" t="s">
        <v>163</v>
      </c>
      <c r="J81" s="2" t="s">
        <v>164</v>
      </c>
      <c r="K81" s="2" t="s">
        <v>129</v>
      </c>
      <c r="L81" s="2" t="s">
        <v>298</v>
      </c>
      <c r="M81" s="5">
        <v>23.2</v>
      </c>
      <c r="N81" s="6">
        <v>11</v>
      </c>
      <c r="O81" s="1">
        <v>22.515151515151516</v>
      </c>
      <c r="P81" s="1">
        <v>10.818181818181818</v>
      </c>
      <c r="Q81" s="1">
        <v>0.18181818181818182</v>
      </c>
      <c r="R81" s="1">
        <v>7.0909090909090908</v>
      </c>
      <c r="S81" s="1">
        <v>4.8181818181818183</v>
      </c>
      <c r="T81" s="1">
        <v>1.3636363636363635</v>
      </c>
      <c r="U81" s="1">
        <v>0.45454545454545453</v>
      </c>
      <c r="V81" s="1">
        <v>0.4891304347826087</v>
      </c>
      <c r="W81" s="1">
        <v>8.3636363636363633</v>
      </c>
      <c r="X81" s="1">
        <v>0.79411764705882348</v>
      </c>
      <c r="Y81" s="1">
        <v>3.0909090909090908</v>
      </c>
      <c r="Z81" s="1">
        <v>2.7272727272727271</v>
      </c>
      <c r="AA81" s="1">
        <v>-0.79472853170450297</v>
      </c>
      <c r="AB81" s="1">
        <v>-1.2849497412421531</v>
      </c>
      <c r="AC81" s="1">
        <v>0.38932060893744669</v>
      </c>
      <c r="AD81" s="1">
        <v>0.70537405756825378</v>
      </c>
      <c r="AE81" s="1">
        <v>0.7828730255120796</v>
      </c>
      <c r="AF81" s="1">
        <v>-0.41932088485426211</v>
      </c>
      <c r="AG81" s="1">
        <v>0.13537922570462047</v>
      </c>
      <c r="AH81" s="1">
        <v>-7.09745795710197E-2</v>
      </c>
      <c r="AI81" s="1">
        <v>-0.72541891829835004</v>
      </c>
    </row>
    <row r="82" spans="1:35" hidden="1" x14ac:dyDescent="0.3">
      <c r="A82" s="2">
        <v>7</v>
      </c>
      <c r="B82" s="2">
        <v>81</v>
      </c>
      <c r="C82" s="4">
        <v>54.5</v>
      </c>
      <c r="D82" s="4">
        <v>49</v>
      </c>
      <c r="E82" s="4">
        <v>95</v>
      </c>
      <c r="F82" s="1">
        <v>-0.10390095532285544</v>
      </c>
      <c r="G82" s="1">
        <v>-8.7408590130986674E-2</v>
      </c>
      <c r="H82" s="1">
        <v>-1.6492365191868766E-2</v>
      </c>
      <c r="I82" s="2" t="s">
        <v>165</v>
      </c>
      <c r="J82" s="2" t="s">
        <v>32</v>
      </c>
      <c r="K82" s="2" t="s">
        <v>78</v>
      </c>
      <c r="L82" s="2" t="s">
        <v>298</v>
      </c>
      <c r="M82" s="5">
        <v>29.9</v>
      </c>
      <c r="N82" s="6">
        <v>12</v>
      </c>
      <c r="O82" s="1">
        <v>26.993055555555557</v>
      </c>
      <c r="P82" s="1">
        <v>17</v>
      </c>
      <c r="Q82" s="1">
        <v>1.25</v>
      </c>
      <c r="R82" s="1">
        <v>5.333333333333333</v>
      </c>
      <c r="S82" s="1">
        <v>5.25</v>
      </c>
      <c r="T82" s="1">
        <v>0.75</v>
      </c>
      <c r="U82" s="1">
        <v>0.25</v>
      </c>
      <c r="V82" s="1">
        <v>0.48765432098765432</v>
      </c>
      <c r="W82" s="1">
        <v>13.5</v>
      </c>
      <c r="X82" s="1">
        <v>0.79487179487179482</v>
      </c>
      <c r="Y82" s="1">
        <v>3.25</v>
      </c>
      <c r="Z82" s="1">
        <v>2.25</v>
      </c>
      <c r="AA82" s="1">
        <v>0.20659571257008097</v>
      </c>
      <c r="AB82" s="1">
        <v>-0.25622605310226637</v>
      </c>
      <c r="AC82" s="1">
        <v>-0.23571499813040017</v>
      </c>
      <c r="AD82" s="1">
        <v>0.90029866699109884</v>
      </c>
      <c r="AE82" s="1">
        <v>-0.5386156608636582</v>
      </c>
      <c r="AF82" s="1">
        <v>-0.73675901016944612</v>
      </c>
      <c r="AG82" s="1">
        <v>0.20513059078434634</v>
      </c>
      <c r="AH82" s="1">
        <v>-6.6885344555396992E-2</v>
      </c>
      <c r="AI82" s="1">
        <v>-0.2645012147032384</v>
      </c>
    </row>
    <row r="83" spans="1:35" hidden="1" x14ac:dyDescent="0.3">
      <c r="A83" s="2">
        <v>7</v>
      </c>
      <c r="B83" s="2">
        <v>82</v>
      </c>
      <c r="C83" s="4">
        <v>138.19999999999999</v>
      </c>
      <c r="D83" s="4">
        <v>149</v>
      </c>
      <c r="E83" s="4">
        <v>74</v>
      </c>
      <c r="F83" s="1">
        <v>-0.11104234890419461</v>
      </c>
      <c r="G83" s="1">
        <v>0.11512157944675794</v>
      </c>
      <c r="H83" s="1">
        <v>-0.22616392835095256</v>
      </c>
      <c r="I83" s="2" t="s">
        <v>166</v>
      </c>
      <c r="J83" s="2" t="s">
        <v>32</v>
      </c>
      <c r="K83" s="2" t="s">
        <v>67</v>
      </c>
      <c r="L83" s="2" t="s">
        <v>299</v>
      </c>
      <c r="M83" s="5">
        <v>22.3</v>
      </c>
      <c r="N83" s="6">
        <v>11</v>
      </c>
      <c r="O83" s="1">
        <v>30.184848484848487</v>
      </c>
      <c r="P83" s="1">
        <v>11.363636363636363</v>
      </c>
      <c r="Q83" s="1">
        <v>1.9090909090909092</v>
      </c>
      <c r="R83" s="1">
        <v>5.5454545454545459</v>
      </c>
      <c r="S83" s="1">
        <v>1.6363636363636365</v>
      </c>
      <c r="T83" s="1">
        <v>1.0909090909090908</v>
      </c>
      <c r="U83" s="1">
        <v>1.1818181818181819</v>
      </c>
      <c r="V83" s="1">
        <v>0.550561797752809</v>
      </c>
      <c r="W83" s="1">
        <v>8.0909090909090917</v>
      </c>
      <c r="X83" s="1">
        <v>0.6</v>
      </c>
      <c r="Y83" s="1">
        <v>0.90909090909090906</v>
      </c>
      <c r="Z83" s="1">
        <v>0.90909090909090906</v>
      </c>
      <c r="AA83" s="1">
        <v>-0.70637639250380446</v>
      </c>
      <c r="AB83" s="1">
        <v>0.37851835021808933</v>
      </c>
      <c r="AC83" s="1">
        <v>-0.16027966624290116</v>
      </c>
      <c r="AD83" s="1">
        <v>-0.73091253817902635</v>
      </c>
      <c r="AE83" s="1">
        <v>0.19554472045619611</v>
      </c>
      <c r="AF83" s="1">
        <v>0.70934800515528118</v>
      </c>
      <c r="AG83" s="1">
        <v>0.78293260957191757</v>
      </c>
      <c r="AH83" s="1">
        <v>-0.46313892123319705</v>
      </c>
      <c r="AI83" s="1">
        <v>1.0304580477782661</v>
      </c>
    </row>
    <row r="84" spans="1:35" hidden="1" x14ac:dyDescent="0.3">
      <c r="A84" s="2">
        <v>7</v>
      </c>
      <c r="B84" s="2">
        <v>83</v>
      </c>
      <c r="C84" s="4">
        <v>44.7</v>
      </c>
      <c r="D84" s="4">
        <v>47</v>
      </c>
      <c r="E84" s="4">
        <v>99</v>
      </c>
      <c r="F84" s="1">
        <v>-0.11993852748597515</v>
      </c>
      <c r="G84" s="1">
        <v>0.21973952066232522</v>
      </c>
      <c r="H84" s="1">
        <v>-0.33967804814830038</v>
      </c>
      <c r="I84" s="2" t="s">
        <v>167</v>
      </c>
      <c r="J84" s="2" t="s">
        <v>168</v>
      </c>
      <c r="K84" s="2" t="s">
        <v>33</v>
      </c>
      <c r="L84" s="2" t="s">
        <v>47</v>
      </c>
      <c r="M84" s="5">
        <v>25.5</v>
      </c>
      <c r="N84" s="6">
        <v>11</v>
      </c>
      <c r="O84" s="1">
        <v>30.193939393939392</v>
      </c>
      <c r="P84" s="1">
        <v>13.363636363636363</v>
      </c>
      <c r="Q84" s="1">
        <v>0</v>
      </c>
      <c r="R84" s="1">
        <v>12.454545454545455</v>
      </c>
      <c r="S84" s="1">
        <v>1.0909090909090908</v>
      </c>
      <c r="T84" s="1">
        <v>0.90909090909090906</v>
      </c>
      <c r="U84" s="1">
        <v>2.1818181818181817</v>
      </c>
      <c r="V84" s="1">
        <v>0.65048543689320393</v>
      </c>
      <c r="W84" s="1">
        <v>9.3636363636363633</v>
      </c>
      <c r="X84" s="1">
        <v>0.43333333333333335</v>
      </c>
      <c r="Y84" s="1">
        <v>2.7272727272727271</v>
      </c>
      <c r="Z84" s="1">
        <v>1.2727272727272727</v>
      </c>
      <c r="AA84" s="1">
        <v>-0.38241854876790965</v>
      </c>
      <c r="AB84" s="1">
        <v>-1.4600516456063892</v>
      </c>
      <c r="AC84" s="1">
        <v>2.2967568580927722</v>
      </c>
      <c r="AD84" s="1">
        <v>-0.97713309744998877</v>
      </c>
      <c r="AE84" s="1">
        <v>-0.19600748291439285</v>
      </c>
      <c r="AF84" s="1">
        <v>2.2612677289184022</v>
      </c>
      <c r="AG84" s="1">
        <v>2.1379427237998101</v>
      </c>
      <c r="AH84" s="1">
        <v>-2.3819835046743201</v>
      </c>
      <c r="AI84" s="1">
        <v>0.6792826545629429</v>
      </c>
    </row>
    <row r="85" spans="1:35" hidden="1" x14ac:dyDescent="0.3">
      <c r="A85" s="2">
        <v>7</v>
      </c>
      <c r="B85" s="2">
        <v>84</v>
      </c>
      <c r="C85" s="4">
        <v>130</v>
      </c>
      <c r="D85" s="4">
        <v>214</v>
      </c>
      <c r="E85" s="4">
        <v>85</v>
      </c>
      <c r="F85" s="1">
        <v>-0.12748564611899754</v>
      </c>
      <c r="G85" s="1">
        <v>9.4675274719324687E-2</v>
      </c>
      <c r="H85" s="1">
        <v>-0.22216092083832223</v>
      </c>
      <c r="I85" s="2" t="s">
        <v>169</v>
      </c>
      <c r="J85" s="2" t="s">
        <v>32</v>
      </c>
      <c r="K85" s="2" t="s">
        <v>72</v>
      </c>
      <c r="L85" s="2" t="s">
        <v>47</v>
      </c>
      <c r="M85" s="5">
        <v>28.7</v>
      </c>
      <c r="N85" s="6">
        <v>11</v>
      </c>
      <c r="O85" s="1">
        <v>32.543939393939397</v>
      </c>
      <c r="P85" s="1">
        <v>15.181818181818182</v>
      </c>
      <c r="Q85" s="1">
        <v>0.27272727272727271</v>
      </c>
      <c r="R85" s="1">
        <v>10.636363636363637</v>
      </c>
      <c r="S85" s="1">
        <v>2.1818181818181817</v>
      </c>
      <c r="T85" s="1">
        <v>0.90909090909090906</v>
      </c>
      <c r="U85" s="1">
        <v>1.3636363636363635</v>
      </c>
      <c r="V85" s="1">
        <v>0.53731343283582089</v>
      </c>
      <c r="W85" s="1">
        <v>12.181818181818182</v>
      </c>
      <c r="X85" s="1">
        <v>0.58823529411764708</v>
      </c>
      <c r="Y85" s="1">
        <v>3.0909090909090908</v>
      </c>
      <c r="Z85" s="1">
        <v>1.1818181818181819</v>
      </c>
      <c r="AA85" s="1">
        <v>-8.791141809891434E-2</v>
      </c>
      <c r="AB85" s="1">
        <v>-1.1973987890600351</v>
      </c>
      <c r="AC85" s="1">
        <v>1.6501682990570687</v>
      </c>
      <c r="AD85" s="1">
        <v>-0.48469197890806415</v>
      </c>
      <c r="AE85" s="1">
        <v>-0.19600748291439285</v>
      </c>
      <c r="AF85" s="1">
        <v>0.99151522765766664</v>
      </c>
      <c r="AG85" s="1">
        <v>0.97740049244013139</v>
      </c>
      <c r="AH85" s="1">
        <v>-1.5680733805663116</v>
      </c>
      <c r="AI85" s="1">
        <v>0.76707650286677365</v>
      </c>
    </row>
    <row r="86" spans="1:35" hidden="1" x14ac:dyDescent="0.3">
      <c r="A86" s="2">
        <v>8</v>
      </c>
      <c r="B86" s="2">
        <v>85</v>
      </c>
      <c r="C86" s="4">
        <v>140</v>
      </c>
      <c r="D86" s="4">
        <v>161</v>
      </c>
      <c r="E86" s="4">
        <v>58</v>
      </c>
      <c r="F86" s="1">
        <v>-0.13345725420591728</v>
      </c>
      <c r="G86" s="1">
        <v>-0.19320400627072068</v>
      </c>
      <c r="H86" s="1">
        <v>5.9746752064803399E-2</v>
      </c>
      <c r="I86" s="2" t="s">
        <v>170</v>
      </c>
      <c r="J86" s="2" t="s">
        <v>32</v>
      </c>
      <c r="K86" s="2" t="s">
        <v>50</v>
      </c>
      <c r="L86" s="2" t="s">
        <v>299</v>
      </c>
      <c r="M86" s="5">
        <v>25.2</v>
      </c>
      <c r="N86" s="6">
        <v>12</v>
      </c>
      <c r="O86" s="1">
        <v>30.277777777777782</v>
      </c>
      <c r="P86" s="1">
        <v>13</v>
      </c>
      <c r="Q86" s="1">
        <v>2.6666666666666665</v>
      </c>
      <c r="R86" s="1">
        <v>6.333333333333333</v>
      </c>
      <c r="S86" s="1">
        <v>1.3333333333333333</v>
      </c>
      <c r="T86" s="1">
        <v>1.0833333333333333</v>
      </c>
      <c r="U86" s="1">
        <v>0.33333333333333331</v>
      </c>
      <c r="V86" s="1">
        <v>0.41666666666666669</v>
      </c>
      <c r="W86" s="1">
        <v>11</v>
      </c>
      <c r="X86" s="1">
        <v>0.7</v>
      </c>
      <c r="Y86" s="1">
        <v>1.6666666666666667</v>
      </c>
      <c r="Z86" s="1">
        <v>1.9166666666666667</v>
      </c>
      <c r="AA86" s="1">
        <v>-0.44131997490170866</v>
      </c>
      <c r="AB86" s="1">
        <v>1.108109618402406</v>
      </c>
      <c r="AC86" s="1">
        <v>0.11990870933923678</v>
      </c>
      <c r="AD86" s="1">
        <v>-0.8677017377740055</v>
      </c>
      <c r="AE86" s="1">
        <v>0.1792300453157549</v>
      </c>
      <c r="AF86" s="1">
        <v>-0.60743236652251931</v>
      </c>
      <c r="AG86" s="1">
        <v>-0.86204483940587318</v>
      </c>
      <c r="AH86" s="1">
        <v>-0.42499507330058506</v>
      </c>
      <c r="AI86" s="1">
        <v>5.7409562410807864E-2</v>
      </c>
    </row>
    <row r="87" spans="1:35" hidden="1" x14ac:dyDescent="0.3">
      <c r="A87" s="2">
        <v>8</v>
      </c>
      <c r="B87" s="2">
        <v>86</v>
      </c>
      <c r="C87" s="4">
        <v>133.30000000000001</v>
      </c>
      <c r="D87" s="4">
        <v>560</v>
      </c>
      <c r="E87" s="4">
        <v>65</v>
      </c>
      <c r="F87" s="1">
        <v>-0.14310336304556162</v>
      </c>
      <c r="G87" s="1">
        <v>1.1985966121563206E-2</v>
      </c>
      <c r="H87" s="1">
        <v>-0.15508932916712484</v>
      </c>
      <c r="I87" s="2" t="s">
        <v>171</v>
      </c>
      <c r="J87" s="2" t="s">
        <v>32</v>
      </c>
      <c r="K87" s="2" t="s">
        <v>108</v>
      </c>
      <c r="L87" s="2" t="s">
        <v>299</v>
      </c>
      <c r="M87" s="5">
        <v>21.2</v>
      </c>
      <c r="N87" s="6">
        <v>13</v>
      </c>
      <c r="O87" s="1">
        <v>30.616666666666674</v>
      </c>
      <c r="P87" s="1">
        <v>13.076923076923077</v>
      </c>
      <c r="Q87" s="1">
        <v>1.6923076923076923</v>
      </c>
      <c r="R87" s="1">
        <v>5.7692307692307692</v>
      </c>
      <c r="S87" s="1">
        <v>1.4615384615384615</v>
      </c>
      <c r="T87" s="1">
        <v>1.2307692307692308</v>
      </c>
      <c r="U87" s="1">
        <v>0.84615384615384615</v>
      </c>
      <c r="V87" s="1">
        <v>0.52066115702479343</v>
      </c>
      <c r="W87" s="1">
        <v>9.3076923076923084</v>
      </c>
      <c r="X87" s="1">
        <v>0.70967741935483875</v>
      </c>
      <c r="Y87" s="1">
        <v>2.3846153846153846</v>
      </c>
      <c r="Z87" s="1">
        <v>1.3846153846153846</v>
      </c>
      <c r="AA87" s="1">
        <v>-0.42886005783494352</v>
      </c>
      <c r="AB87" s="1">
        <v>0.16974300270688475</v>
      </c>
      <c r="AC87" s="1">
        <v>-8.0699535900045513E-2</v>
      </c>
      <c r="AD87" s="1">
        <v>-0.80982938409920668</v>
      </c>
      <c r="AE87" s="1">
        <v>0.49673872304895722</v>
      </c>
      <c r="AF87" s="1">
        <v>0.18842390207395343</v>
      </c>
      <c r="AG87" s="1">
        <v>0.53836854899323372</v>
      </c>
      <c r="AH87" s="1">
        <v>-0.53724019131453116</v>
      </c>
      <c r="AI87" s="1">
        <v>0.57122868741976651</v>
      </c>
    </row>
    <row r="88" spans="1:35" hidden="1" x14ac:dyDescent="0.3">
      <c r="A88" s="2">
        <v>8</v>
      </c>
      <c r="B88" s="2">
        <v>87</v>
      </c>
      <c r="C88" s="4">
        <v>77</v>
      </c>
      <c r="D88" s="4">
        <v>70</v>
      </c>
      <c r="E88" s="4">
        <v>89</v>
      </c>
      <c r="F88" s="1">
        <v>-0.14655229930209915</v>
      </c>
      <c r="G88" s="1">
        <v>-6.80714969863076E-2</v>
      </c>
      <c r="H88" s="1">
        <v>-7.8480802315791548E-2</v>
      </c>
      <c r="I88" s="2" t="s">
        <v>172</v>
      </c>
      <c r="J88" s="2" t="s">
        <v>32</v>
      </c>
      <c r="K88" s="2" t="s">
        <v>76</v>
      </c>
      <c r="L88" s="2" t="s">
        <v>299</v>
      </c>
      <c r="M88" s="5">
        <v>23.9</v>
      </c>
      <c r="N88" s="6">
        <v>11</v>
      </c>
      <c r="O88" s="1">
        <v>29.721212121212123</v>
      </c>
      <c r="P88" s="1">
        <v>16.90909090909091</v>
      </c>
      <c r="Q88" s="1">
        <v>1.3636363636363635</v>
      </c>
      <c r="R88" s="1">
        <v>5.4545454545454541</v>
      </c>
      <c r="S88" s="1">
        <v>1.6363636363636365</v>
      </c>
      <c r="T88" s="1">
        <v>1</v>
      </c>
      <c r="U88" s="1">
        <v>0.72727272727272729</v>
      </c>
      <c r="V88" s="1">
        <v>0.48148148148148145</v>
      </c>
      <c r="W88" s="1">
        <v>12.272727272727273</v>
      </c>
      <c r="X88" s="1">
        <v>0.78846153846153844</v>
      </c>
      <c r="Y88" s="1">
        <v>4.7272727272727275</v>
      </c>
      <c r="Z88" s="1">
        <v>1.6363636363636365</v>
      </c>
      <c r="AA88" s="1">
        <v>0.19187035603663136</v>
      </c>
      <c r="AB88" s="1">
        <v>-0.14678736287461894</v>
      </c>
      <c r="AC88" s="1">
        <v>-0.19260909419468664</v>
      </c>
      <c r="AD88" s="1">
        <v>-0.73091253817902635</v>
      </c>
      <c r="AE88" s="1">
        <v>-2.3138122909824804E-4</v>
      </c>
      <c r="AF88" s="1">
        <v>3.9299488993166194E-3</v>
      </c>
      <c r="AG88" s="1">
        <v>8.5115360890306122E-2</v>
      </c>
      <c r="AH88" s="1">
        <v>-0.151126023573212</v>
      </c>
      <c r="AI88" s="1">
        <v>0.32810726134761953</v>
      </c>
    </row>
    <row r="89" spans="1:35" hidden="1" x14ac:dyDescent="0.3">
      <c r="A89" s="2">
        <v>8</v>
      </c>
      <c r="B89" s="2">
        <v>88</v>
      </c>
      <c r="C89" s="4">
        <v>44.5</v>
      </c>
      <c r="D89" s="4">
        <v>46</v>
      </c>
      <c r="E89" s="4">
        <v>99</v>
      </c>
      <c r="F89" s="1">
        <v>-0.14723500784718804</v>
      </c>
      <c r="G89" s="1">
        <v>-0.17862929020790561</v>
      </c>
      <c r="H89" s="1">
        <v>3.1394282360717563E-2</v>
      </c>
      <c r="I89" s="2" t="s">
        <v>173</v>
      </c>
      <c r="J89" s="2" t="s">
        <v>32</v>
      </c>
      <c r="K89" s="2" t="s">
        <v>129</v>
      </c>
      <c r="L89" s="2" t="s">
        <v>298</v>
      </c>
      <c r="M89" s="5">
        <v>30.3</v>
      </c>
      <c r="N89" s="6">
        <v>13</v>
      </c>
      <c r="O89" s="1">
        <v>33.779487179487177</v>
      </c>
      <c r="P89" s="1">
        <v>19.846153846153847</v>
      </c>
      <c r="Q89" s="1">
        <v>0</v>
      </c>
      <c r="R89" s="1">
        <v>4.8461538461538458</v>
      </c>
      <c r="S89" s="1">
        <v>4.8461538461538458</v>
      </c>
      <c r="T89" s="1">
        <v>0.92307692307692313</v>
      </c>
      <c r="U89" s="1">
        <v>0.53846153846153844</v>
      </c>
      <c r="V89" s="1">
        <v>0.5</v>
      </c>
      <c r="W89" s="1">
        <v>15.384615384615385</v>
      </c>
      <c r="X89" s="1">
        <v>0.79452054794520544</v>
      </c>
      <c r="Y89" s="1">
        <v>5.615384615384615</v>
      </c>
      <c r="Z89" s="1">
        <v>3.0769230769230771</v>
      </c>
      <c r="AA89" s="1">
        <v>0.66761264404039289</v>
      </c>
      <c r="AB89" s="1">
        <v>-1.4600516456063892</v>
      </c>
      <c r="AC89" s="1">
        <v>-0.40896757356432589</v>
      </c>
      <c r="AD89" s="1">
        <v>0.71800075291548238</v>
      </c>
      <c r="AE89" s="1">
        <v>-0.16588808265511659</v>
      </c>
      <c r="AF89" s="1">
        <v>-0.2890898590839302</v>
      </c>
      <c r="AG89" s="1">
        <v>0.4860690086799424</v>
      </c>
      <c r="AH89" s="1">
        <v>-9.2261290976429711E-2</v>
      </c>
      <c r="AI89" s="1">
        <v>-1.0630875656207766</v>
      </c>
    </row>
    <row r="90" spans="1:35" hidden="1" x14ac:dyDescent="0.3">
      <c r="A90" s="2">
        <v>8</v>
      </c>
      <c r="B90" s="2">
        <v>89</v>
      </c>
      <c r="C90" s="4">
        <v>32.9</v>
      </c>
      <c r="D90" s="4">
        <v>28</v>
      </c>
      <c r="E90" s="4">
        <v>96</v>
      </c>
      <c r="F90" s="1">
        <v>-0.15065428373352008</v>
      </c>
      <c r="G90" s="1">
        <v>-0.15237242708742721</v>
      </c>
      <c r="H90" s="1">
        <v>1.7181433539071311E-3</v>
      </c>
      <c r="I90" s="2" t="s">
        <v>174</v>
      </c>
      <c r="J90" s="2" t="s">
        <v>32</v>
      </c>
      <c r="K90" s="2" t="s">
        <v>63</v>
      </c>
      <c r="L90" s="2" t="s">
        <v>299</v>
      </c>
      <c r="M90" s="5">
        <v>29.7</v>
      </c>
      <c r="N90" s="6">
        <v>8</v>
      </c>
      <c r="O90" s="1">
        <v>28.629166666666663</v>
      </c>
      <c r="P90" s="1">
        <v>9</v>
      </c>
      <c r="Q90" s="1">
        <v>0.875</v>
      </c>
      <c r="R90" s="1">
        <v>7.25</v>
      </c>
      <c r="S90" s="1">
        <v>4.875</v>
      </c>
      <c r="T90" s="1">
        <v>1.25</v>
      </c>
      <c r="U90" s="1">
        <v>0.25</v>
      </c>
      <c r="V90" s="1">
        <v>0.41538461538461541</v>
      </c>
      <c r="W90" s="1">
        <v>8.125</v>
      </c>
      <c r="X90" s="1">
        <v>0.73333333333333328</v>
      </c>
      <c r="Y90" s="1">
        <v>1.875</v>
      </c>
      <c r="Z90" s="1">
        <v>1.625</v>
      </c>
      <c r="AA90" s="1">
        <v>-1.0892356623734982</v>
      </c>
      <c r="AB90" s="1">
        <v>-0.61737373085350322</v>
      </c>
      <c r="AC90" s="1">
        <v>0.44589710785307074</v>
      </c>
      <c r="AD90" s="1">
        <v>0.73102203249231235</v>
      </c>
      <c r="AE90" s="1">
        <v>0.53815289840546165</v>
      </c>
      <c r="AF90" s="1">
        <v>-0.73675901016944612</v>
      </c>
      <c r="AG90" s="1">
        <v>-0.65585335003780276</v>
      </c>
      <c r="AH90" s="1">
        <v>-0.32628362148903756</v>
      </c>
      <c r="AI90" s="1">
        <v>0.33908149238559848</v>
      </c>
    </row>
    <row r="91" spans="1:35" hidden="1" x14ac:dyDescent="0.3">
      <c r="A91" s="2">
        <v>8</v>
      </c>
      <c r="B91" s="2">
        <v>90</v>
      </c>
      <c r="C91" s="4">
        <v>0</v>
      </c>
      <c r="D91" s="4">
        <v>237</v>
      </c>
      <c r="E91" s="4">
        <v>39</v>
      </c>
      <c r="F91" s="1">
        <v>-0.15347699339073079</v>
      </c>
      <c r="G91" s="1">
        <v>-0.15090042747203011</v>
      </c>
      <c r="H91" s="1">
        <v>-2.576565918700674E-3</v>
      </c>
      <c r="I91" s="2" t="s">
        <v>175</v>
      </c>
      <c r="J91" s="2" t="s">
        <v>32</v>
      </c>
      <c r="K91" s="2" t="s">
        <v>176</v>
      </c>
      <c r="L91" s="2" t="s">
        <v>298</v>
      </c>
      <c r="M91" s="5">
        <v>23.8</v>
      </c>
      <c r="N91" s="6">
        <v>12</v>
      </c>
      <c r="O91" s="1">
        <v>27.524999999999995</v>
      </c>
      <c r="P91" s="1">
        <v>14.166666666666666</v>
      </c>
      <c r="Q91" s="1">
        <v>1.8333333333333333</v>
      </c>
      <c r="R91" s="1">
        <v>3.6666666666666665</v>
      </c>
      <c r="S91" s="1">
        <v>2.1666666666666665</v>
      </c>
      <c r="T91" s="1">
        <v>1.0833333333333333</v>
      </c>
      <c r="U91" s="1">
        <v>0.5</v>
      </c>
      <c r="V91" s="1">
        <v>0.41496598639455784</v>
      </c>
      <c r="W91" s="1">
        <v>12.25</v>
      </c>
      <c r="X91" s="1">
        <v>0.8666666666666667</v>
      </c>
      <c r="Y91" s="1">
        <v>2.5</v>
      </c>
      <c r="Z91" s="1">
        <v>1.25</v>
      </c>
      <c r="AA91" s="1">
        <v>-0.2523445660557701</v>
      </c>
      <c r="AB91" s="1">
        <v>0.30555922339965752</v>
      </c>
      <c r="AC91" s="1">
        <v>-0.82842117724646169</v>
      </c>
      <c r="AD91" s="1">
        <v>-0.49153143888781309</v>
      </c>
      <c r="AE91" s="1">
        <v>0.1792300453157549</v>
      </c>
      <c r="AF91" s="1">
        <v>-0.34877907922866563</v>
      </c>
      <c r="AG91" s="1">
        <v>-0.98499601015205618</v>
      </c>
      <c r="AH91" s="1">
        <v>0.36194803896818234</v>
      </c>
      <c r="AI91" s="1">
        <v>0.70123111663890059</v>
      </c>
    </row>
    <row r="92" spans="1:35" hidden="1" x14ac:dyDescent="0.3">
      <c r="A92" s="2">
        <v>8</v>
      </c>
      <c r="B92" s="2">
        <v>91</v>
      </c>
      <c r="C92" s="4">
        <v>0</v>
      </c>
      <c r="D92" s="4">
        <v>244</v>
      </c>
      <c r="E92" s="4">
        <v>1</v>
      </c>
      <c r="F92" s="1">
        <v>-0.16108385274676842</v>
      </c>
      <c r="G92" s="1">
        <v>-0.31061500539247533</v>
      </c>
      <c r="H92" s="1">
        <v>0.14953115264570691</v>
      </c>
      <c r="I92" s="2" t="s">
        <v>177</v>
      </c>
      <c r="J92" s="2" t="s">
        <v>178</v>
      </c>
      <c r="K92" s="2" t="s">
        <v>46</v>
      </c>
      <c r="L92" s="2" t="s">
        <v>298</v>
      </c>
      <c r="M92" s="5">
        <v>28.3</v>
      </c>
      <c r="N92" s="6">
        <v>6</v>
      </c>
      <c r="O92" s="1">
        <v>22.163888888888888</v>
      </c>
      <c r="P92" s="1">
        <v>7.833333333333333</v>
      </c>
      <c r="Q92" s="1">
        <v>1.1666666666666667</v>
      </c>
      <c r="R92" s="1">
        <v>2.5</v>
      </c>
      <c r="S92" s="1">
        <v>4.5</v>
      </c>
      <c r="T92" s="1">
        <v>1.5</v>
      </c>
      <c r="U92" s="1">
        <v>0.5</v>
      </c>
      <c r="V92" s="1">
        <v>0.30232558139534882</v>
      </c>
      <c r="W92" s="1">
        <v>7.166666666666667</v>
      </c>
      <c r="X92" s="1">
        <v>0.875</v>
      </c>
      <c r="Y92" s="1">
        <v>2.6666666666666665</v>
      </c>
      <c r="Z92" s="1">
        <v>2</v>
      </c>
      <c r="AA92" s="1">
        <v>-1.278211071219437</v>
      </c>
      <c r="AB92" s="1">
        <v>-0.33648109260254117</v>
      </c>
      <c r="AC92" s="1">
        <v>-1.2433155026277047</v>
      </c>
      <c r="AD92" s="1">
        <v>0.56174539799352574</v>
      </c>
      <c r="AE92" s="1">
        <v>1.0765371780400217</v>
      </c>
      <c r="AF92" s="1">
        <v>-0.34877907922866563</v>
      </c>
      <c r="AG92" s="1">
        <v>-1.6448799474371956</v>
      </c>
      <c r="AH92" s="1">
        <v>0.44091720041742183</v>
      </c>
      <c r="AI92" s="1">
        <v>-2.3068131867703647E-2</v>
      </c>
    </row>
    <row r="93" spans="1:35" hidden="1" x14ac:dyDescent="0.3">
      <c r="A93" s="2">
        <v>8</v>
      </c>
      <c r="B93" s="2">
        <v>92</v>
      </c>
      <c r="C93" s="4">
        <v>30.7</v>
      </c>
      <c r="D93" s="4">
        <v>26</v>
      </c>
      <c r="E93" s="4">
        <v>96</v>
      </c>
      <c r="F93" s="1">
        <v>-0.17512834436270194</v>
      </c>
      <c r="G93" s="1">
        <v>-0.46144897140749297</v>
      </c>
      <c r="H93" s="1">
        <v>0.286320627044791</v>
      </c>
      <c r="I93" s="2" t="s">
        <v>179</v>
      </c>
      <c r="J93" s="2" t="s">
        <v>180</v>
      </c>
      <c r="K93" s="2" t="s">
        <v>135</v>
      </c>
      <c r="L93" s="2" t="s">
        <v>298</v>
      </c>
      <c r="M93" s="5">
        <v>21.9</v>
      </c>
      <c r="N93" s="6">
        <v>9</v>
      </c>
      <c r="O93" s="1">
        <v>32.053703703703704</v>
      </c>
      <c r="P93" s="1">
        <v>18.222222222222221</v>
      </c>
      <c r="Q93" s="1">
        <v>1.1111111111111112</v>
      </c>
      <c r="R93" s="1">
        <v>4</v>
      </c>
      <c r="S93" s="1">
        <v>7</v>
      </c>
      <c r="T93" s="1">
        <v>0.77777777777777779</v>
      </c>
      <c r="U93" s="1">
        <v>0.55555555555555558</v>
      </c>
      <c r="V93" s="1">
        <v>0.4296875</v>
      </c>
      <c r="W93" s="1">
        <v>14.222222222222221</v>
      </c>
      <c r="X93" s="1">
        <v>0.70967741935483875</v>
      </c>
      <c r="Y93" s="1">
        <v>6.8888888888888893</v>
      </c>
      <c r="Z93" s="1">
        <v>4.1111111111111107</v>
      </c>
      <c r="AA93" s="1">
        <v>0.40456995040868321</v>
      </c>
      <c r="AB93" s="1">
        <v>-0.3899844522693911</v>
      </c>
      <c r="AC93" s="1">
        <v>-0.70987994142324928</v>
      </c>
      <c r="AD93" s="1">
        <v>1.6902562946521029</v>
      </c>
      <c r="AE93" s="1">
        <v>-0.47879518534870708</v>
      </c>
      <c r="AF93" s="1">
        <v>-0.26256131679738104</v>
      </c>
      <c r="AG93" s="1">
        <v>-0.86530594520519311</v>
      </c>
      <c r="AH93" s="1">
        <v>-1.4795037597609713</v>
      </c>
      <c r="AI93" s="1">
        <v>-2.0618363869233298</v>
      </c>
    </row>
    <row r="94" spans="1:35" hidden="1" x14ac:dyDescent="0.3">
      <c r="A94" s="2">
        <v>8</v>
      </c>
      <c r="B94" s="2">
        <v>93</v>
      </c>
      <c r="C94" s="4">
        <v>68.2</v>
      </c>
      <c r="D94" s="4">
        <v>74</v>
      </c>
      <c r="E94" s="4">
        <v>93</v>
      </c>
      <c r="F94" s="1">
        <v>-0.17582766445045875</v>
      </c>
      <c r="G94" s="1">
        <v>-0.34016990135575792</v>
      </c>
      <c r="H94" s="1">
        <v>0.16434223690529917</v>
      </c>
      <c r="I94" s="2" t="s">
        <v>181</v>
      </c>
      <c r="J94" s="2" t="s">
        <v>32</v>
      </c>
      <c r="K94" s="2" t="s">
        <v>176</v>
      </c>
      <c r="L94" s="2" t="s">
        <v>298</v>
      </c>
      <c r="M94" s="5">
        <v>20.3</v>
      </c>
      <c r="N94" s="6">
        <v>11</v>
      </c>
      <c r="O94" s="1">
        <v>27.724242424242423</v>
      </c>
      <c r="P94" s="1">
        <v>18.90909090909091</v>
      </c>
      <c r="Q94" s="1">
        <v>0.90909090909090906</v>
      </c>
      <c r="R94" s="1">
        <v>3.3636363636363638</v>
      </c>
      <c r="S94" s="1">
        <v>6</v>
      </c>
      <c r="T94" s="1">
        <v>1</v>
      </c>
      <c r="U94" s="1">
        <v>0.18181818181818182</v>
      </c>
      <c r="V94" s="1">
        <v>0.47337278106508873</v>
      </c>
      <c r="W94" s="1">
        <v>15.363636363636363</v>
      </c>
      <c r="X94" s="1">
        <v>0.74509803921568629</v>
      </c>
      <c r="Y94" s="1">
        <v>4.6363636363636367</v>
      </c>
      <c r="Z94" s="1">
        <v>3.8181818181818183</v>
      </c>
      <c r="AA94" s="1">
        <v>0.51582819977252614</v>
      </c>
      <c r="AB94" s="1">
        <v>-0.58454212378520898</v>
      </c>
      <c r="AC94" s="1">
        <v>-0.93618593708574549</v>
      </c>
      <c r="AD94" s="1">
        <v>1.238851935988672</v>
      </c>
      <c r="AE94" s="1">
        <v>-2.3138122909824804E-4</v>
      </c>
      <c r="AF94" s="1">
        <v>-0.84257171860784086</v>
      </c>
      <c r="AG94" s="1">
        <v>-5.1790363104289833E-2</v>
      </c>
      <c r="AH94" s="1">
        <v>-0.62194262620651575</v>
      </c>
      <c r="AI94" s="1">
        <v>-1.7789450979443202</v>
      </c>
    </row>
    <row r="95" spans="1:35" x14ac:dyDescent="0.3">
      <c r="A95" s="2">
        <v>8</v>
      </c>
      <c r="B95" s="2">
        <v>94</v>
      </c>
      <c r="C95" s="4">
        <v>125.9</v>
      </c>
      <c r="D95" s="4">
        <v>126</v>
      </c>
      <c r="E95" s="4">
        <v>72</v>
      </c>
      <c r="F95" s="1">
        <v>-0.18360572799968863</v>
      </c>
      <c r="G95" s="1">
        <v>-0.31696074563972798</v>
      </c>
      <c r="H95" s="1">
        <v>0.13335501764003935</v>
      </c>
      <c r="I95" s="2" t="s">
        <v>182</v>
      </c>
      <c r="J95" s="2" t="s">
        <v>32</v>
      </c>
      <c r="K95" s="2" t="s">
        <v>50</v>
      </c>
      <c r="L95" s="2" t="s">
        <v>298</v>
      </c>
      <c r="M95" s="5">
        <v>26.6</v>
      </c>
      <c r="N95" s="6">
        <v>12</v>
      </c>
      <c r="O95" s="1">
        <v>26.411111111111111</v>
      </c>
      <c r="P95" s="1">
        <v>17.666666666666668</v>
      </c>
      <c r="Q95" s="1">
        <v>1.5</v>
      </c>
      <c r="R95" s="1">
        <v>2.1666666666666665</v>
      </c>
      <c r="S95" s="1">
        <v>4.583333333333333</v>
      </c>
      <c r="T95" s="1">
        <v>0.66666666666666663</v>
      </c>
      <c r="U95" s="1">
        <v>0.41666666666666669</v>
      </c>
      <c r="V95" s="1">
        <v>0.41509433962264153</v>
      </c>
      <c r="W95" s="1">
        <v>13.25</v>
      </c>
      <c r="X95" s="1">
        <v>0.82666666666666666</v>
      </c>
      <c r="Y95" s="1">
        <v>6.25</v>
      </c>
      <c r="Z95" s="1">
        <v>2.5</v>
      </c>
      <c r="AA95" s="1">
        <v>0.31458166048204611</v>
      </c>
      <c r="AB95" s="1">
        <v>-1.5460934601441819E-2</v>
      </c>
      <c r="AC95" s="1">
        <v>-1.361856738450917</v>
      </c>
      <c r="AD95" s="1">
        <v>0.59936242788214478</v>
      </c>
      <c r="AE95" s="1">
        <v>-0.71807708740851162</v>
      </c>
      <c r="AF95" s="1">
        <v>-0.47810572287559244</v>
      </c>
      <c r="AG95" s="1">
        <v>-1.0614723172209584</v>
      </c>
      <c r="AH95" s="1">
        <v>0.37431629897445146</v>
      </c>
      <c r="AI95" s="1">
        <v>-0.50593429753877317</v>
      </c>
    </row>
    <row r="96" spans="1:35" hidden="1" x14ac:dyDescent="0.3">
      <c r="A96" s="2">
        <v>8</v>
      </c>
      <c r="B96" s="2">
        <v>95</v>
      </c>
      <c r="C96" s="4">
        <v>137.4</v>
      </c>
      <c r="D96" s="4">
        <v>148</v>
      </c>
      <c r="E96" s="4">
        <v>69</v>
      </c>
      <c r="F96" s="1">
        <v>-0.18471046041094488</v>
      </c>
      <c r="G96" s="1">
        <v>-0.24187294876040399</v>
      </c>
      <c r="H96" s="1">
        <v>5.7162488349459112E-2</v>
      </c>
      <c r="I96" s="2" t="s">
        <v>183</v>
      </c>
      <c r="J96" s="2" t="s">
        <v>184</v>
      </c>
      <c r="K96" s="2" t="s">
        <v>56</v>
      </c>
      <c r="L96" s="2" t="s">
        <v>298</v>
      </c>
      <c r="M96" s="5">
        <v>33.5</v>
      </c>
      <c r="N96" s="6">
        <v>11</v>
      </c>
      <c r="O96" s="1">
        <v>28.365151515151521</v>
      </c>
      <c r="P96" s="1">
        <v>16.09090909090909</v>
      </c>
      <c r="Q96" s="1">
        <v>2.5454545454545454</v>
      </c>
      <c r="R96" s="1">
        <v>3.3636363636363638</v>
      </c>
      <c r="S96" s="1">
        <v>5.0909090909090908</v>
      </c>
      <c r="T96" s="1">
        <v>0.63636363636363635</v>
      </c>
      <c r="U96" s="1">
        <v>0.27272727272727271</v>
      </c>
      <c r="V96" s="1">
        <v>0.45967741935483869</v>
      </c>
      <c r="W96" s="1">
        <v>11.272727272727273</v>
      </c>
      <c r="X96" s="1">
        <v>0.72916666666666663</v>
      </c>
      <c r="Y96" s="1">
        <v>4.3636363636363633</v>
      </c>
      <c r="Z96" s="1">
        <v>2.6363636363636362</v>
      </c>
      <c r="AA96" s="1">
        <v>5.9342147235583176E-2</v>
      </c>
      <c r="AB96" s="1">
        <v>0.9913750154929154</v>
      </c>
      <c r="AC96" s="1">
        <v>-0.93618593708574549</v>
      </c>
      <c r="AD96" s="1">
        <v>0.82848433720373482</v>
      </c>
      <c r="AE96" s="1">
        <v>-0.78333578797027636</v>
      </c>
      <c r="AF96" s="1">
        <v>-0.70148810735664791</v>
      </c>
      <c r="AG96" s="1">
        <v>-0.24625824597250248</v>
      </c>
      <c r="AH96" s="1">
        <v>-0.75116489039617784</v>
      </c>
      <c r="AI96" s="1">
        <v>-0.63762506999451929</v>
      </c>
    </row>
    <row r="97" spans="1:35" hidden="1" x14ac:dyDescent="0.3">
      <c r="A97" s="2">
        <v>8</v>
      </c>
      <c r="B97" s="2">
        <v>96</v>
      </c>
      <c r="C97" s="4">
        <v>18.100000000000001</v>
      </c>
      <c r="D97" s="4">
        <v>15</v>
      </c>
      <c r="E97" s="4">
        <v>100</v>
      </c>
      <c r="F97" s="1">
        <v>-0.18950324560727319</v>
      </c>
      <c r="G97" s="1">
        <v>3.850536669219437E-2</v>
      </c>
      <c r="H97" s="1">
        <v>-0.22800861229946756</v>
      </c>
      <c r="I97" s="2" t="s">
        <v>185</v>
      </c>
      <c r="J97" s="2" t="s">
        <v>32</v>
      </c>
      <c r="K97" s="2" t="s">
        <v>89</v>
      </c>
      <c r="L97" s="2" t="s">
        <v>47</v>
      </c>
      <c r="M97" s="5">
        <v>27.4</v>
      </c>
      <c r="N97" s="6">
        <v>12</v>
      </c>
      <c r="O97" s="1">
        <v>34.730555555555554</v>
      </c>
      <c r="P97" s="1">
        <v>13.666666666666666</v>
      </c>
      <c r="Q97" s="1">
        <v>0</v>
      </c>
      <c r="R97" s="1">
        <v>13.583333333333334</v>
      </c>
      <c r="S97" s="1">
        <v>1.0833333333333333</v>
      </c>
      <c r="T97" s="1">
        <v>1.0833333333333333</v>
      </c>
      <c r="U97" s="1">
        <v>1.5833333333333333</v>
      </c>
      <c r="V97" s="1">
        <v>0.69411764705882351</v>
      </c>
      <c r="W97" s="1">
        <v>7.083333333333333</v>
      </c>
      <c r="X97" s="1">
        <v>0.61333333333333329</v>
      </c>
      <c r="Y97" s="1">
        <v>6.25</v>
      </c>
      <c r="Z97" s="1">
        <v>2.3333333333333335</v>
      </c>
      <c r="AA97" s="1">
        <v>-0.33333402698974379</v>
      </c>
      <c r="AB97" s="1">
        <v>-1.4600516456063892</v>
      </c>
      <c r="AC97" s="1">
        <v>2.6981805884941048</v>
      </c>
      <c r="AD97" s="1">
        <v>-0.98055282743986327</v>
      </c>
      <c r="AE97" s="1">
        <v>0.1792300453157549</v>
      </c>
      <c r="AF97" s="1">
        <v>1.3324672881813828</v>
      </c>
      <c r="AG97" s="1">
        <v>2.0180499284624118</v>
      </c>
      <c r="AH97" s="1">
        <v>-2.7624621412061585</v>
      </c>
      <c r="AI97" s="1">
        <v>-0.3449789089817501</v>
      </c>
    </row>
    <row r="98" spans="1:35" hidden="1" x14ac:dyDescent="0.3">
      <c r="A98" s="2">
        <v>9</v>
      </c>
      <c r="B98" s="2">
        <v>97</v>
      </c>
      <c r="C98" s="4">
        <v>137.4</v>
      </c>
      <c r="D98" s="4">
        <v>194</v>
      </c>
      <c r="E98" s="4">
        <v>75</v>
      </c>
      <c r="F98" s="1">
        <v>-0.19539126128389522</v>
      </c>
      <c r="G98" s="1">
        <v>-1.9760832321987824E-2</v>
      </c>
      <c r="H98" s="1">
        <v>-0.17563042896190739</v>
      </c>
      <c r="I98" s="2" t="s">
        <v>186</v>
      </c>
      <c r="J98" s="2" t="s">
        <v>32</v>
      </c>
      <c r="K98" s="2" t="s">
        <v>54</v>
      </c>
      <c r="L98" s="2" t="s">
        <v>299</v>
      </c>
      <c r="M98" s="5">
        <v>24.7</v>
      </c>
      <c r="N98" s="6">
        <v>12</v>
      </c>
      <c r="O98" s="1">
        <v>27.44027777777778</v>
      </c>
      <c r="P98" s="1">
        <v>17.75</v>
      </c>
      <c r="Q98" s="1">
        <v>1.1666666666666667</v>
      </c>
      <c r="R98" s="1">
        <v>6.25</v>
      </c>
      <c r="S98" s="1">
        <v>1.5</v>
      </c>
      <c r="T98" s="1">
        <v>1.0833333333333333</v>
      </c>
      <c r="U98" s="1">
        <v>0.58333333333333337</v>
      </c>
      <c r="V98" s="1">
        <v>0.54037267080745344</v>
      </c>
      <c r="W98" s="1">
        <v>13.416666666666666</v>
      </c>
      <c r="X98" s="1">
        <v>0.7142857142857143</v>
      </c>
      <c r="Y98" s="1">
        <v>2.9166666666666665</v>
      </c>
      <c r="Z98" s="1">
        <v>1.9166666666666667</v>
      </c>
      <c r="AA98" s="1">
        <v>0.32807990397104153</v>
      </c>
      <c r="AB98" s="1">
        <v>-0.33648109260254117</v>
      </c>
      <c r="AC98" s="1">
        <v>9.0273400383433816E-2</v>
      </c>
      <c r="AD98" s="1">
        <v>-0.79246767799676698</v>
      </c>
      <c r="AE98" s="1">
        <v>0.1792300453157549</v>
      </c>
      <c r="AF98" s="1">
        <v>-0.21945243558173877</v>
      </c>
      <c r="AG98" s="1">
        <v>1.1324817756785681</v>
      </c>
      <c r="AH98" s="1">
        <v>-0.61692097247644972</v>
      </c>
      <c r="AI98" s="1">
        <v>5.7409562410807864E-2</v>
      </c>
    </row>
    <row r="99" spans="1:35" x14ac:dyDescent="0.3">
      <c r="A99" s="2">
        <v>9</v>
      </c>
      <c r="B99" s="2">
        <v>98</v>
      </c>
      <c r="C99" s="4">
        <v>143.80000000000001</v>
      </c>
      <c r="D99" s="4">
        <v>168</v>
      </c>
      <c r="E99" s="4">
        <v>32</v>
      </c>
      <c r="F99" s="1">
        <v>-0.20765449270396424</v>
      </c>
      <c r="G99" s="1">
        <v>-0.22234929332460807</v>
      </c>
      <c r="H99" s="1">
        <v>1.4694800620643822E-2</v>
      </c>
      <c r="I99" s="2" t="s">
        <v>187</v>
      </c>
      <c r="J99" s="2" t="s">
        <v>32</v>
      </c>
      <c r="K99" s="2" t="s">
        <v>176</v>
      </c>
      <c r="L99" s="2" t="s">
        <v>299</v>
      </c>
      <c r="M99" s="5">
        <v>29.4</v>
      </c>
      <c r="N99" s="6">
        <v>12</v>
      </c>
      <c r="O99" s="1">
        <v>30.341666666666665</v>
      </c>
      <c r="P99" s="1">
        <v>9.5833333333333339</v>
      </c>
      <c r="Q99" s="1">
        <v>2</v>
      </c>
      <c r="R99" s="1">
        <v>5.75</v>
      </c>
      <c r="S99" s="1">
        <v>2.9166666666666665</v>
      </c>
      <c r="T99" s="1">
        <v>1.0833333333333333</v>
      </c>
      <c r="U99" s="1">
        <v>0.41666666666666669</v>
      </c>
      <c r="V99" s="1">
        <v>0.38383838383838381</v>
      </c>
      <c r="W99" s="1">
        <v>8.25</v>
      </c>
      <c r="X99" s="1">
        <v>0.7142857142857143</v>
      </c>
      <c r="Y99" s="1">
        <v>1.75</v>
      </c>
      <c r="Z99" s="1">
        <v>1.5</v>
      </c>
      <c r="AA99" s="1">
        <v>-0.99474795795052884</v>
      </c>
      <c r="AB99" s="1">
        <v>0.46606930240020727</v>
      </c>
      <c r="AC99" s="1">
        <v>-8.753845335138466E-2</v>
      </c>
      <c r="AD99" s="1">
        <v>-0.15297816989023993</v>
      </c>
      <c r="AE99" s="1">
        <v>0.1792300453157549</v>
      </c>
      <c r="AF99" s="1">
        <v>-0.47810572287559244</v>
      </c>
      <c r="AG99" s="1">
        <v>-1.0073602247970892</v>
      </c>
      <c r="AH99" s="1">
        <v>-0.38551049257596604</v>
      </c>
      <c r="AI99" s="1">
        <v>0.45979803380336587</v>
      </c>
    </row>
    <row r="100" spans="1:35" hidden="1" x14ac:dyDescent="0.3">
      <c r="A100" s="2">
        <v>9</v>
      </c>
      <c r="B100" s="2">
        <v>99</v>
      </c>
      <c r="C100" s="4">
        <v>117.2</v>
      </c>
      <c r="D100" s="4">
        <v>106</v>
      </c>
      <c r="E100" s="4">
        <v>53</v>
      </c>
      <c r="F100" s="1">
        <v>-0.21112894146696967</v>
      </c>
      <c r="G100" s="1">
        <v>-0.21103535225304867</v>
      </c>
      <c r="H100" s="1">
        <v>-9.3589213920997061E-5</v>
      </c>
      <c r="I100" s="2" t="s">
        <v>188</v>
      </c>
      <c r="J100" s="2" t="s">
        <v>32</v>
      </c>
      <c r="K100" s="2" t="s">
        <v>97</v>
      </c>
      <c r="L100" s="2" t="s">
        <v>298</v>
      </c>
      <c r="M100" s="5">
        <v>28.1</v>
      </c>
      <c r="N100" s="6">
        <v>13</v>
      </c>
      <c r="O100" s="1">
        <v>26.148717948717948</v>
      </c>
      <c r="P100" s="1">
        <v>8.384615384615385</v>
      </c>
      <c r="Q100" s="1">
        <v>1.1538461538461537</v>
      </c>
      <c r="R100" s="1">
        <v>3.2307692307692308</v>
      </c>
      <c r="S100" s="1">
        <v>4.9230769230769234</v>
      </c>
      <c r="T100" s="1">
        <v>1.4615384615384615</v>
      </c>
      <c r="U100" s="1">
        <v>0.15384615384615385</v>
      </c>
      <c r="V100" s="1">
        <v>0.449438202247191</v>
      </c>
      <c r="W100" s="1">
        <v>6.8461538461538458</v>
      </c>
      <c r="X100" s="1">
        <v>0.875</v>
      </c>
      <c r="Y100" s="1">
        <v>1.2307692307692308</v>
      </c>
      <c r="Z100" s="1">
        <v>2.1538461538461537</v>
      </c>
      <c r="AA100" s="1">
        <v>-1.1889149989076198</v>
      </c>
      <c r="AB100" s="1">
        <v>-0.34882802175642974</v>
      </c>
      <c r="AC100" s="1">
        <v>-0.98343663947681614</v>
      </c>
      <c r="AD100" s="1">
        <v>0.752724165120362</v>
      </c>
      <c r="AE100" s="1">
        <v>0.99370882732701227</v>
      </c>
      <c r="AF100" s="1">
        <v>-0.8859820605312847</v>
      </c>
      <c r="AG100" s="1">
        <v>-0.24977324331907913</v>
      </c>
      <c r="AH100" s="1">
        <v>0.18282613795598829</v>
      </c>
      <c r="AI100" s="1">
        <v>-0.17164233668957107</v>
      </c>
    </row>
    <row r="101" spans="1:35" hidden="1" x14ac:dyDescent="0.3">
      <c r="A101" s="2">
        <v>9</v>
      </c>
      <c r="B101" s="2">
        <v>100</v>
      </c>
      <c r="C101" s="4">
        <v>137.30000000000001</v>
      </c>
      <c r="D101" s="4">
        <v>152</v>
      </c>
      <c r="E101" s="4">
        <v>46</v>
      </c>
      <c r="F101" s="1">
        <v>-0.21347660382918837</v>
      </c>
      <c r="G101" s="1">
        <v>-0.14191185248896954</v>
      </c>
      <c r="H101" s="1">
        <v>-7.1564751340218835E-2</v>
      </c>
      <c r="I101" s="2" t="s">
        <v>189</v>
      </c>
      <c r="J101" s="2" t="s">
        <v>32</v>
      </c>
      <c r="K101" s="2" t="s">
        <v>76</v>
      </c>
      <c r="L101" s="2" t="s">
        <v>299</v>
      </c>
      <c r="M101" s="5">
        <v>25.6</v>
      </c>
      <c r="N101" s="6">
        <v>11</v>
      </c>
      <c r="O101" s="1">
        <v>28.037878787878785</v>
      </c>
      <c r="P101" s="1">
        <v>11.272727272727273</v>
      </c>
      <c r="Q101" s="1">
        <v>1.8181818181818181</v>
      </c>
      <c r="R101" s="1">
        <v>6</v>
      </c>
      <c r="S101" s="1">
        <v>2.0909090909090908</v>
      </c>
      <c r="T101" s="1">
        <v>1.0909090909090908</v>
      </c>
      <c r="U101" s="1">
        <v>0.27272727272727271</v>
      </c>
      <c r="V101" s="1">
        <v>0.46</v>
      </c>
      <c r="W101" s="1">
        <v>9.0909090909090917</v>
      </c>
      <c r="X101" s="1">
        <v>0.8</v>
      </c>
      <c r="Y101" s="1">
        <v>1.3636363636363635</v>
      </c>
      <c r="Z101" s="1">
        <v>1.5454545454545454</v>
      </c>
      <c r="AA101" s="1">
        <v>-0.7211017490372541</v>
      </c>
      <c r="AB101" s="1">
        <v>0.29096739803597121</v>
      </c>
      <c r="AC101" s="1">
        <v>1.3674735160245745E-3</v>
      </c>
      <c r="AD101" s="1">
        <v>-0.52572873878655779</v>
      </c>
      <c r="AE101" s="1">
        <v>0.19554472045619611</v>
      </c>
      <c r="AF101" s="1">
        <v>-0.70148810735664791</v>
      </c>
      <c r="AG101" s="1">
        <v>-0.19877155524785792</v>
      </c>
      <c r="AH101" s="1">
        <v>-3.389722363205061E-2</v>
      </c>
      <c r="AI101" s="1">
        <v>0.4159011096514505</v>
      </c>
    </row>
    <row r="102" spans="1:35" hidden="1" x14ac:dyDescent="0.3">
      <c r="A102" s="2">
        <v>9</v>
      </c>
      <c r="B102" s="2">
        <v>101</v>
      </c>
      <c r="C102" s="4">
        <v>130.1</v>
      </c>
      <c r="D102" s="4">
        <v>131</v>
      </c>
      <c r="E102" s="4">
        <v>67</v>
      </c>
      <c r="F102" s="1">
        <v>-0.21385669043557123</v>
      </c>
      <c r="G102" s="1">
        <v>-0.14842699383147906</v>
      </c>
      <c r="H102" s="1">
        <v>-6.5429696604092175E-2</v>
      </c>
      <c r="I102" s="2" t="s">
        <v>190</v>
      </c>
      <c r="J102" s="2" t="s">
        <v>32</v>
      </c>
      <c r="K102" s="2" t="s">
        <v>86</v>
      </c>
      <c r="L102" s="2" t="s">
        <v>298</v>
      </c>
      <c r="M102" s="5">
        <v>27.1</v>
      </c>
      <c r="N102" s="6">
        <v>12</v>
      </c>
      <c r="O102" s="1">
        <v>28.740277777777781</v>
      </c>
      <c r="P102" s="1">
        <v>16.166666666666668</v>
      </c>
      <c r="Q102" s="1">
        <v>2.1666666666666665</v>
      </c>
      <c r="R102" s="1">
        <v>3.3333333333333335</v>
      </c>
      <c r="S102" s="1">
        <v>3.0833333333333335</v>
      </c>
      <c r="T102" s="1">
        <v>0.66666666666666663</v>
      </c>
      <c r="U102" s="1">
        <v>0.25</v>
      </c>
      <c r="V102" s="1">
        <v>0.48275862068965519</v>
      </c>
      <c r="W102" s="1">
        <v>12.083333333333334</v>
      </c>
      <c r="X102" s="1">
        <v>0.84848484848484851</v>
      </c>
      <c r="Y102" s="1">
        <v>2.75</v>
      </c>
      <c r="Z102" s="1">
        <v>1.9166666666666667</v>
      </c>
      <c r="AA102" s="1">
        <v>7.1613277680125001E-2</v>
      </c>
      <c r="AB102" s="1">
        <v>0.62657938140075686</v>
      </c>
      <c r="AC102" s="1">
        <v>-0.94696241306967388</v>
      </c>
      <c r="AD102" s="1">
        <v>-7.7744110113001322E-2</v>
      </c>
      <c r="AE102" s="1">
        <v>-0.71807708740851162</v>
      </c>
      <c r="AF102" s="1">
        <v>-0.73675901016944612</v>
      </c>
      <c r="AG102" s="1">
        <v>0.10374432615487915</v>
      </c>
      <c r="AH102" s="1">
        <v>0.28435312863075229</v>
      </c>
      <c r="AI102" s="1">
        <v>5.7409562410807864E-2</v>
      </c>
    </row>
    <row r="103" spans="1:35" hidden="1" x14ac:dyDescent="0.3">
      <c r="A103" s="2">
        <v>9</v>
      </c>
      <c r="B103" s="2">
        <v>102</v>
      </c>
      <c r="C103" s="4">
        <v>113.5</v>
      </c>
      <c r="D103" s="4">
        <v>119</v>
      </c>
      <c r="E103" s="4">
        <v>72</v>
      </c>
      <c r="F103" s="1">
        <v>-0.22015574313124922</v>
      </c>
      <c r="G103" s="1">
        <v>-0.11372056728712596</v>
      </c>
      <c r="H103" s="1">
        <v>-0.10643517584412326</v>
      </c>
      <c r="I103" s="2" t="s">
        <v>191</v>
      </c>
      <c r="J103" s="2" t="s">
        <v>32</v>
      </c>
      <c r="K103" s="2" t="s">
        <v>95</v>
      </c>
      <c r="L103" s="2" t="s">
        <v>299</v>
      </c>
      <c r="M103" s="5">
        <v>34.799999999999997</v>
      </c>
      <c r="N103" s="6">
        <v>11</v>
      </c>
      <c r="O103" s="1">
        <v>26.90757575757576</v>
      </c>
      <c r="P103" s="1">
        <v>13.272727272727273</v>
      </c>
      <c r="Q103" s="1">
        <v>1.3636363636363635</v>
      </c>
      <c r="R103" s="1">
        <v>6.3636363636363633</v>
      </c>
      <c r="S103" s="1">
        <v>1.3636363636363635</v>
      </c>
      <c r="T103" s="1">
        <v>0.54545454545454541</v>
      </c>
      <c r="U103" s="1">
        <v>0.72727272727272729</v>
      </c>
      <c r="V103" s="1">
        <v>0.4563106796116505</v>
      </c>
      <c r="W103" s="1">
        <v>9.3636363636363633</v>
      </c>
      <c r="X103" s="1">
        <v>0.88095238095238093</v>
      </c>
      <c r="Y103" s="1">
        <v>3.8181818181818183</v>
      </c>
      <c r="Z103" s="1">
        <v>1.1818181818181819</v>
      </c>
      <c r="AA103" s="1">
        <v>-0.39714390530135923</v>
      </c>
      <c r="AB103" s="1">
        <v>-0.14678736287461894</v>
      </c>
      <c r="AC103" s="1">
        <v>0.13068518532316517</v>
      </c>
      <c r="AD103" s="1">
        <v>-0.85402281781450762</v>
      </c>
      <c r="AE103" s="1">
        <v>-0.97911188965557094</v>
      </c>
      <c r="AF103" s="1">
        <v>3.9299488993166194E-3</v>
      </c>
      <c r="AG103" s="1">
        <v>-0.24947140653216296</v>
      </c>
      <c r="AH103" s="1">
        <v>0.7013606395048303</v>
      </c>
      <c r="AI103" s="1">
        <v>0.76707650286677365</v>
      </c>
    </row>
    <row r="104" spans="1:35" hidden="1" x14ac:dyDescent="0.3">
      <c r="A104" s="2">
        <v>9</v>
      </c>
      <c r="B104" s="2">
        <v>103</v>
      </c>
      <c r="C104" s="4">
        <v>126.2</v>
      </c>
      <c r="D104" s="4">
        <v>121</v>
      </c>
      <c r="E104" s="4">
        <v>74</v>
      </c>
      <c r="F104" s="1">
        <v>-0.22768719036514254</v>
      </c>
      <c r="G104" s="1">
        <v>-9.2694518069836612E-2</v>
      </c>
      <c r="H104" s="1">
        <v>-0.13499267229530593</v>
      </c>
      <c r="I104" s="2" t="s">
        <v>192</v>
      </c>
      <c r="J104" s="2" t="s">
        <v>32</v>
      </c>
      <c r="K104" s="2" t="s">
        <v>135</v>
      </c>
      <c r="L104" s="2" t="s">
        <v>299</v>
      </c>
      <c r="M104" s="5">
        <v>27.5</v>
      </c>
      <c r="N104" s="6">
        <v>11</v>
      </c>
      <c r="O104" s="1">
        <v>33.925757575757579</v>
      </c>
      <c r="P104" s="1">
        <v>15</v>
      </c>
      <c r="Q104" s="1">
        <v>1.4545454545454546</v>
      </c>
      <c r="R104" s="1">
        <v>5.3636363636363633</v>
      </c>
      <c r="S104" s="1">
        <v>2.0909090909090908</v>
      </c>
      <c r="T104" s="1">
        <v>1.2727272727272727</v>
      </c>
      <c r="U104" s="1">
        <v>0.18181818181818182</v>
      </c>
      <c r="V104" s="1">
        <v>0.47580645161290325</v>
      </c>
      <c r="W104" s="1">
        <v>11.272727272727273</v>
      </c>
      <c r="X104" s="1">
        <v>0.75609756097560976</v>
      </c>
      <c r="Y104" s="1">
        <v>3.7272727272727271</v>
      </c>
      <c r="Z104" s="1">
        <v>1.1818181818181819</v>
      </c>
      <c r="AA104" s="1">
        <v>-0.11736213116581384</v>
      </c>
      <c r="AB104" s="1">
        <v>-5.9236410692500789E-2</v>
      </c>
      <c r="AC104" s="1">
        <v>-0.22493852214647178</v>
      </c>
      <c r="AD104" s="1">
        <v>-0.52572873878655779</v>
      </c>
      <c r="AE104" s="1">
        <v>0.58709692382678524</v>
      </c>
      <c r="AF104" s="1">
        <v>-0.84257171860784086</v>
      </c>
      <c r="AG104" s="1">
        <v>-7.5168329393054695E-3</v>
      </c>
      <c r="AH104" s="1">
        <v>-0.41106973498359778</v>
      </c>
      <c r="AI104" s="1">
        <v>0.76707650286677365</v>
      </c>
    </row>
    <row r="105" spans="1:35" hidden="1" x14ac:dyDescent="0.3">
      <c r="A105" s="2">
        <v>9</v>
      </c>
      <c r="B105" s="2">
        <v>104</v>
      </c>
      <c r="C105" s="4">
        <v>137.9</v>
      </c>
      <c r="D105" s="4">
        <v>207</v>
      </c>
      <c r="E105" s="4">
        <v>54</v>
      </c>
      <c r="F105" s="1">
        <v>-0.23027996443428417</v>
      </c>
      <c r="G105" s="1">
        <v>-0.25989459645807678</v>
      </c>
      <c r="H105" s="1">
        <v>2.9614632023792609E-2</v>
      </c>
      <c r="I105" s="2" t="s">
        <v>193</v>
      </c>
      <c r="J105" s="2" t="s">
        <v>32</v>
      </c>
      <c r="K105" s="2" t="s">
        <v>69</v>
      </c>
      <c r="L105" s="2" t="s">
        <v>298</v>
      </c>
      <c r="M105" s="5">
        <v>30.8</v>
      </c>
      <c r="N105" s="6">
        <v>8</v>
      </c>
      <c r="O105" s="1">
        <v>24.072916666666664</v>
      </c>
      <c r="P105" s="1">
        <v>13.375</v>
      </c>
      <c r="Q105" s="1">
        <v>2.125</v>
      </c>
      <c r="R105" s="1">
        <v>1.875</v>
      </c>
      <c r="S105" s="1">
        <v>6.125</v>
      </c>
      <c r="T105" s="1">
        <v>0.375</v>
      </c>
      <c r="U105" s="1">
        <v>0.25</v>
      </c>
      <c r="V105" s="1">
        <v>0.44565217391304346</v>
      </c>
      <c r="W105" s="1">
        <v>11.5</v>
      </c>
      <c r="X105" s="1">
        <v>1</v>
      </c>
      <c r="Y105" s="1">
        <v>1</v>
      </c>
      <c r="Z105" s="1">
        <v>2.25</v>
      </c>
      <c r="AA105" s="1">
        <v>-0.38057787920122838</v>
      </c>
      <c r="AB105" s="1">
        <v>0.58645186165061958</v>
      </c>
      <c r="AC105" s="1">
        <v>-1.4655803197962278</v>
      </c>
      <c r="AD105" s="1">
        <v>1.295277480821601</v>
      </c>
      <c r="AE105" s="1">
        <v>-1.3461920803154981</v>
      </c>
      <c r="AF105" s="1">
        <v>-0.73675901016944612</v>
      </c>
      <c r="AG105" s="1">
        <v>-0.46259040237946303</v>
      </c>
      <c r="AH105" s="1">
        <v>0.4354201959701906</v>
      </c>
      <c r="AI105" s="1">
        <v>-0.2645012147032384</v>
      </c>
    </row>
    <row r="106" spans="1:35" hidden="1" x14ac:dyDescent="0.3">
      <c r="A106" s="2">
        <v>9</v>
      </c>
      <c r="B106" s="2">
        <v>105</v>
      </c>
      <c r="C106" s="4">
        <v>139.69999999999999</v>
      </c>
      <c r="D106" s="4">
        <v>176</v>
      </c>
      <c r="E106" s="4">
        <v>55</v>
      </c>
      <c r="F106" s="1">
        <v>-0.23236011643412285</v>
      </c>
      <c r="G106" s="1">
        <v>-0.36999319468927994</v>
      </c>
      <c r="H106" s="1">
        <v>0.13763307825515708</v>
      </c>
      <c r="I106" s="2" t="s">
        <v>194</v>
      </c>
      <c r="J106" s="2" t="s">
        <v>32</v>
      </c>
      <c r="K106" s="2" t="s">
        <v>106</v>
      </c>
      <c r="L106" s="2" t="s">
        <v>298</v>
      </c>
      <c r="M106" s="5">
        <v>26.2</v>
      </c>
      <c r="N106" s="6">
        <v>12</v>
      </c>
      <c r="O106" s="1">
        <v>28.5625</v>
      </c>
      <c r="P106" s="1">
        <v>13.666666666666666</v>
      </c>
      <c r="Q106" s="1">
        <v>1.1666666666666667</v>
      </c>
      <c r="R106" s="1">
        <v>4.583333333333333</v>
      </c>
      <c r="S106" s="1">
        <v>4.416666666666667</v>
      </c>
      <c r="T106" s="1">
        <v>1.0833333333333333</v>
      </c>
      <c r="U106" s="1">
        <v>0.25</v>
      </c>
      <c r="V106" s="1">
        <v>0.42176870748299322</v>
      </c>
      <c r="W106" s="1">
        <v>12.25</v>
      </c>
      <c r="X106" s="1">
        <v>0.74285714285714288</v>
      </c>
      <c r="Y106" s="1">
        <v>2.9166666666666665</v>
      </c>
      <c r="Z106" s="1">
        <v>2.8333333333333335</v>
      </c>
      <c r="AA106" s="1">
        <v>-0.33333402698974379</v>
      </c>
      <c r="AB106" s="1">
        <v>-0.33648109260254117</v>
      </c>
      <c r="AC106" s="1">
        <v>-0.50243277873262793</v>
      </c>
      <c r="AD106" s="1">
        <v>0.52412836810490659</v>
      </c>
      <c r="AE106" s="1">
        <v>0.1792300453157549</v>
      </c>
      <c r="AF106" s="1">
        <v>-0.73675901016944612</v>
      </c>
      <c r="AG106" s="1">
        <v>-0.87557286251183974</v>
      </c>
      <c r="AH106" s="1">
        <v>-0.42087231996516222</v>
      </c>
      <c r="AI106" s="1">
        <v>-0.82784507465281965</v>
      </c>
    </row>
    <row r="107" spans="1:35" hidden="1" x14ac:dyDescent="0.3">
      <c r="A107" s="2">
        <v>9</v>
      </c>
      <c r="B107" s="2">
        <v>106</v>
      </c>
      <c r="C107" s="4">
        <v>117</v>
      </c>
      <c r="D107" s="4">
        <v>105</v>
      </c>
      <c r="E107" s="4">
        <v>61</v>
      </c>
      <c r="F107" s="1">
        <v>-0.24271861914225404</v>
      </c>
      <c r="G107" s="1">
        <v>-0.5031414061763585</v>
      </c>
      <c r="H107" s="1">
        <v>0.26042278703410449</v>
      </c>
      <c r="I107" s="2" t="s">
        <v>195</v>
      </c>
      <c r="J107" s="2" t="s">
        <v>196</v>
      </c>
      <c r="K107" s="2" t="s">
        <v>56</v>
      </c>
      <c r="L107" s="2" t="s">
        <v>299</v>
      </c>
      <c r="M107" s="5">
        <v>23.6</v>
      </c>
      <c r="N107" s="6">
        <v>5</v>
      </c>
      <c r="O107" s="1">
        <v>36.176666666666662</v>
      </c>
      <c r="P107" s="1">
        <v>13.8</v>
      </c>
      <c r="Q107" s="1">
        <v>0.6</v>
      </c>
      <c r="R107" s="1">
        <v>8</v>
      </c>
      <c r="S107" s="1">
        <v>4.8</v>
      </c>
      <c r="T107" s="1">
        <v>1</v>
      </c>
      <c r="U107" s="1">
        <v>0.6</v>
      </c>
      <c r="V107" s="1">
        <v>0.3888888888888889</v>
      </c>
      <c r="W107" s="1">
        <v>14.4</v>
      </c>
      <c r="X107" s="1">
        <v>0.58823529411764708</v>
      </c>
      <c r="Y107" s="1">
        <v>3.4</v>
      </c>
      <c r="Z107" s="1">
        <v>3.2</v>
      </c>
      <c r="AA107" s="1">
        <v>-0.31173683740735059</v>
      </c>
      <c r="AB107" s="1">
        <v>-0.88221536120441024</v>
      </c>
      <c r="AC107" s="1">
        <v>0.71261488845529852</v>
      </c>
      <c r="AD107" s="1">
        <v>0.69716670559255489</v>
      </c>
      <c r="AE107" s="1">
        <v>-2.3138122909824804E-4</v>
      </c>
      <c r="AF107" s="1">
        <v>-0.1935871068523535</v>
      </c>
      <c r="AG107" s="1">
        <v>-1.6472953921131783</v>
      </c>
      <c r="AH107" s="1">
        <v>-1.721041241350419</v>
      </c>
      <c r="AI107" s="1">
        <v>-1.1819469294782705</v>
      </c>
    </row>
    <row r="108" spans="1:35" hidden="1" x14ac:dyDescent="0.3">
      <c r="A108" s="2">
        <v>9</v>
      </c>
      <c r="B108" s="2">
        <v>107</v>
      </c>
      <c r="C108" s="4">
        <v>0</v>
      </c>
      <c r="D108" s="4">
        <v>185</v>
      </c>
      <c r="E108" s="4">
        <v>32</v>
      </c>
      <c r="F108" s="1">
        <v>-0.24523987122671889</v>
      </c>
      <c r="G108" s="1">
        <v>-3.4444670140250766E-2</v>
      </c>
      <c r="H108" s="1">
        <v>-0.21079520108646813</v>
      </c>
      <c r="I108" s="2" t="s">
        <v>197</v>
      </c>
      <c r="J108" s="2" t="s">
        <v>32</v>
      </c>
      <c r="K108" s="2" t="s">
        <v>135</v>
      </c>
      <c r="L108" s="2" t="s">
        <v>299</v>
      </c>
      <c r="M108" s="5">
        <v>31.5</v>
      </c>
      <c r="N108" s="6">
        <v>11</v>
      </c>
      <c r="O108" s="1">
        <v>24.481818181818184</v>
      </c>
      <c r="P108" s="1">
        <v>10.272727272727273</v>
      </c>
      <c r="Q108" s="1">
        <v>2.0909090909090908</v>
      </c>
      <c r="R108" s="1">
        <v>5.1818181818181817</v>
      </c>
      <c r="S108" s="1">
        <v>2.2727272727272729</v>
      </c>
      <c r="T108" s="1">
        <v>1</v>
      </c>
      <c r="U108" s="1">
        <v>0.27272727272727271</v>
      </c>
      <c r="V108" s="1">
        <v>0.54320987654320985</v>
      </c>
      <c r="W108" s="1">
        <v>7.3636363636363633</v>
      </c>
      <c r="X108" s="1">
        <v>1</v>
      </c>
      <c r="Y108" s="1">
        <v>0.18181818181818182</v>
      </c>
      <c r="Z108" s="1">
        <v>1.1818181818181819</v>
      </c>
      <c r="AA108" s="1">
        <v>-0.88308067090520148</v>
      </c>
      <c r="AB108" s="1">
        <v>0.55362025458232522</v>
      </c>
      <c r="AC108" s="1">
        <v>-0.2895973780500421</v>
      </c>
      <c r="AD108" s="1">
        <v>-0.44365521902957028</v>
      </c>
      <c r="AE108" s="1">
        <v>-2.3138122909824804E-4</v>
      </c>
      <c r="AF108" s="1">
        <v>-0.70148810735664791</v>
      </c>
      <c r="AG108" s="1">
        <v>0.63960056445800162</v>
      </c>
      <c r="AH108" s="1">
        <v>4.7753403401202453E-2</v>
      </c>
      <c r="AI108" s="1">
        <v>0.76707650286677365</v>
      </c>
    </row>
    <row r="109" spans="1:35" hidden="1" x14ac:dyDescent="0.3">
      <c r="A109" s="2">
        <v>9</v>
      </c>
      <c r="B109" s="2">
        <v>108</v>
      </c>
      <c r="C109" s="4">
        <v>98.4</v>
      </c>
      <c r="D109" s="4">
        <v>103</v>
      </c>
      <c r="E109" s="4">
        <v>68</v>
      </c>
      <c r="F109" s="1">
        <v>-0.27634818028749358</v>
      </c>
      <c r="G109" s="1">
        <v>-0.15831290311404883</v>
      </c>
      <c r="H109" s="1">
        <v>-0.11803527717344475</v>
      </c>
      <c r="I109" s="2" t="s">
        <v>198</v>
      </c>
      <c r="J109" s="2" t="s">
        <v>199</v>
      </c>
      <c r="K109" s="2" t="s">
        <v>67</v>
      </c>
      <c r="L109" s="2" t="s">
        <v>47</v>
      </c>
      <c r="M109" s="5">
        <v>30.2</v>
      </c>
      <c r="N109" s="6">
        <v>8</v>
      </c>
      <c r="O109" s="1">
        <v>22.866666666666667</v>
      </c>
      <c r="P109" s="1">
        <v>14</v>
      </c>
      <c r="Q109" s="1">
        <v>0.625</v>
      </c>
      <c r="R109" s="1">
        <v>6.5</v>
      </c>
      <c r="S109" s="1">
        <v>0.75</v>
      </c>
      <c r="T109" s="1">
        <v>0.625</v>
      </c>
      <c r="U109" s="1">
        <v>1.25</v>
      </c>
      <c r="V109" s="1">
        <v>0.52380952380952384</v>
      </c>
      <c r="W109" s="1">
        <v>10.5</v>
      </c>
      <c r="X109" s="1">
        <v>0.82608695652173914</v>
      </c>
      <c r="Y109" s="1">
        <v>2.875</v>
      </c>
      <c r="Z109" s="1">
        <v>2.125</v>
      </c>
      <c r="AA109" s="1">
        <v>-0.27934105303376122</v>
      </c>
      <c r="AB109" s="1">
        <v>-0.85813884935432772</v>
      </c>
      <c r="AC109" s="1">
        <v>0.17917932725084304</v>
      </c>
      <c r="AD109" s="1">
        <v>-1.1310209469943402</v>
      </c>
      <c r="AE109" s="1">
        <v>-0.80780780068093816</v>
      </c>
      <c r="AF109" s="1">
        <v>0.8151607135936757</v>
      </c>
      <c r="AG109" s="1">
        <v>0.653405807271487</v>
      </c>
      <c r="AH109" s="1">
        <v>0.14753134720639272</v>
      </c>
      <c r="AI109" s="1">
        <v>-0.14378467328547101</v>
      </c>
    </row>
    <row r="110" spans="1:35" hidden="1" x14ac:dyDescent="0.3">
      <c r="A110" s="2">
        <v>10</v>
      </c>
      <c r="B110" s="2">
        <v>109</v>
      </c>
      <c r="C110" s="4">
        <v>128.19999999999999</v>
      </c>
      <c r="D110" s="4">
        <v>259</v>
      </c>
      <c r="E110" s="4">
        <v>72</v>
      </c>
      <c r="F110" s="1">
        <v>-0.28203747138815893</v>
      </c>
      <c r="G110" s="1">
        <v>7.730606418871331E-3</v>
      </c>
      <c r="H110" s="1">
        <v>-0.28976807780703029</v>
      </c>
      <c r="I110" s="2" t="s">
        <v>200</v>
      </c>
      <c r="J110" s="2" t="s">
        <v>32</v>
      </c>
      <c r="K110" s="2" t="s">
        <v>76</v>
      </c>
      <c r="L110" s="2" t="s">
        <v>47</v>
      </c>
      <c r="M110" s="5">
        <v>32.9</v>
      </c>
      <c r="N110" s="6">
        <v>11</v>
      </c>
      <c r="O110" s="1">
        <v>23.780303030303035</v>
      </c>
      <c r="P110" s="1">
        <v>15</v>
      </c>
      <c r="Q110" s="1">
        <v>2</v>
      </c>
      <c r="R110" s="1">
        <v>5.5454545454545459</v>
      </c>
      <c r="S110" s="1">
        <v>2.9090909090909092</v>
      </c>
      <c r="T110" s="1">
        <v>0.27272727272727271</v>
      </c>
      <c r="U110" s="1">
        <v>0.81818181818181823</v>
      </c>
      <c r="V110" s="1">
        <v>0.5714285714285714</v>
      </c>
      <c r="W110" s="1">
        <v>9.545454545454545</v>
      </c>
      <c r="X110" s="1">
        <v>0.71875</v>
      </c>
      <c r="Y110" s="1">
        <v>2.9090909090909092</v>
      </c>
      <c r="Z110" s="1">
        <v>1.0909090909090908</v>
      </c>
      <c r="AA110" s="1">
        <v>-0.11736213116581384</v>
      </c>
      <c r="AB110" s="1">
        <v>0.46606930240020727</v>
      </c>
      <c r="AC110" s="1">
        <v>-0.16027966624290116</v>
      </c>
      <c r="AD110" s="1">
        <v>-0.15639789988011432</v>
      </c>
      <c r="AE110" s="1">
        <v>-1.5664401947114546</v>
      </c>
      <c r="AF110" s="1">
        <v>0.14501356015050956</v>
      </c>
      <c r="AG110" s="1">
        <v>1.1889674063163498</v>
      </c>
      <c r="AH110" s="1">
        <v>-0.58486527026754542</v>
      </c>
      <c r="AI110" s="1">
        <v>0.85487035117060461</v>
      </c>
    </row>
    <row r="111" spans="1:35" hidden="1" x14ac:dyDescent="0.3">
      <c r="A111" s="2">
        <v>10</v>
      </c>
      <c r="B111" s="2">
        <v>110</v>
      </c>
      <c r="C111" s="4">
        <v>124.5</v>
      </c>
      <c r="D111" s="4">
        <v>114</v>
      </c>
      <c r="E111" s="4">
        <v>65</v>
      </c>
      <c r="F111" s="1">
        <v>-0.2820514360722246</v>
      </c>
      <c r="G111" s="1">
        <v>-0.16220046561651158</v>
      </c>
      <c r="H111" s="1">
        <v>-0.11985097045571302</v>
      </c>
      <c r="I111" s="2" t="s">
        <v>201</v>
      </c>
      <c r="J111" s="2" t="s">
        <v>32</v>
      </c>
      <c r="K111" s="2" t="s">
        <v>50</v>
      </c>
      <c r="L111" s="2" t="s">
        <v>298</v>
      </c>
      <c r="M111" s="5">
        <v>28.2</v>
      </c>
      <c r="N111" s="6">
        <v>12</v>
      </c>
      <c r="O111" s="1">
        <v>32.461111111111116</v>
      </c>
      <c r="P111" s="1">
        <v>13.75</v>
      </c>
      <c r="Q111" s="1">
        <v>2.5833333333333335</v>
      </c>
      <c r="R111" s="1">
        <v>3.9166666666666665</v>
      </c>
      <c r="S111" s="1">
        <v>1.9166666666666667</v>
      </c>
      <c r="T111" s="1">
        <v>0.83333333333333337</v>
      </c>
      <c r="U111" s="1">
        <v>0.16666666666666666</v>
      </c>
      <c r="V111" s="1">
        <v>0.49206349206349204</v>
      </c>
      <c r="W111" s="1">
        <v>10.5</v>
      </c>
      <c r="X111" s="1">
        <v>0.76923076923076927</v>
      </c>
      <c r="Y111" s="1">
        <v>1.0833333333333333</v>
      </c>
      <c r="Z111" s="1">
        <v>1.6666666666666667</v>
      </c>
      <c r="AA111" s="1">
        <v>-0.31983578350074809</v>
      </c>
      <c r="AB111" s="1">
        <v>1.0278545789021314</v>
      </c>
      <c r="AC111" s="1">
        <v>-0.73951525037905241</v>
      </c>
      <c r="AD111" s="1">
        <v>-0.60438252855367069</v>
      </c>
      <c r="AE111" s="1">
        <v>-0.35915423431880483</v>
      </c>
      <c r="AF111" s="1">
        <v>-0.86608565381637292</v>
      </c>
      <c r="AG111" s="1">
        <v>0.21571321671062552</v>
      </c>
      <c r="AH111" s="1">
        <v>-0.11324118083905468</v>
      </c>
      <c r="AI111" s="1">
        <v>0.29884264524634263</v>
      </c>
    </row>
    <row r="112" spans="1:35" hidden="1" x14ac:dyDescent="0.3">
      <c r="A112" s="2">
        <v>10</v>
      </c>
      <c r="B112" s="2">
        <v>111</v>
      </c>
      <c r="C112" s="4">
        <v>68.5</v>
      </c>
      <c r="D112" s="4">
        <v>66</v>
      </c>
      <c r="E112" s="4">
        <v>90</v>
      </c>
      <c r="F112" s="1">
        <v>-0.29538783908257021</v>
      </c>
      <c r="G112" s="1">
        <v>-0.18519689008770962</v>
      </c>
      <c r="H112" s="1">
        <v>-0.11019094899486059</v>
      </c>
      <c r="I112" s="2" t="s">
        <v>202</v>
      </c>
      <c r="J112" s="2" t="s">
        <v>32</v>
      </c>
      <c r="K112" s="2" t="s">
        <v>176</v>
      </c>
      <c r="L112" s="2" t="s">
        <v>47</v>
      </c>
      <c r="M112" s="5">
        <v>27.5</v>
      </c>
      <c r="N112" s="6">
        <v>12</v>
      </c>
      <c r="O112" s="1">
        <v>23.138888888888889</v>
      </c>
      <c r="P112" s="1">
        <v>12.583333333333334</v>
      </c>
      <c r="Q112" s="1">
        <v>0.5</v>
      </c>
      <c r="R112" s="1">
        <v>9.3333333333333339</v>
      </c>
      <c r="S112" s="1">
        <v>2</v>
      </c>
      <c r="T112" s="1">
        <v>0.16666666666666666</v>
      </c>
      <c r="U112" s="1">
        <v>0.75</v>
      </c>
      <c r="V112" s="1">
        <v>0.52066115702479343</v>
      </c>
      <c r="W112" s="1">
        <v>10.083333333333334</v>
      </c>
      <c r="X112" s="1">
        <v>0.95</v>
      </c>
      <c r="Y112" s="1">
        <v>1.6666666666666667</v>
      </c>
      <c r="Z112" s="1">
        <v>2.1666666666666665</v>
      </c>
      <c r="AA112" s="1">
        <v>-0.50881119234668659</v>
      </c>
      <c r="AB112" s="1">
        <v>-0.97852140860474002</v>
      </c>
      <c r="AC112" s="1">
        <v>1.1867798317481479</v>
      </c>
      <c r="AD112" s="1">
        <v>-0.56676549866505155</v>
      </c>
      <c r="AE112" s="1">
        <v>-1.7948456466776315</v>
      </c>
      <c r="AF112" s="1">
        <v>3.9200851712114813E-2</v>
      </c>
      <c r="AG112" s="1">
        <v>0.58496638321333139</v>
      </c>
      <c r="AH112" s="1">
        <v>0.55524818925585562</v>
      </c>
      <c r="AI112" s="1">
        <v>-0.18402352042472667</v>
      </c>
    </row>
    <row r="113" spans="1:35" hidden="1" x14ac:dyDescent="0.3">
      <c r="A113" s="2">
        <v>10</v>
      </c>
      <c r="B113" s="2">
        <v>112</v>
      </c>
      <c r="C113" s="4">
        <v>39.5</v>
      </c>
      <c r="D113" s="4">
        <v>34</v>
      </c>
      <c r="E113" s="4">
        <v>95</v>
      </c>
      <c r="F113" s="1">
        <v>-0.29827886800017811</v>
      </c>
      <c r="G113" s="1">
        <v>-0.26471019795136885</v>
      </c>
      <c r="H113" s="1">
        <v>-3.3568670048809257E-2</v>
      </c>
      <c r="I113" s="2" t="s">
        <v>203</v>
      </c>
      <c r="J113" s="2" t="s">
        <v>32</v>
      </c>
      <c r="K113" s="2" t="s">
        <v>176</v>
      </c>
      <c r="L113" s="2" t="s">
        <v>299</v>
      </c>
      <c r="M113" s="5">
        <v>20.2</v>
      </c>
      <c r="N113" s="6">
        <v>11</v>
      </c>
      <c r="O113" s="1">
        <v>26.874242424242425</v>
      </c>
      <c r="P113" s="1">
        <v>13.818181818181818</v>
      </c>
      <c r="Q113" s="1">
        <v>1.3636363636363635</v>
      </c>
      <c r="R113" s="1">
        <v>5.3636363636363633</v>
      </c>
      <c r="S113" s="1">
        <v>1.4545454545454546</v>
      </c>
      <c r="T113" s="1">
        <v>0.45454545454545453</v>
      </c>
      <c r="U113" s="1">
        <v>1.0909090909090908</v>
      </c>
      <c r="V113" s="1">
        <v>0.46400000000000002</v>
      </c>
      <c r="W113" s="1">
        <v>11.363636363636363</v>
      </c>
      <c r="X113" s="1">
        <v>0.80769230769230771</v>
      </c>
      <c r="Y113" s="1">
        <v>2.3636363636363638</v>
      </c>
      <c r="Z113" s="1">
        <v>2.0909090909090908</v>
      </c>
      <c r="AA113" s="1">
        <v>-0.30879176610066073</v>
      </c>
      <c r="AB113" s="1">
        <v>-0.14678736287461894</v>
      </c>
      <c r="AC113" s="1">
        <v>-0.22493852214647178</v>
      </c>
      <c r="AD113" s="1">
        <v>-0.81298605793601386</v>
      </c>
      <c r="AE113" s="1">
        <v>-1.1748879913408654</v>
      </c>
      <c r="AF113" s="1">
        <v>0.56826439390408801</v>
      </c>
      <c r="AG113" s="1">
        <v>-0.18357772538953859</v>
      </c>
      <c r="AH113" s="1">
        <v>1.2175230493296E-2</v>
      </c>
      <c r="AI113" s="1">
        <v>-0.11086198017153438</v>
      </c>
    </row>
    <row r="114" spans="1:35" hidden="1" x14ac:dyDescent="0.3">
      <c r="A114" s="2">
        <v>10</v>
      </c>
      <c r="B114" s="2">
        <v>113</v>
      </c>
      <c r="C114" s="4">
        <v>100</v>
      </c>
      <c r="D114" s="4">
        <v>93</v>
      </c>
      <c r="E114" s="4">
        <v>78</v>
      </c>
      <c r="F114" s="1">
        <v>-0.29919524887386056</v>
      </c>
      <c r="G114" s="1">
        <v>-0.1441319021294486</v>
      </c>
      <c r="H114" s="1">
        <v>-0.15506334674441197</v>
      </c>
      <c r="I114" s="2" t="s">
        <v>204</v>
      </c>
      <c r="J114" s="2" t="s">
        <v>32</v>
      </c>
      <c r="K114" s="2" t="s">
        <v>82</v>
      </c>
      <c r="L114" s="2" t="s">
        <v>299</v>
      </c>
      <c r="M114" s="5">
        <v>26.2</v>
      </c>
      <c r="N114" s="6">
        <v>13</v>
      </c>
      <c r="O114" s="1">
        <v>33.573076923076925</v>
      </c>
      <c r="P114" s="1">
        <v>17.384615384615383</v>
      </c>
      <c r="Q114" s="1">
        <v>0.84615384615384615</v>
      </c>
      <c r="R114" s="1">
        <v>3.3076923076923075</v>
      </c>
      <c r="S114" s="1">
        <v>1.1538461538461537</v>
      </c>
      <c r="T114" s="1">
        <v>1.3076923076923077</v>
      </c>
      <c r="U114" s="1">
        <v>0.46153846153846156</v>
      </c>
      <c r="V114" s="1">
        <v>0.48730964467005078</v>
      </c>
      <c r="W114" s="1">
        <v>15.153846153846153</v>
      </c>
      <c r="X114" s="1">
        <v>0.7931034482758621</v>
      </c>
      <c r="Y114" s="1">
        <v>2.2307692307692308</v>
      </c>
      <c r="Z114" s="1">
        <v>1.3846153846153846</v>
      </c>
      <c r="AA114" s="1">
        <v>0.2688952979039067</v>
      </c>
      <c r="AB114" s="1">
        <v>-0.64515432144975216</v>
      </c>
      <c r="AC114" s="1">
        <v>-0.95608096967145961</v>
      </c>
      <c r="AD114" s="1">
        <v>-0.94872303291872384</v>
      </c>
      <c r="AE114" s="1">
        <v>0.66239542447497557</v>
      </c>
      <c r="AF114" s="1">
        <v>-0.40846829937340107</v>
      </c>
      <c r="AG114" s="1">
        <v>0.22595093553221982</v>
      </c>
      <c r="AH114" s="1">
        <v>-6.7230841082569062E-2</v>
      </c>
      <c r="AI114" s="1">
        <v>0.57122868741976651</v>
      </c>
    </row>
    <row r="115" spans="1:35" hidden="1" x14ac:dyDescent="0.3">
      <c r="A115" s="2">
        <v>10</v>
      </c>
      <c r="B115" s="2">
        <v>114</v>
      </c>
      <c r="C115" s="4">
        <v>59</v>
      </c>
      <c r="D115" s="4">
        <v>52</v>
      </c>
      <c r="E115" s="4">
        <v>93</v>
      </c>
      <c r="F115" s="1">
        <v>-0.30061853367585278</v>
      </c>
      <c r="G115" s="1">
        <v>-0.26069370888340909</v>
      </c>
      <c r="H115" s="1">
        <v>-3.9924824792443692E-2</v>
      </c>
      <c r="I115" s="2" t="s">
        <v>205</v>
      </c>
      <c r="J115" s="2" t="s">
        <v>32</v>
      </c>
      <c r="K115" s="2" t="s">
        <v>86</v>
      </c>
      <c r="L115" s="2" t="s">
        <v>299</v>
      </c>
      <c r="M115" s="5">
        <v>24.2</v>
      </c>
      <c r="N115" s="6">
        <v>12</v>
      </c>
      <c r="O115" s="1">
        <v>31.454166666666666</v>
      </c>
      <c r="P115" s="1">
        <v>14</v>
      </c>
      <c r="Q115" s="1">
        <v>1.1666666666666667</v>
      </c>
      <c r="R115" s="1">
        <v>6.333333333333333</v>
      </c>
      <c r="S115" s="1">
        <v>3.1666666666666665</v>
      </c>
      <c r="T115" s="1">
        <v>0.75</v>
      </c>
      <c r="U115" s="1">
        <v>0.58333333333333337</v>
      </c>
      <c r="V115" s="1">
        <v>0.43571428571428572</v>
      </c>
      <c r="W115" s="1">
        <v>11.666666666666666</v>
      </c>
      <c r="X115" s="1">
        <v>0.71111111111111114</v>
      </c>
      <c r="Y115" s="1">
        <v>3.75</v>
      </c>
      <c r="Z115" s="1">
        <v>1.5833333333333333</v>
      </c>
      <c r="AA115" s="1">
        <v>-0.27934105303376122</v>
      </c>
      <c r="AB115" s="1">
        <v>-0.33648109260254117</v>
      </c>
      <c r="AC115" s="1">
        <v>0.11990870933923678</v>
      </c>
      <c r="AD115" s="1">
        <v>-4.012708022438221E-2</v>
      </c>
      <c r="AE115" s="1">
        <v>-0.5386156608636582</v>
      </c>
      <c r="AF115" s="1">
        <v>-0.21945243558173877</v>
      </c>
      <c r="AG115" s="1">
        <v>-0.62123398374456695</v>
      </c>
      <c r="AH115" s="1">
        <v>-0.81022112276412428</v>
      </c>
      <c r="AI115" s="1">
        <v>0.37932033952485433</v>
      </c>
    </row>
    <row r="116" spans="1:35" hidden="1" x14ac:dyDescent="0.3">
      <c r="A116" s="2">
        <v>10</v>
      </c>
      <c r="B116" s="2">
        <v>115</v>
      </c>
      <c r="C116" s="4">
        <v>0</v>
      </c>
      <c r="D116" s="4">
        <v>196</v>
      </c>
      <c r="E116" s="4">
        <v>42</v>
      </c>
      <c r="F116" s="1">
        <v>-0.30486828200304045</v>
      </c>
      <c r="G116" s="1">
        <v>-0.17176434271524649</v>
      </c>
      <c r="H116" s="1">
        <v>-0.13310393928779396</v>
      </c>
      <c r="I116" s="2" t="s">
        <v>206</v>
      </c>
      <c r="J116" s="2" t="s">
        <v>32</v>
      </c>
      <c r="K116" s="2" t="s">
        <v>63</v>
      </c>
      <c r="L116" s="2" t="s">
        <v>298</v>
      </c>
      <c r="M116" s="5">
        <v>28.3</v>
      </c>
      <c r="N116" s="6">
        <v>10</v>
      </c>
      <c r="O116" s="1">
        <v>25.68333333333333</v>
      </c>
      <c r="P116" s="1">
        <v>14.2</v>
      </c>
      <c r="Q116" s="1">
        <v>1.4</v>
      </c>
      <c r="R116" s="1">
        <v>3.9</v>
      </c>
      <c r="S116" s="1">
        <v>2.1</v>
      </c>
      <c r="T116" s="1">
        <v>0.5</v>
      </c>
      <c r="U116" s="1">
        <v>0.5</v>
      </c>
      <c r="V116" s="1">
        <v>0.44897959183673469</v>
      </c>
      <c r="W116" s="1">
        <v>9.8000000000000007</v>
      </c>
      <c r="X116" s="1">
        <v>0.88888888888888884</v>
      </c>
      <c r="Y116" s="1">
        <v>4.5</v>
      </c>
      <c r="Z116" s="1">
        <v>1</v>
      </c>
      <c r="AA116" s="1">
        <v>-0.24694526866017188</v>
      </c>
      <c r="AB116" s="1">
        <v>-0.11176698200177172</v>
      </c>
      <c r="AC116" s="1">
        <v>-0.74544231217021306</v>
      </c>
      <c r="AD116" s="1">
        <v>-0.52162506279870835</v>
      </c>
      <c r="AE116" s="1">
        <v>-1.0769999404982182</v>
      </c>
      <c r="AF116" s="1">
        <v>-0.34877907922866563</v>
      </c>
      <c r="AG116" s="1">
        <v>-0.35446530989037045</v>
      </c>
      <c r="AH116" s="1">
        <v>0.91748067133646594</v>
      </c>
      <c r="AI116" s="1">
        <v>0.94266419947443536</v>
      </c>
    </row>
    <row r="117" spans="1:35" hidden="1" x14ac:dyDescent="0.3">
      <c r="A117" s="2">
        <v>10</v>
      </c>
      <c r="B117" s="2">
        <v>116</v>
      </c>
      <c r="C117" s="4">
        <v>141.1</v>
      </c>
      <c r="D117" s="4">
        <v>213</v>
      </c>
      <c r="E117" s="4">
        <v>34</v>
      </c>
      <c r="F117" s="1">
        <v>-0.3061954484085499</v>
      </c>
      <c r="G117" s="1">
        <v>-0.2739207945949606</v>
      </c>
      <c r="H117" s="1">
        <v>-3.2274653813589294E-2</v>
      </c>
      <c r="I117" s="2" t="s">
        <v>207</v>
      </c>
      <c r="J117" s="2" t="s">
        <v>32</v>
      </c>
      <c r="K117" s="2" t="s">
        <v>72</v>
      </c>
      <c r="L117" s="2" t="s">
        <v>298</v>
      </c>
      <c r="M117" s="5">
        <v>27.4</v>
      </c>
      <c r="N117" s="6">
        <v>11</v>
      </c>
      <c r="O117" s="1">
        <v>23.316666666666666</v>
      </c>
      <c r="P117" s="1">
        <v>14.727272727272727</v>
      </c>
      <c r="Q117" s="1">
        <v>1.3636363636363635</v>
      </c>
      <c r="R117" s="1">
        <v>2.1818181818181817</v>
      </c>
      <c r="S117" s="1">
        <v>2.1818181818181817</v>
      </c>
      <c r="T117" s="1">
        <v>0.81818181818181823</v>
      </c>
      <c r="U117" s="1">
        <v>0.36363636363636365</v>
      </c>
      <c r="V117" s="1">
        <v>0.41221374045801529</v>
      </c>
      <c r="W117" s="1">
        <v>11.909090909090908</v>
      </c>
      <c r="X117" s="1">
        <v>0.90697674418604646</v>
      </c>
      <c r="Y117" s="1">
        <v>3.9090909090909092</v>
      </c>
      <c r="Z117" s="1">
        <v>1.2727272727272727</v>
      </c>
      <c r="AA117" s="1">
        <v>-0.16153820076616324</v>
      </c>
      <c r="AB117" s="1">
        <v>-0.14678736287461894</v>
      </c>
      <c r="AC117" s="1">
        <v>-1.356468500458953</v>
      </c>
      <c r="AD117" s="1">
        <v>-0.48469197890806415</v>
      </c>
      <c r="AE117" s="1">
        <v>-0.39178358459968721</v>
      </c>
      <c r="AF117" s="1">
        <v>-0.56040449610545495</v>
      </c>
      <c r="AG117" s="1">
        <v>-1.0012016670577395</v>
      </c>
      <c r="AH117" s="1">
        <v>0.95830598485309249</v>
      </c>
      <c r="AI117" s="1">
        <v>0.6792826545629429</v>
      </c>
    </row>
    <row r="118" spans="1:35" x14ac:dyDescent="0.3">
      <c r="A118" s="2">
        <v>10</v>
      </c>
      <c r="B118" s="2">
        <v>117</v>
      </c>
      <c r="C118" s="4">
        <v>43.8</v>
      </c>
      <c r="D118" s="4">
        <v>37</v>
      </c>
      <c r="E118" s="4">
        <v>95</v>
      </c>
      <c r="F118" s="1">
        <v>-0.30718226003714239</v>
      </c>
      <c r="G118" s="1">
        <v>-0.5372149402036307</v>
      </c>
      <c r="H118" s="1">
        <v>0.23003268016648831</v>
      </c>
      <c r="I118" s="2" t="s">
        <v>208</v>
      </c>
      <c r="J118" s="2" t="s">
        <v>32</v>
      </c>
      <c r="K118" s="2" t="s">
        <v>89</v>
      </c>
      <c r="L118" s="2" t="s">
        <v>298</v>
      </c>
      <c r="M118" s="5">
        <v>32.1</v>
      </c>
      <c r="N118" s="6">
        <v>12</v>
      </c>
      <c r="O118" s="1">
        <v>30.416666666666661</v>
      </c>
      <c r="P118" s="1">
        <v>14.75</v>
      </c>
      <c r="Q118" s="1">
        <v>2</v>
      </c>
      <c r="R118" s="1">
        <v>2.75</v>
      </c>
      <c r="S118" s="1">
        <v>3.9166666666666665</v>
      </c>
      <c r="T118" s="1">
        <v>0.83333333333333337</v>
      </c>
      <c r="U118" s="1">
        <v>0.16666666666666666</v>
      </c>
      <c r="V118" s="1">
        <v>0.35625000000000001</v>
      </c>
      <c r="W118" s="1">
        <v>13.333333333333334</v>
      </c>
      <c r="X118" s="1">
        <v>0.76470588235294112</v>
      </c>
      <c r="Y118" s="1">
        <v>4.25</v>
      </c>
      <c r="Z118" s="1">
        <v>2.5833333333333335</v>
      </c>
      <c r="AA118" s="1">
        <v>-0.15785686163280069</v>
      </c>
      <c r="AB118" s="1">
        <v>0.46606930240020727</v>
      </c>
      <c r="AC118" s="1">
        <v>-1.1544095757602955</v>
      </c>
      <c r="AD118" s="1">
        <v>0.29842618877319094</v>
      </c>
      <c r="AE118" s="1">
        <v>-0.35915423431880483</v>
      </c>
      <c r="AF118" s="1">
        <v>-0.86608565381637292</v>
      </c>
      <c r="AG118" s="1">
        <v>-2.0982466497553953</v>
      </c>
      <c r="AH118" s="1">
        <v>-0.37726498590512081</v>
      </c>
      <c r="AI118" s="1">
        <v>-0.58641199181728487</v>
      </c>
    </row>
    <row r="119" spans="1:35" hidden="1" x14ac:dyDescent="0.3">
      <c r="A119" s="2">
        <v>10</v>
      </c>
      <c r="B119" s="2">
        <v>118</v>
      </c>
      <c r="C119" s="4">
        <v>119.8</v>
      </c>
      <c r="D119" s="4">
        <v>104</v>
      </c>
      <c r="E119" s="4">
        <v>67</v>
      </c>
      <c r="F119" s="1">
        <v>-0.3100451633794602</v>
      </c>
      <c r="G119" s="1">
        <v>1.5681882475067324E-3</v>
      </c>
      <c r="H119" s="1">
        <v>-0.31161335162696691</v>
      </c>
      <c r="I119" s="2" t="s">
        <v>209</v>
      </c>
      <c r="J119" s="2" t="s">
        <v>32</v>
      </c>
      <c r="K119" s="2" t="s">
        <v>176</v>
      </c>
      <c r="L119" s="2" t="s">
        <v>299</v>
      </c>
      <c r="M119" s="5">
        <v>23.2</v>
      </c>
      <c r="N119" s="6">
        <v>11</v>
      </c>
      <c r="O119" s="1">
        <v>21.668181818181814</v>
      </c>
      <c r="P119" s="1">
        <v>11.727272727272727</v>
      </c>
      <c r="Q119" s="1">
        <v>0.54545454545454541</v>
      </c>
      <c r="R119" s="1">
        <v>6.2727272727272725</v>
      </c>
      <c r="S119" s="1">
        <v>1</v>
      </c>
      <c r="T119" s="1">
        <v>0.63636363636363635</v>
      </c>
      <c r="U119" s="1">
        <v>1.2727272727272727</v>
      </c>
      <c r="V119" s="1">
        <v>0.61538461538461542</v>
      </c>
      <c r="W119" s="1">
        <v>8.2727272727272734</v>
      </c>
      <c r="X119" s="1">
        <v>0.91666666666666663</v>
      </c>
      <c r="Y119" s="1">
        <v>1.0909090909090908</v>
      </c>
      <c r="Z119" s="1">
        <v>1.2727272727272727</v>
      </c>
      <c r="AA119" s="1">
        <v>-0.64747496637000546</v>
      </c>
      <c r="AB119" s="1">
        <v>-0.9347459325136811</v>
      </c>
      <c r="AC119" s="1">
        <v>9.8355757371380026E-2</v>
      </c>
      <c r="AD119" s="1">
        <v>-1.0181698573284823</v>
      </c>
      <c r="AE119" s="1">
        <v>-0.78333578797027636</v>
      </c>
      <c r="AF119" s="1">
        <v>0.85043161640647391</v>
      </c>
      <c r="AG119" s="1">
        <v>1.505147183320839</v>
      </c>
      <c r="AH119" s="1">
        <v>0.26462302674837002</v>
      </c>
      <c r="AI119" s="1">
        <v>0.6792826545629429</v>
      </c>
    </row>
    <row r="120" spans="1:35" hidden="1" x14ac:dyDescent="0.3">
      <c r="A120" s="2">
        <v>10</v>
      </c>
      <c r="B120" s="2">
        <v>119</v>
      </c>
      <c r="C120" s="4">
        <v>0</v>
      </c>
      <c r="D120" s="4">
        <v>232</v>
      </c>
      <c r="E120" s="4">
        <v>26</v>
      </c>
      <c r="F120" s="1">
        <v>-0.31416504975934417</v>
      </c>
      <c r="G120" s="1">
        <v>-0.1184275682603721</v>
      </c>
      <c r="H120" s="1">
        <v>-0.19573748149897208</v>
      </c>
      <c r="I120" s="2" t="s">
        <v>210</v>
      </c>
      <c r="J120" s="2" t="s">
        <v>32</v>
      </c>
      <c r="K120" s="2" t="s">
        <v>69</v>
      </c>
      <c r="L120" s="2" t="s">
        <v>47</v>
      </c>
      <c r="M120" s="5">
        <v>22.6</v>
      </c>
      <c r="N120" s="6">
        <v>10</v>
      </c>
      <c r="O120" s="1">
        <v>18.546666666666663</v>
      </c>
      <c r="P120" s="1">
        <v>12.8</v>
      </c>
      <c r="Q120" s="1">
        <v>1.1000000000000001</v>
      </c>
      <c r="R120" s="1">
        <v>5.9</v>
      </c>
      <c r="S120" s="1">
        <v>0.5</v>
      </c>
      <c r="T120" s="1">
        <v>0.7</v>
      </c>
      <c r="U120" s="1">
        <v>1.1000000000000001</v>
      </c>
      <c r="V120" s="1">
        <v>0.63157894736842102</v>
      </c>
      <c r="W120" s="1">
        <v>7.6</v>
      </c>
      <c r="X120" s="1">
        <v>0.80769230769230771</v>
      </c>
      <c r="Y120" s="1">
        <v>2.6</v>
      </c>
      <c r="Z120" s="1">
        <v>2.4</v>
      </c>
      <c r="AA120" s="1">
        <v>-0.47371575927529802</v>
      </c>
      <c r="AB120" s="1">
        <v>-0.40068512420276103</v>
      </c>
      <c r="AC120" s="1">
        <v>-3.4194897230938992E-2</v>
      </c>
      <c r="AD120" s="1">
        <v>-1.2438720366601979</v>
      </c>
      <c r="AE120" s="1">
        <v>-0.64629251679057031</v>
      </c>
      <c r="AF120" s="1">
        <v>0.5823727550292076</v>
      </c>
      <c r="AG120" s="1">
        <v>1.5426682983766193</v>
      </c>
      <c r="AH120" s="1">
        <v>1.7232230815149536E-2</v>
      </c>
      <c r="AI120" s="1">
        <v>-0.40936106440455916</v>
      </c>
    </row>
    <row r="121" spans="1:35" hidden="1" x14ac:dyDescent="0.3">
      <c r="A121" s="2">
        <v>10</v>
      </c>
      <c r="B121" s="2">
        <v>120</v>
      </c>
      <c r="C121" s="4">
        <v>134.69999999999999</v>
      </c>
      <c r="D121" s="4">
        <v>292</v>
      </c>
      <c r="E121" s="4">
        <v>14</v>
      </c>
      <c r="F121" s="1">
        <v>-0.31677181457427633</v>
      </c>
      <c r="G121" s="1">
        <v>-0.13494522429426886</v>
      </c>
      <c r="H121" s="1">
        <v>-0.18182659028000747</v>
      </c>
      <c r="I121" s="2" t="s">
        <v>211</v>
      </c>
      <c r="J121" s="2" t="s">
        <v>32</v>
      </c>
      <c r="K121" s="2" t="s">
        <v>58</v>
      </c>
      <c r="L121" s="2" t="s">
        <v>298</v>
      </c>
      <c r="M121" s="5">
        <v>27.9</v>
      </c>
      <c r="N121" s="6">
        <v>13</v>
      </c>
      <c r="O121" s="1">
        <v>25.558974358974353</v>
      </c>
      <c r="P121" s="1">
        <v>13.153846153846153</v>
      </c>
      <c r="Q121" s="1">
        <v>2.3076923076923075</v>
      </c>
      <c r="R121" s="1">
        <v>2.1538461538461537</v>
      </c>
      <c r="S121" s="1">
        <v>1.7692307692307692</v>
      </c>
      <c r="T121" s="1">
        <v>0.53846153846153844</v>
      </c>
      <c r="U121" s="1">
        <v>0.46153846153846156</v>
      </c>
      <c r="V121" s="1">
        <v>0.45614035087719296</v>
      </c>
      <c r="W121" s="1">
        <v>8.7692307692307701</v>
      </c>
      <c r="X121" s="1">
        <v>0.92500000000000004</v>
      </c>
      <c r="Y121" s="1">
        <v>3.0769230769230771</v>
      </c>
      <c r="Z121" s="1">
        <v>0.69230769230769229</v>
      </c>
      <c r="AA121" s="1">
        <v>-0.41640014076817838</v>
      </c>
      <c r="AB121" s="1">
        <v>0.76239560209352963</v>
      </c>
      <c r="AC121" s="1">
        <v>-1.3664160167518098</v>
      </c>
      <c r="AD121" s="1">
        <v>-0.67093573527968942</v>
      </c>
      <c r="AE121" s="1">
        <v>-0.99417158978520903</v>
      </c>
      <c r="AF121" s="1">
        <v>-0.40846829937340107</v>
      </c>
      <c r="AG121" s="1">
        <v>-0.23691692574665579</v>
      </c>
      <c r="AH121" s="1">
        <v>0.87659347784482355</v>
      </c>
      <c r="AI121" s="1">
        <v>1.2398126091181705</v>
      </c>
    </row>
    <row r="122" spans="1:35" hidden="1" x14ac:dyDescent="0.3">
      <c r="A122" s="2">
        <v>11</v>
      </c>
      <c r="B122" s="2">
        <v>121</v>
      </c>
      <c r="C122" s="4">
        <v>104.7</v>
      </c>
      <c r="D122" s="4">
        <v>99</v>
      </c>
      <c r="E122" s="4">
        <v>60</v>
      </c>
      <c r="F122" s="1">
        <v>-0.31700572833384849</v>
      </c>
      <c r="G122" s="1">
        <v>-0.2618448783872307</v>
      </c>
      <c r="H122" s="1">
        <v>-5.5160849946617796E-2</v>
      </c>
      <c r="I122" s="2" t="s">
        <v>212</v>
      </c>
      <c r="J122" s="2" t="s">
        <v>32</v>
      </c>
      <c r="K122" s="2" t="s">
        <v>95</v>
      </c>
      <c r="L122" s="2" t="s">
        <v>298</v>
      </c>
      <c r="M122" s="5">
        <v>25.2</v>
      </c>
      <c r="N122" s="6">
        <v>11</v>
      </c>
      <c r="O122" s="1">
        <v>32.468181818181819</v>
      </c>
      <c r="P122" s="1">
        <v>10.909090909090908</v>
      </c>
      <c r="Q122" s="1">
        <v>1.5454545454545454</v>
      </c>
      <c r="R122" s="1">
        <v>3.7272727272727271</v>
      </c>
      <c r="S122" s="1">
        <v>1.7272727272727273</v>
      </c>
      <c r="T122" s="1">
        <v>1.4545454545454546</v>
      </c>
      <c r="U122" s="1">
        <v>0.27272727272727271</v>
      </c>
      <c r="V122" s="1">
        <v>0.40350877192982454</v>
      </c>
      <c r="W122" s="1">
        <v>10.363636363636363</v>
      </c>
      <c r="X122" s="1">
        <v>0.73333333333333328</v>
      </c>
      <c r="Y122" s="1">
        <v>1.3636363636363635</v>
      </c>
      <c r="Z122" s="1">
        <v>1.0909090909090908</v>
      </c>
      <c r="AA122" s="1">
        <v>-0.78000317517105333</v>
      </c>
      <c r="AB122" s="1">
        <v>2.8314541489617151E-2</v>
      </c>
      <c r="AC122" s="1">
        <v>-0.80686822527860491</v>
      </c>
      <c r="AD122" s="1">
        <v>-0.6898757783005327</v>
      </c>
      <c r="AE122" s="1">
        <v>0.97864912719737451</v>
      </c>
      <c r="AF122" s="1">
        <v>-0.70148810735664791</v>
      </c>
      <c r="AG122" s="1">
        <v>-0.9924341583187416</v>
      </c>
      <c r="AH122" s="1">
        <v>-0.24776848091709222</v>
      </c>
      <c r="AI122" s="1">
        <v>0.85487035117060461</v>
      </c>
    </row>
    <row r="123" spans="1:35" hidden="1" x14ac:dyDescent="0.3">
      <c r="A123" s="2">
        <v>11</v>
      </c>
      <c r="B123" s="2">
        <v>122</v>
      </c>
      <c r="C123" s="4">
        <v>140.30000000000001</v>
      </c>
      <c r="D123" s="4">
        <v>200</v>
      </c>
      <c r="E123" s="4">
        <v>17</v>
      </c>
      <c r="F123" s="1">
        <v>-0.32110269557231091</v>
      </c>
      <c r="G123" s="1">
        <v>-0.1526101470302075</v>
      </c>
      <c r="H123" s="1">
        <v>-0.16849254854210341</v>
      </c>
      <c r="I123" s="2" t="s">
        <v>213</v>
      </c>
      <c r="J123" s="2" t="s">
        <v>32</v>
      </c>
      <c r="K123" s="2" t="s">
        <v>97</v>
      </c>
      <c r="L123" s="2" t="s">
        <v>298</v>
      </c>
      <c r="M123" s="5">
        <v>25.7</v>
      </c>
      <c r="N123" s="6">
        <v>13</v>
      </c>
      <c r="O123" s="1">
        <v>20.121794871794869</v>
      </c>
      <c r="P123" s="1">
        <v>6.6923076923076925</v>
      </c>
      <c r="Q123" s="1">
        <v>0.30769230769230771</v>
      </c>
      <c r="R123" s="1">
        <v>2.9230769230769229</v>
      </c>
      <c r="S123" s="1">
        <v>2.6153846153846154</v>
      </c>
      <c r="T123" s="1">
        <v>2.3076923076923075</v>
      </c>
      <c r="U123" s="1">
        <v>0.23076923076923078</v>
      </c>
      <c r="V123" s="1">
        <v>0.45121951219512196</v>
      </c>
      <c r="W123" s="1">
        <v>6.3076923076923075</v>
      </c>
      <c r="X123" s="1">
        <v>0.69230769230769229</v>
      </c>
      <c r="Y123" s="1">
        <v>1</v>
      </c>
      <c r="Z123" s="1">
        <v>0.84615384615384615</v>
      </c>
      <c r="AA123" s="1">
        <v>-1.4630331743764537</v>
      </c>
      <c r="AB123" s="1">
        <v>-1.1637253459130665</v>
      </c>
      <c r="AC123" s="1">
        <v>-1.0928593186982429</v>
      </c>
      <c r="AD123" s="1">
        <v>-0.28897820102601712</v>
      </c>
      <c r="AE123" s="1">
        <v>2.8159325430132149</v>
      </c>
      <c r="AF123" s="1">
        <v>-0.76660362024181383</v>
      </c>
      <c r="AG123" s="1">
        <v>-0.21701085856199426</v>
      </c>
      <c r="AH123" s="1">
        <v>-0.28845175176379662</v>
      </c>
      <c r="AI123" s="1">
        <v>1.0912384042963028</v>
      </c>
    </row>
    <row r="124" spans="1:35" hidden="1" x14ac:dyDescent="0.3">
      <c r="A124" s="2">
        <v>11</v>
      </c>
      <c r="B124" s="2">
        <v>123</v>
      </c>
      <c r="C124" s="4">
        <v>127.9</v>
      </c>
      <c r="D124" s="4">
        <v>125</v>
      </c>
      <c r="E124" s="4">
        <v>34</v>
      </c>
      <c r="F124" s="1">
        <v>-0.32645600189668356</v>
      </c>
      <c r="G124" s="1">
        <v>-0.26649341930500281</v>
      </c>
      <c r="H124" s="1">
        <v>-5.9962582591680746E-2</v>
      </c>
      <c r="I124" s="2" t="s">
        <v>214</v>
      </c>
      <c r="J124" s="2" t="s">
        <v>32</v>
      </c>
      <c r="K124" s="2" t="s">
        <v>56</v>
      </c>
      <c r="L124" s="2" t="s">
        <v>299</v>
      </c>
      <c r="M124" s="5">
        <v>28.6</v>
      </c>
      <c r="N124" s="6">
        <v>12</v>
      </c>
      <c r="O124" s="1">
        <v>22.169444444444441</v>
      </c>
      <c r="P124" s="1">
        <v>7.666666666666667</v>
      </c>
      <c r="Q124" s="1">
        <v>1.5833333333333333</v>
      </c>
      <c r="R124" s="1">
        <v>4.75</v>
      </c>
      <c r="S124" s="1">
        <v>1.6666666666666667</v>
      </c>
      <c r="T124" s="1">
        <v>1.25</v>
      </c>
      <c r="U124" s="1">
        <v>0.5</v>
      </c>
      <c r="V124" s="1">
        <v>0.39240506329113922</v>
      </c>
      <c r="W124" s="1">
        <v>6.583333333333333</v>
      </c>
      <c r="X124" s="1">
        <v>0.7857142857142857</v>
      </c>
      <c r="Y124" s="1">
        <v>1.1666666666666667</v>
      </c>
      <c r="Z124" s="1">
        <v>1.3333333333333333</v>
      </c>
      <c r="AA124" s="1">
        <v>-1.3052075581974281</v>
      </c>
      <c r="AB124" s="1">
        <v>6.4794104898832958E-2</v>
      </c>
      <c r="AC124" s="1">
        <v>-0.44316216082102161</v>
      </c>
      <c r="AD124" s="1">
        <v>-0.71723361821952847</v>
      </c>
      <c r="AE124" s="1">
        <v>0.53815289840546165</v>
      </c>
      <c r="AF124" s="1">
        <v>-0.34877907922866563</v>
      </c>
      <c r="AG124" s="1">
        <v>-0.73400218282862939</v>
      </c>
      <c r="AH124" s="1">
        <v>-7.3756600114435994E-2</v>
      </c>
      <c r="AI124" s="1">
        <v>0.62075342236038911</v>
      </c>
    </row>
    <row r="125" spans="1:35" hidden="1" x14ac:dyDescent="0.3">
      <c r="A125" s="2">
        <v>11</v>
      </c>
      <c r="B125" s="2">
        <v>124</v>
      </c>
      <c r="C125" s="4">
        <v>128.30000000000001</v>
      </c>
      <c r="D125" s="4">
        <v>140</v>
      </c>
      <c r="E125" s="4">
        <v>65</v>
      </c>
      <c r="F125" s="1">
        <v>-0.33319086092971478</v>
      </c>
      <c r="G125" s="1">
        <v>-0.33431657669068782</v>
      </c>
      <c r="H125" s="1">
        <v>1.1257157609730339E-3</v>
      </c>
      <c r="I125" s="2" t="s">
        <v>215</v>
      </c>
      <c r="J125" s="2" t="s">
        <v>32</v>
      </c>
      <c r="K125" s="2" t="s">
        <v>56</v>
      </c>
      <c r="L125" s="2" t="s">
        <v>298</v>
      </c>
      <c r="M125" s="5">
        <v>19.8</v>
      </c>
      <c r="N125" s="6">
        <v>11</v>
      </c>
      <c r="O125" s="1">
        <v>28.893939393939391</v>
      </c>
      <c r="P125" s="1">
        <v>13.272727272727273</v>
      </c>
      <c r="Q125" s="1">
        <v>1.6363636363636365</v>
      </c>
      <c r="R125" s="1">
        <v>4.4545454545454541</v>
      </c>
      <c r="S125" s="1">
        <v>2.0909090909090908</v>
      </c>
      <c r="T125" s="1">
        <v>0.81818181818181823</v>
      </c>
      <c r="U125" s="1">
        <v>9.0909090909090912E-2</v>
      </c>
      <c r="V125" s="1">
        <v>0.4358974358974359</v>
      </c>
      <c r="W125" s="1">
        <v>10.636363636363637</v>
      </c>
      <c r="X125" s="1">
        <v>0.8666666666666667</v>
      </c>
      <c r="Y125" s="1">
        <v>2.7272727272727271</v>
      </c>
      <c r="Z125" s="1">
        <v>2.0909090909090908</v>
      </c>
      <c r="AA125" s="1">
        <v>-0.39714390530135923</v>
      </c>
      <c r="AB125" s="1">
        <v>0.11586549367173531</v>
      </c>
      <c r="AC125" s="1">
        <v>-0.54823280166432353</v>
      </c>
      <c r="AD125" s="1">
        <v>-0.52572873878655779</v>
      </c>
      <c r="AE125" s="1">
        <v>-0.39178358459968721</v>
      </c>
      <c r="AF125" s="1">
        <v>-0.98365532985903359</v>
      </c>
      <c r="AG125" s="1">
        <v>-0.56565118353665189</v>
      </c>
      <c r="AH125" s="1">
        <v>0.39834284003122211</v>
      </c>
      <c r="AI125" s="1">
        <v>-0.11086198017153438</v>
      </c>
    </row>
    <row r="126" spans="1:35" hidden="1" x14ac:dyDescent="0.3">
      <c r="A126" s="2">
        <v>11</v>
      </c>
      <c r="B126" s="2">
        <v>125</v>
      </c>
      <c r="C126" s="4">
        <v>124.6</v>
      </c>
      <c r="D126" s="4">
        <v>122</v>
      </c>
      <c r="E126" s="4">
        <v>68</v>
      </c>
      <c r="F126" s="1">
        <v>-0.36062689528408587</v>
      </c>
      <c r="G126" s="1">
        <v>-0.32107049088480433</v>
      </c>
      <c r="H126" s="1">
        <v>-3.9556404399281542E-2</v>
      </c>
      <c r="I126" s="2" t="s">
        <v>216</v>
      </c>
      <c r="J126" s="2" t="s">
        <v>32</v>
      </c>
      <c r="K126" s="2" t="s">
        <v>72</v>
      </c>
      <c r="L126" s="2" t="s">
        <v>298</v>
      </c>
      <c r="M126" s="5">
        <v>20.9</v>
      </c>
      <c r="N126" s="6">
        <v>11</v>
      </c>
      <c r="O126" s="1">
        <v>30.854545454545452</v>
      </c>
      <c r="P126" s="1">
        <v>18.363636363636363</v>
      </c>
      <c r="Q126" s="1">
        <v>1.7272727272727273</v>
      </c>
      <c r="R126" s="1">
        <v>3.1818181818181817</v>
      </c>
      <c r="S126" s="1">
        <v>2.3636363636363638</v>
      </c>
      <c r="T126" s="1">
        <v>0.63636363636363635</v>
      </c>
      <c r="U126" s="1">
        <v>9.0909090909090912E-2</v>
      </c>
      <c r="V126" s="1">
        <v>0.44252873563218392</v>
      </c>
      <c r="W126" s="1">
        <v>15.818181818181818</v>
      </c>
      <c r="X126" s="1">
        <v>0.80555555555555558</v>
      </c>
      <c r="Y126" s="1">
        <v>3.2727272727272729</v>
      </c>
      <c r="Z126" s="1">
        <v>1.6363636363636365</v>
      </c>
      <c r="AA126" s="1">
        <v>0.42747606057182741</v>
      </c>
      <c r="AB126" s="1">
        <v>0.20341644585385324</v>
      </c>
      <c r="AC126" s="1">
        <v>-1.0008447929893161</v>
      </c>
      <c r="AD126" s="1">
        <v>-0.40261845915107658</v>
      </c>
      <c r="AE126" s="1">
        <v>-0.78333578797027636</v>
      </c>
      <c r="AF126" s="1">
        <v>-0.98365532985903359</v>
      </c>
      <c r="AG126" s="1">
        <v>-0.69335341232225767</v>
      </c>
      <c r="AH126" s="1">
        <v>1.5173596555420981E-2</v>
      </c>
      <c r="AI126" s="1">
        <v>0.32810726134761953</v>
      </c>
    </row>
    <row r="127" spans="1:35" hidden="1" x14ac:dyDescent="0.3">
      <c r="A127" s="2">
        <v>11</v>
      </c>
      <c r="B127" s="2">
        <v>126</v>
      </c>
      <c r="C127" s="4">
        <v>120.8</v>
      </c>
      <c r="D127" s="4">
        <v>109</v>
      </c>
      <c r="E127" s="4">
        <v>59</v>
      </c>
      <c r="F127" s="1">
        <v>-0.36142957647150986</v>
      </c>
      <c r="G127" s="1">
        <v>-0.3844722049402074</v>
      </c>
      <c r="H127" s="1">
        <v>2.3042628468697535E-2</v>
      </c>
      <c r="I127" s="2" t="s">
        <v>217</v>
      </c>
      <c r="J127" s="2" t="s">
        <v>218</v>
      </c>
      <c r="K127" s="2" t="s">
        <v>35</v>
      </c>
      <c r="L127" s="2" t="s">
        <v>298</v>
      </c>
      <c r="M127" s="5">
        <v>31.3</v>
      </c>
      <c r="N127" s="6">
        <v>11</v>
      </c>
      <c r="O127" s="1">
        <v>29.799999999999997</v>
      </c>
      <c r="P127" s="1">
        <v>7</v>
      </c>
      <c r="Q127" s="1">
        <v>0.63636363636363635</v>
      </c>
      <c r="R127" s="1">
        <v>6.3636363636363633</v>
      </c>
      <c r="S127" s="1">
        <v>2.9090909090909092</v>
      </c>
      <c r="T127" s="1">
        <v>1.4545454545454546</v>
      </c>
      <c r="U127" s="1">
        <v>0.45454545454545453</v>
      </c>
      <c r="V127" s="1">
        <v>0.35294117647058826</v>
      </c>
      <c r="W127" s="1">
        <v>7.7272727272727275</v>
      </c>
      <c r="X127" s="1">
        <v>0.58823529411764708</v>
      </c>
      <c r="Y127" s="1">
        <v>1.5454545454545454</v>
      </c>
      <c r="Z127" s="1">
        <v>1.6363636363636365</v>
      </c>
      <c r="AA127" s="1">
        <v>-1.4131935061093932</v>
      </c>
      <c r="AB127" s="1">
        <v>-0.84719498033156304</v>
      </c>
      <c r="AC127" s="1">
        <v>0.13068518532316517</v>
      </c>
      <c r="AD127" s="1">
        <v>-0.15639789988011432</v>
      </c>
      <c r="AE127" s="1">
        <v>0.97864912719737451</v>
      </c>
      <c r="AF127" s="1">
        <v>-0.41932088485426211</v>
      </c>
      <c r="AG127" s="1">
        <v>-1.2583500705089172</v>
      </c>
      <c r="AH127" s="1">
        <v>-0.80323407664577551</v>
      </c>
      <c r="AI127" s="1">
        <v>0.32810726134761953</v>
      </c>
    </row>
    <row r="128" spans="1:35" hidden="1" x14ac:dyDescent="0.3">
      <c r="A128" s="2">
        <v>11</v>
      </c>
      <c r="B128" s="2">
        <v>127</v>
      </c>
      <c r="C128" s="4">
        <v>137.5</v>
      </c>
      <c r="D128" s="4">
        <v>135</v>
      </c>
      <c r="E128" s="4">
        <v>43</v>
      </c>
      <c r="F128" s="1">
        <v>-0.36590795934887027</v>
      </c>
      <c r="G128" s="1">
        <v>-0.20076537194149746</v>
      </c>
      <c r="H128" s="1">
        <v>-0.16514258740737281</v>
      </c>
      <c r="I128" s="2" t="s">
        <v>219</v>
      </c>
      <c r="J128" s="2" t="s">
        <v>32</v>
      </c>
      <c r="K128" s="2" t="s">
        <v>69</v>
      </c>
      <c r="L128" s="2" t="s">
        <v>299</v>
      </c>
      <c r="M128" s="5">
        <v>27</v>
      </c>
      <c r="N128" s="6">
        <v>10</v>
      </c>
      <c r="O128" s="1">
        <v>27.178333333333335</v>
      </c>
      <c r="P128" s="1">
        <v>11.4</v>
      </c>
      <c r="Q128" s="1">
        <v>2.8</v>
      </c>
      <c r="R128" s="1">
        <v>3.7</v>
      </c>
      <c r="S128" s="1">
        <v>1.5</v>
      </c>
      <c r="T128" s="1">
        <v>0.4</v>
      </c>
      <c r="U128" s="1">
        <v>0.5</v>
      </c>
      <c r="V128" s="1">
        <v>0.42857142857142855</v>
      </c>
      <c r="W128" s="1">
        <v>9.1</v>
      </c>
      <c r="X128" s="1">
        <v>0.88888888888888884</v>
      </c>
      <c r="Y128" s="1">
        <v>0.9</v>
      </c>
      <c r="Z128" s="1">
        <v>0.6</v>
      </c>
      <c r="AA128" s="1">
        <v>-0.70048624989042441</v>
      </c>
      <c r="AB128" s="1">
        <v>1.2365176816028456</v>
      </c>
      <c r="AC128" s="1">
        <v>-0.8165670536641404</v>
      </c>
      <c r="AD128" s="1">
        <v>-0.79246767799676698</v>
      </c>
      <c r="AE128" s="1">
        <v>-1.292353652352042</v>
      </c>
      <c r="AF128" s="1">
        <v>-0.34877907922866563</v>
      </c>
      <c r="AG128" s="1">
        <v>-0.57448976404267627</v>
      </c>
      <c r="AH128" s="1">
        <v>0.15278031608710196</v>
      </c>
      <c r="AI128" s="1">
        <v>1.328957132011291</v>
      </c>
    </row>
    <row r="129" spans="1:35" hidden="1" x14ac:dyDescent="0.3">
      <c r="A129" s="2">
        <v>11</v>
      </c>
      <c r="B129" s="2">
        <v>128</v>
      </c>
      <c r="C129" s="4">
        <v>82.4</v>
      </c>
      <c r="D129" s="4">
        <v>78</v>
      </c>
      <c r="E129" s="4">
        <v>73</v>
      </c>
      <c r="F129" s="1">
        <v>-0.37036740053465123</v>
      </c>
      <c r="G129" s="1">
        <v>-0.14077993964347854</v>
      </c>
      <c r="H129" s="1">
        <v>-0.22958746089117268</v>
      </c>
      <c r="I129" s="2" t="s">
        <v>220</v>
      </c>
      <c r="J129" s="2" t="s">
        <v>221</v>
      </c>
      <c r="K129" s="2" t="s">
        <v>72</v>
      </c>
      <c r="L129" s="2" t="s">
        <v>299</v>
      </c>
      <c r="M129" s="5">
        <v>26.9</v>
      </c>
      <c r="N129" s="6">
        <v>11</v>
      </c>
      <c r="O129" s="1">
        <v>24.312121212121212</v>
      </c>
      <c r="P129" s="1">
        <v>9.454545454545455</v>
      </c>
      <c r="Q129" s="1">
        <v>0.90909090909090906</v>
      </c>
      <c r="R129" s="1">
        <v>7</v>
      </c>
      <c r="S129" s="1">
        <v>1.0909090909090908</v>
      </c>
      <c r="T129" s="1">
        <v>1.1818181818181819</v>
      </c>
      <c r="U129" s="1">
        <v>0.36363636363636365</v>
      </c>
      <c r="V129" s="1">
        <v>0.52</v>
      </c>
      <c r="W129" s="1">
        <v>6.8181818181818183</v>
      </c>
      <c r="X129" s="1">
        <v>0.76190476190476186</v>
      </c>
      <c r="Y129" s="1">
        <v>1.9090909090909092</v>
      </c>
      <c r="Z129" s="1">
        <v>1</v>
      </c>
      <c r="AA129" s="1">
        <v>-1.0156088797062495</v>
      </c>
      <c r="AB129" s="1">
        <v>-0.58454212378520898</v>
      </c>
      <c r="AC129" s="1">
        <v>0.35699118098566152</v>
      </c>
      <c r="AD129" s="1">
        <v>-0.97713309744998877</v>
      </c>
      <c r="AE129" s="1">
        <v>0.39132082214149094</v>
      </c>
      <c r="AF129" s="1">
        <v>-0.56040449610545495</v>
      </c>
      <c r="AG129" s="1">
        <v>0.38288814747681643</v>
      </c>
      <c r="AH129" s="1">
        <v>-0.20319520982280886</v>
      </c>
      <c r="AI129" s="1">
        <v>0.94266419947443536</v>
      </c>
    </row>
    <row r="130" spans="1:35" hidden="1" x14ac:dyDescent="0.3">
      <c r="A130" s="2">
        <v>11</v>
      </c>
      <c r="B130" s="2">
        <v>129</v>
      </c>
      <c r="C130" s="4">
        <v>151.69999999999999</v>
      </c>
      <c r="D130" s="4">
        <v>173</v>
      </c>
      <c r="E130" s="4">
        <v>11</v>
      </c>
      <c r="F130" s="1">
        <v>-0.38073237441680285</v>
      </c>
      <c r="G130" s="1">
        <v>-0.18839064959928306</v>
      </c>
      <c r="H130" s="1">
        <v>-0.19234172481751979</v>
      </c>
      <c r="I130" s="2" t="s">
        <v>222</v>
      </c>
      <c r="J130" s="2" t="s">
        <v>32</v>
      </c>
      <c r="K130" s="2" t="s">
        <v>69</v>
      </c>
      <c r="L130" s="2" t="s">
        <v>299</v>
      </c>
      <c r="M130" s="5">
        <v>20.3</v>
      </c>
      <c r="N130" s="6">
        <v>7</v>
      </c>
      <c r="O130" s="1">
        <v>22.75</v>
      </c>
      <c r="P130" s="1">
        <v>8.5714285714285712</v>
      </c>
      <c r="Q130" s="1">
        <v>0.7142857142857143</v>
      </c>
      <c r="R130" s="1">
        <v>5</v>
      </c>
      <c r="S130" s="1">
        <v>2</v>
      </c>
      <c r="T130" s="1">
        <v>1.4285714285714286</v>
      </c>
      <c r="U130" s="1">
        <v>0.14285714285714285</v>
      </c>
      <c r="V130" s="1">
        <v>0.48</v>
      </c>
      <c r="W130" s="1">
        <v>7.1428571428571432</v>
      </c>
      <c r="X130" s="1">
        <v>0.875</v>
      </c>
      <c r="Y130" s="1">
        <v>1.1428571428571428</v>
      </c>
      <c r="Z130" s="1">
        <v>1</v>
      </c>
      <c r="AA130" s="1">
        <v>-1.1586552003169044</v>
      </c>
      <c r="AB130" s="1">
        <v>-0.77215130703260471</v>
      </c>
      <c r="AC130" s="1">
        <v>-0.35425623395361239</v>
      </c>
      <c r="AD130" s="1">
        <v>-0.56676549866505155</v>
      </c>
      <c r="AE130" s="1">
        <v>0.92271309814443314</v>
      </c>
      <c r="AF130" s="1">
        <v>-0.90303612342978046</v>
      </c>
      <c r="AG130" s="1">
        <v>2.6946575049636785E-2</v>
      </c>
      <c r="AH130" s="1">
        <v>0.16702464433590083</v>
      </c>
      <c r="AI130" s="1">
        <v>0.94266419947443536</v>
      </c>
    </row>
    <row r="131" spans="1:35" x14ac:dyDescent="0.3">
      <c r="A131" s="2">
        <v>11</v>
      </c>
      <c r="B131" s="2">
        <v>130</v>
      </c>
      <c r="C131" s="4">
        <v>104.7</v>
      </c>
      <c r="D131" s="4">
        <v>92</v>
      </c>
      <c r="E131" s="4">
        <v>53</v>
      </c>
      <c r="F131" s="1">
        <v>-0.38192698020427807</v>
      </c>
      <c r="G131" s="1">
        <v>-0.10358672784965517</v>
      </c>
      <c r="H131" s="1">
        <v>-0.2783402523546229</v>
      </c>
      <c r="I131" s="2" t="s">
        <v>223</v>
      </c>
      <c r="J131" s="2" t="s">
        <v>32</v>
      </c>
      <c r="K131" s="2" t="s">
        <v>39</v>
      </c>
      <c r="L131" s="2" t="s">
        <v>298</v>
      </c>
      <c r="M131" s="5">
        <v>27.6</v>
      </c>
      <c r="N131" s="6">
        <v>12</v>
      </c>
      <c r="O131" s="1">
        <v>23.152777777777775</v>
      </c>
      <c r="P131" s="1">
        <v>8.4166666666666661</v>
      </c>
      <c r="Q131" s="1">
        <v>0.58333333333333337</v>
      </c>
      <c r="R131" s="1">
        <v>3.5</v>
      </c>
      <c r="S131" s="1">
        <v>3.3333333333333335</v>
      </c>
      <c r="T131" s="1">
        <v>1.3333333333333333</v>
      </c>
      <c r="U131" s="1">
        <v>0.25</v>
      </c>
      <c r="V131" s="1">
        <v>0.54929577464788737</v>
      </c>
      <c r="W131" s="1">
        <v>5.916666666666667</v>
      </c>
      <c r="X131" s="1">
        <v>0.88888888888888884</v>
      </c>
      <c r="Y131" s="1">
        <v>1.5</v>
      </c>
      <c r="Z131" s="1">
        <v>0.75</v>
      </c>
      <c r="AA131" s="1">
        <v>-1.1837233667964677</v>
      </c>
      <c r="AB131" s="1">
        <v>-0.89826636910446511</v>
      </c>
      <c r="AC131" s="1">
        <v>-0.88769179515806784</v>
      </c>
      <c r="AD131" s="1">
        <v>3.5106979552856403E-2</v>
      </c>
      <c r="AE131" s="1">
        <v>0.71761432495031485</v>
      </c>
      <c r="AF131" s="1">
        <v>-0.73675901016944612</v>
      </c>
      <c r="AG131" s="1">
        <v>0.55711102847307969</v>
      </c>
      <c r="AH131" s="1">
        <v>0.28023037529532907</v>
      </c>
      <c r="AI131" s="1">
        <v>1.18409728230997</v>
      </c>
    </row>
    <row r="132" spans="1:35" hidden="1" x14ac:dyDescent="0.3">
      <c r="A132" s="2">
        <v>11</v>
      </c>
      <c r="B132" s="2">
        <v>131</v>
      </c>
      <c r="C132" s="4">
        <v>0</v>
      </c>
      <c r="D132" s="4">
        <v>357</v>
      </c>
      <c r="E132" s="4">
        <v>15</v>
      </c>
      <c r="F132" s="1">
        <v>-0.38226156049600546</v>
      </c>
      <c r="G132" s="1">
        <v>-0.3173847908853904</v>
      </c>
      <c r="H132" s="1">
        <v>-6.4876769610615059E-2</v>
      </c>
      <c r="I132" s="2" t="s">
        <v>224</v>
      </c>
      <c r="J132" s="2" t="s">
        <v>32</v>
      </c>
      <c r="K132" s="2" t="s">
        <v>120</v>
      </c>
      <c r="L132" s="2" t="s">
        <v>298</v>
      </c>
      <c r="M132" s="5">
        <v>21.3</v>
      </c>
      <c r="N132" s="6">
        <v>12</v>
      </c>
      <c r="O132" s="1">
        <v>25.088888888888889</v>
      </c>
      <c r="P132" s="1">
        <v>5.166666666666667</v>
      </c>
      <c r="Q132" s="1">
        <v>0.75</v>
      </c>
      <c r="R132" s="1">
        <v>2.5833333333333335</v>
      </c>
      <c r="S132" s="1">
        <v>3.0833333333333335</v>
      </c>
      <c r="T132" s="1">
        <v>1.5833333333333333</v>
      </c>
      <c r="U132" s="1">
        <v>0.75</v>
      </c>
      <c r="V132" s="1">
        <v>0.35384615384615387</v>
      </c>
      <c r="W132" s="1">
        <v>5.416666666666667</v>
      </c>
      <c r="X132" s="1">
        <v>0.7</v>
      </c>
      <c r="Y132" s="1">
        <v>0.83333333333333337</v>
      </c>
      <c r="Z132" s="1">
        <v>1.25</v>
      </c>
      <c r="AA132" s="1">
        <v>-1.7101548628672965</v>
      </c>
      <c r="AB132" s="1">
        <v>-0.73775629010391552</v>
      </c>
      <c r="AC132" s="1">
        <v>-1.2136801936719017</v>
      </c>
      <c r="AD132" s="1">
        <v>-7.7744110113001322E-2</v>
      </c>
      <c r="AE132" s="1">
        <v>1.2559986045848748</v>
      </c>
      <c r="AF132" s="1">
        <v>3.9200851712114813E-2</v>
      </c>
      <c r="AG132" s="1">
        <v>-0.88186331113537597</v>
      </c>
      <c r="AH132" s="1">
        <v>-0.2316949230129122</v>
      </c>
      <c r="AI132" s="1">
        <v>0.70123111663890059</v>
      </c>
    </row>
    <row r="133" spans="1:35" hidden="1" x14ac:dyDescent="0.3">
      <c r="A133" s="2">
        <v>11</v>
      </c>
      <c r="B133" s="2">
        <v>132</v>
      </c>
      <c r="C133" s="4">
        <v>81.5</v>
      </c>
      <c r="D133" s="4">
        <v>91</v>
      </c>
      <c r="E133" s="4">
        <v>91</v>
      </c>
      <c r="F133" s="1">
        <v>-0.38370535310153209</v>
      </c>
      <c r="G133" s="1">
        <v>-8.3457293792639331E-2</v>
      </c>
      <c r="H133" s="1">
        <v>-0.30024805930889276</v>
      </c>
      <c r="I133" s="2" t="s">
        <v>225</v>
      </c>
      <c r="J133" s="2" t="s">
        <v>32</v>
      </c>
      <c r="K133" s="2" t="s">
        <v>35</v>
      </c>
      <c r="L133" s="2" t="s">
        <v>299</v>
      </c>
      <c r="M133" s="5">
        <v>25.8</v>
      </c>
      <c r="N133" s="6">
        <v>13</v>
      </c>
      <c r="O133" s="1">
        <v>30.170512820512823</v>
      </c>
      <c r="P133" s="1">
        <v>18.23076923076923</v>
      </c>
      <c r="Q133" s="1">
        <v>0</v>
      </c>
      <c r="R133" s="1">
        <v>7</v>
      </c>
      <c r="S133" s="1">
        <v>2.4615384615384617</v>
      </c>
      <c r="T133" s="1">
        <v>0.84615384615384615</v>
      </c>
      <c r="U133" s="1">
        <v>1.2307692307692308</v>
      </c>
      <c r="V133" s="1">
        <v>0.59509202453987731</v>
      </c>
      <c r="W133" s="1">
        <v>12.538461538461538</v>
      </c>
      <c r="X133" s="1">
        <v>0.63235294117647056</v>
      </c>
      <c r="Y133" s="1">
        <v>5.2307692307692308</v>
      </c>
      <c r="Z133" s="1">
        <v>2</v>
      </c>
      <c r="AA133" s="1">
        <v>0.40595438563832381</v>
      </c>
      <c r="AB133" s="1">
        <v>-1.4600516456063892</v>
      </c>
      <c r="AC133" s="1">
        <v>0.35699118098566152</v>
      </c>
      <c r="AD133" s="1">
        <v>-0.35842502543577565</v>
      </c>
      <c r="AE133" s="1">
        <v>-0.33154478408113519</v>
      </c>
      <c r="AF133" s="1">
        <v>0.7853161035213081</v>
      </c>
      <c r="AG133" s="1">
        <v>1.9578899594446744</v>
      </c>
      <c r="AH133" s="1">
        <v>-2.0841776867327182</v>
      </c>
      <c r="AI133" s="1">
        <v>-2.3068131867703647E-2</v>
      </c>
    </row>
    <row r="134" spans="1:35" x14ac:dyDescent="0.3">
      <c r="A134" s="2">
        <v>12</v>
      </c>
      <c r="B134" s="2">
        <v>133</v>
      </c>
      <c r="C134" s="4">
        <v>30.4</v>
      </c>
      <c r="D134" s="4">
        <v>25</v>
      </c>
      <c r="E134" s="4">
        <v>92</v>
      </c>
      <c r="F134" s="1">
        <v>-0.3868869932128276</v>
      </c>
      <c r="G134" s="1">
        <v>6.6579492343847968E-2</v>
      </c>
      <c r="H134" s="1">
        <v>-0.45346648555667557</v>
      </c>
      <c r="I134" s="2" t="s">
        <v>226</v>
      </c>
      <c r="J134" s="2" t="s">
        <v>227</v>
      </c>
      <c r="K134" s="2" t="s">
        <v>120</v>
      </c>
      <c r="L134" s="2" t="s">
        <v>47</v>
      </c>
      <c r="M134" s="5">
        <v>21.6</v>
      </c>
      <c r="N134" s="6">
        <v>9</v>
      </c>
      <c r="O134" s="1">
        <v>19.114814814814814</v>
      </c>
      <c r="P134" s="1">
        <v>11.111111111111111</v>
      </c>
      <c r="Q134" s="1">
        <v>0</v>
      </c>
      <c r="R134" s="1">
        <v>6.8888888888888893</v>
      </c>
      <c r="S134" s="1">
        <v>0.55555555555555558</v>
      </c>
      <c r="T134" s="1">
        <v>0.66666666666666663</v>
      </c>
      <c r="U134" s="1">
        <v>1.6666666666666667</v>
      </c>
      <c r="V134" s="1">
        <v>0.74545454545454548</v>
      </c>
      <c r="W134" s="1">
        <v>6.1111111111111107</v>
      </c>
      <c r="X134" s="1">
        <v>0.75</v>
      </c>
      <c r="Y134" s="1">
        <v>2.6666666666666665</v>
      </c>
      <c r="Z134" s="1">
        <v>0.77777777777777779</v>
      </c>
      <c r="AA134" s="1">
        <v>-0.74728016065227609</v>
      </c>
      <c r="AB134" s="1">
        <v>-1.4600516456063892</v>
      </c>
      <c r="AC134" s="1">
        <v>0.31747743571125758</v>
      </c>
      <c r="AD134" s="1">
        <v>-1.2187940167344518</v>
      </c>
      <c r="AE134" s="1">
        <v>-0.71807708740851162</v>
      </c>
      <c r="AF134" s="1">
        <v>1.46179393182831</v>
      </c>
      <c r="AG134" s="1">
        <v>2.1501529993672919</v>
      </c>
      <c r="AH134" s="1">
        <v>-0.34327740962773168</v>
      </c>
      <c r="AI134" s="1">
        <v>1.1572713842171329</v>
      </c>
    </row>
    <row r="135" spans="1:35" hidden="1" x14ac:dyDescent="0.3">
      <c r="A135" s="2">
        <v>12</v>
      </c>
      <c r="B135" s="2">
        <v>134</v>
      </c>
      <c r="C135" s="4">
        <v>0</v>
      </c>
      <c r="D135" s="4">
        <v>253</v>
      </c>
      <c r="E135" s="4">
        <v>23</v>
      </c>
      <c r="F135" s="1">
        <v>-0.39439098279347906</v>
      </c>
      <c r="G135" s="1">
        <v>-0.21121625109102793</v>
      </c>
      <c r="H135" s="1">
        <v>-0.18317473170245113</v>
      </c>
      <c r="I135" s="2" t="s">
        <v>228</v>
      </c>
      <c r="J135" s="2" t="s">
        <v>32</v>
      </c>
      <c r="K135" s="2" t="s">
        <v>63</v>
      </c>
      <c r="L135" s="2" t="s">
        <v>298</v>
      </c>
      <c r="M135" s="5">
        <v>25.9</v>
      </c>
      <c r="N135" s="6">
        <v>13</v>
      </c>
      <c r="O135" s="1">
        <v>30.830769230769231</v>
      </c>
      <c r="P135" s="1">
        <v>10.384615384615385</v>
      </c>
      <c r="Q135" s="1">
        <v>1</v>
      </c>
      <c r="R135" s="1">
        <v>5.4615384615384617</v>
      </c>
      <c r="S135" s="1">
        <v>1.7692307692307692</v>
      </c>
      <c r="T135" s="1">
        <v>1.0769230769230769</v>
      </c>
      <c r="U135" s="1">
        <v>0.15384615384615385</v>
      </c>
      <c r="V135" s="1">
        <v>0.46956521739130436</v>
      </c>
      <c r="W135" s="1">
        <v>8.8461538461538467</v>
      </c>
      <c r="X135" s="1">
        <v>0.875</v>
      </c>
      <c r="Y135" s="1">
        <v>1.2307692307692308</v>
      </c>
      <c r="Z135" s="1">
        <v>1</v>
      </c>
      <c r="AA135" s="1">
        <v>-0.86495715517172489</v>
      </c>
      <c r="AB135" s="1">
        <v>-0.49699117160309092</v>
      </c>
      <c r="AC135" s="1">
        <v>-0.1901222151214722</v>
      </c>
      <c r="AD135" s="1">
        <v>-0.67093573527968942</v>
      </c>
      <c r="AE135" s="1">
        <v>0.16542532019692008</v>
      </c>
      <c r="AF135" s="1">
        <v>-0.8859820605312847</v>
      </c>
      <c r="AG135" s="1">
        <v>-8.2873579739333125E-2</v>
      </c>
      <c r="AH135" s="1">
        <v>0.18282613795598829</v>
      </c>
      <c r="AI135" s="1">
        <v>0.94266419947443536</v>
      </c>
    </row>
    <row r="136" spans="1:35" hidden="1" x14ac:dyDescent="0.3">
      <c r="A136" s="2">
        <v>12</v>
      </c>
      <c r="B136" s="2">
        <v>135</v>
      </c>
      <c r="C136" s="4">
        <v>125.4</v>
      </c>
      <c r="D136" s="4">
        <v>132</v>
      </c>
      <c r="E136" s="4">
        <v>53</v>
      </c>
      <c r="F136" s="1">
        <v>-0.40088222984337463</v>
      </c>
      <c r="G136" s="1">
        <v>-0.26502382523361384</v>
      </c>
      <c r="H136" s="1">
        <v>-0.13585840460976079</v>
      </c>
      <c r="I136" s="2" t="s">
        <v>229</v>
      </c>
      <c r="J136" s="2" t="s">
        <v>32</v>
      </c>
      <c r="K136" s="2" t="s">
        <v>44</v>
      </c>
      <c r="L136" s="2" t="s">
        <v>298</v>
      </c>
      <c r="M136" s="5">
        <v>32.4</v>
      </c>
      <c r="N136" s="6">
        <v>12</v>
      </c>
      <c r="O136" s="1">
        <v>25.873611111111114</v>
      </c>
      <c r="P136" s="1">
        <v>8.6666666666666661</v>
      </c>
      <c r="Q136" s="1">
        <v>2</v>
      </c>
      <c r="R136" s="1">
        <v>2.75</v>
      </c>
      <c r="S136" s="1">
        <v>1.1666666666666667</v>
      </c>
      <c r="T136" s="1">
        <v>1.3333333333333333</v>
      </c>
      <c r="U136" s="1">
        <v>0.41666666666666669</v>
      </c>
      <c r="V136" s="1">
        <v>0.43023255813953487</v>
      </c>
      <c r="W136" s="1">
        <v>7.166666666666667</v>
      </c>
      <c r="X136" s="1">
        <v>0.66666666666666663</v>
      </c>
      <c r="Y136" s="1">
        <v>0.75</v>
      </c>
      <c r="Z136" s="1">
        <v>1.0833333333333333</v>
      </c>
      <c r="AA136" s="1">
        <v>-1.1432286363294808</v>
      </c>
      <c r="AB136" s="1">
        <v>0.46606930240020727</v>
      </c>
      <c r="AC136" s="1">
        <v>-1.1544095757602955</v>
      </c>
      <c r="AD136" s="1">
        <v>-0.94293579755124379</v>
      </c>
      <c r="AE136" s="1">
        <v>0.71761432495031485</v>
      </c>
      <c r="AF136" s="1">
        <v>-0.47810572287559244</v>
      </c>
      <c r="AG136" s="1">
        <v>-0.44122532339482595</v>
      </c>
      <c r="AH136" s="1">
        <v>-0.27117950373753152</v>
      </c>
      <c r="AI136" s="1">
        <v>0.86218650519592388</v>
      </c>
    </row>
    <row r="137" spans="1:35" hidden="1" x14ac:dyDescent="0.3">
      <c r="A137" s="2">
        <v>12</v>
      </c>
      <c r="B137" s="2">
        <v>136</v>
      </c>
      <c r="C137" s="4">
        <v>60.4</v>
      </c>
      <c r="D137" s="4">
        <v>67</v>
      </c>
      <c r="E137" s="4">
        <v>95</v>
      </c>
      <c r="F137" s="1">
        <v>-0.40406296802395125</v>
      </c>
      <c r="G137" s="1">
        <v>-0.62311475707411623</v>
      </c>
      <c r="H137" s="1">
        <v>0.21905178905016498</v>
      </c>
      <c r="I137" s="2" t="s">
        <v>230</v>
      </c>
      <c r="J137" s="2" t="s">
        <v>32</v>
      </c>
      <c r="K137" s="2" t="s">
        <v>120</v>
      </c>
      <c r="L137" s="2" t="s">
        <v>299</v>
      </c>
      <c r="M137" s="5">
        <v>25</v>
      </c>
      <c r="N137" s="6">
        <v>13</v>
      </c>
      <c r="O137" s="1">
        <v>33.258974358974363</v>
      </c>
      <c r="P137" s="1">
        <v>15.461538461538462</v>
      </c>
      <c r="Q137" s="1">
        <v>0.69230769230769229</v>
      </c>
      <c r="R137" s="1">
        <v>9.4615384615384617</v>
      </c>
      <c r="S137" s="1">
        <v>3.9230769230769229</v>
      </c>
      <c r="T137" s="1">
        <v>0.69230769230769229</v>
      </c>
      <c r="U137" s="1">
        <v>0.15384615384615385</v>
      </c>
      <c r="V137" s="1">
        <v>0.42307692307692307</v>
      </c>
      <c r="W137" s="1">
        <v>14</v>
      </c>
      <c r="X137" s="1">
        <v>0.62295081967213117</v>
      </c>
      <c r="Y137" s="1">
        <v>4.6923076923076925</v>
      </c>
      <c r="Z137" s="1">
        <v>3.8461538461538463</v>
      </c>
      <c r="AA137" s="1">
        <v>-4.2602628765222708E-2</v>
      </c>
      <c r="AB137" s="1">
        <v>-0.7933174712964135</v>
      </c>
      <c r="AC137" s="1">
        <v>1.2323726147570755</v>
      </c>
      <c r="AD137" s="1">
        <v>0.30131980645693091</v>
      </c>
      <c r="AE137" s="1">
        <v>-0.66285818693317211</v>
      </c>
      <c r="AF137" s="1">
        <v>-0.8859820605312847</v>
      </c>
      <c r="AG137" s="1">
        <v>-0.97363344776927352</v>
      </c>
      <c r="AH137" s="1">
        <v>-1.9773728498555723</v>
      </c>
      <c r="AI137" s="1">
        <v>-1.8059585897301142</v>
      </c>
    </row>
    <row r="138" spans="1:35" hidden="1" x14ac:dyDescent="0.3">
      <c r="A138" s="2">
        <v>12</v>
      </c>
      <c r="B138" s="2">
        <v>137</v>
      </c>
      <c r="C138" s="4">
        <v>141.5</v>
      </c>
      <c r="D138" s="4">
        <v>130</v>
      </c>
      <c r="E138" s="4">
        <v>34</v>
      </c>
      <c r="F138" s="1">
        <v>-0.40492074388718186</v>
      </c>
      <c r="G138" s="1">
        <v>-0.2292372507795257</v>
      </c>
      <c r="H138" s="1">
        <v>-0.17568349310765616</v>
      </c>
      <c r="I138" s="2" t="s">
        <v>231</v>
      </c>
      <c r="J138" s="2" t="s">
        <v>32</v>
      </c>
      <c r="K138" s="2" t="s">
        <v>39</v>
      </c>
      <c r="L138" s="2" t="s">
        <v>299</v>
      </c>
      <c r="M138" s="5">
        <v>27.8</v>
      </c>
      <c r="N138" s="6">
        <v>11</v>
      </c>
      <c r="O138" s="1">
        <v>27.731818181818184</v>
      </c>
      <c r="P138" s="1">
        <v>9.2727272727272734</v>
      </c>
      <c r="Q138" s="1">
        <v>1.7272727272727273</v>
      </c>
      <c r="R138" s="1">
        <v>6.2727272727272725</v>
      </c>
      <c r="S138" s="1">
        <v>1.1818181818181819</v>
      </c>
      <c r="T138" s="1">
        <v>0.18181818181818182</v>
      </c>
      <c r="U138" s="1">
        <v>1</v>
      </c>
      <c r="V138" s="1">
        <v>0.43209876543209874</v>
      </c>
      <c r="W138" s="1">
        <v>7.3636363636363633</v>
      </c>
      <c r="X138" s="1">
        <v>0.8666666666666667</v>
      </c>
      <c r="Y138" s="1">
        <v>1.3636363636363635</v>
      </c>
      <c r="Z138" s="1">
        <v>0.72727272727272729</v>
      </c>
      <c r="AA138" s="1">
        <v>-1.045059592773149</v>
      </c>
      <c r="AB138" s="1">
        <v>0.20341644585385324</v>
      </c>
      <c r="AC138" s="1">
        <v>9.8355757371380026E-2</v>
      </c>
      <c r="AD138" s="1">
        <v>-0.93609633757149502</v>
      </c>
      <c r="AE138" s="1">
        <v>-1.7622162963967489</v>
      </c>
      <c r="AF138" s="1">
        <v>0.42718078265289527</v>
      </c>
      <c r="AG138" s="1">
        <v>-0.43473579419138575</v>
      </c>
      <c r="AH138" s="1">
        <v>0.17997403365299139</v>
      </c>
      <c r="AI138" s="1">
        <v>1.2060457443859278</v>
      </c>
    </row>
    <row r="139" spans="1:35" hidden="1" x14ac:dyDescent="0.3">
      <c r="A139" s="2">
        <v>12</v>
      </c>
      <c r="B139" s="2">
        <v>138</v>
      </c>
      <c r="C139" s="4">
        <v>84.8</v>
      </c>
      <c r="D139" s="4">
        <v>86</v>
      </c>
      <c r="E139" s="4">
        <v>74</v>
      </c>
      <c r="F139" s="1">
        <v>-0.40981472707953021</v>
      </c>
      <c r="G139" s="1">
        <v>-0.59998775634103341</v>
      </c>
      <c r="H139" s="1">
        <v>0.1901730292615032</v>
      </c>
      <c r="I139" s="2" t="s">
        <v>232</v>
      </c>
      <c r="J139" s="2" t="s">
        <v>233</v>
      </c>
      <c r="K139" s="2" t="s">
        <v>50</v>
      </c>
      <c r="L139" s="2" t="s">
        <v>298</v>
      </c>
      <c r="M139" s="5">
        <v>25.2</v>
      </c>
      <c r="N139" s="6">
        <v>9</v>
      </c>
      <c r="O139" s="1">
        <v>31.549999999999997</v>
      </c>
      <c r="P139" s="1">
        <v>16.777777777777779</v>
      </c>
      <c r="Q139" s="1">
        <v>1.4444444444444444</v>
      </c>
      <c r="R139" s="1">
        <v>5</v>
      </c>
      <c r="S139" s="1">
        <v>4</v>
      </c>
      <c r="T139" s="1">
        <v>0.66666666666666663</v>
      </c>
      <c r="U139" s="1">
        <v>0.1111111111111111</v>
      </c>
      <c r="V139" s="1">
        <v>0.42142857142857143</v>
      </c>
      <c r="W139" s="1">
        <v>15.555555555555555</v>
      </c>
      <c r="X139" s="1">
        <v>0.64516129032258063</v>
      </c>
      <c r="Y139" s="1">
        <v>3.4444444444444446</v>
      </c>
      <c r="Z139" s="1">
        <v>3.4444444444444446</v>
      </c>
      <c r="AA139" s="1">
        <v>0.17060039659942614</v>
      </c>
      <c r="AB139" s="1">
        <v>-6.8964294268291745E-2</v>
      </c>
      <c r="AC139" s="1">
        <v>-0.35425623395361239</v>
      </c>
      <c r="AD139" s="1">
        <v>0.33604321866181025</v>
      </c>
      <c r="AE139" s="1">
        <v>-0.71807708740851162</v>
      </c>
      <c r="AF139" s="1">
        <v>-0.95230341624765757</v>
      </c>
      <c r="AG139" s="1">
        <v>-1.1131718848173513</v>
      </c>
      <c r="AH139" s="1">
        <v>-1.2817456729398742</v>
      </c>
      <c r="AI139" s="1">
        <v>-1.418014832695238</v>
      </c>
    </row>
    <row r="140" spans="1:35" hidden="1" x14ac:dyDescent="0.3">
      <c r="A140" s="2">
        <v>12</v>
      </c>
      <c r="B140" s="2">
        <v>139</v>
      </c>
      <c r="C140" s="4">
        <v>135.1</v>
      </c>
      <c r="D140" s="4">
        <v>183</v>
      </c>
      <c r="E140" s="4">
        <v>47</v>
      </c>
      <c r="F140" s="1">
        <v>-0.4123763835961925</v>
      </c>
      <c r="G140" s="1">
        <v>-0.4970019109147038</v>
      </c>
      <c r="H140" s="1">
        <v>8.4625527318511307E-2</v>
      </c>
      <c r="I140" s="2" t="s">
        <v>234</v>
      </c>
      <c r="J140" s="2" t="s">
        <v>32</v>
      </c>
      <c r="K140" s="2" t="s">
        <v>97</v>
      </c>
      <c r="L140" s="2" t="s">
        <v>298</v>
      </c>
      <c r="M140" s="5">
        <v>19.8</v>
      </c>
      <c r="N140" s="6">
        <v>13</v>
      </c>
      <c r="O140" s="1">
        <v>25.401282051282049</v>
      </c>
      <c r="P140" s="1">
        <v>13.153846153846153</v>
      </c>
      <c r="Q140" s="1">
        <v>1.9230769230769231</v>
      </c>
      <c r="R140" s="1">
        <v>3.8461538461538463</v>
      </c>
      <c r="S140" s="1">
        <v>2.3846153846153846</v>
      </c>
      <c r="T140" s="1">
        <v>0.84615384615384615</v>
      </c>
      <c r="U140" s="1">
        <v>0</v>
      </c>
      <c r="V140" s="1">
        <v>0.36046511627906974</v>
      </c>
      <c r="W140" s="1">
        <v>13.23076923076923</v>
      </c>
      <c r="X140" s="1">
        <v>0.75862068965517238</v>
      </c>
      <c r="Y140" s="1">
        <v>2.2307692307692308</v>
      </c>
      <c r="Z140" s="1">
        <v>1.5384615384615385</v>
      </c>
      <c r="AA140" s="1">
        <v>-0.41640014076817838</v>
      </c>
      <c r="AB140" s="1">
        <v>0.39198772747687671</v>
      </c>
      <c r="AC140" s="1">
        <v>-0.76459128103396268</v>
      </c>
      <c r="AD140" s="1">
        <v>-0.39314843764065505</v>
      </c>
      <c r="AE140" s="1">
        <v>-0.33154478408113519</v>
      </c>
      <c r="AF140" s="1">
        <v>-1.1247389411102267</v>
      </c>
      <c r="AG140" s="1">
        <v>-2.0090369956568859</v>
      </c>
      <c r="AH140" s="1">
        <v>-0.24819882801606566</v>
      </c>
      <c r="AI140" s="1">
        <v>0.4226544825978989</v>
      </c>
    </row>
    <row r="141" spans="1:35" hidden="1" x14ac:dyDescent="0.3">
      <c r="A141" s="2">
        <v>12</v>
      </c>
      <c r="B141" s="2">
        <v>140</v>
      </c>
      <c r="C141" s="4">
        <v>0</v>
      </c>
      <c r="D141" s="4">
        <v>279</v>
      </c>
      <c r="E141" s="4">
        <v>22</v>
      </c>
      <c r="F141" s="1">
        <v>-0.41780225592669812</v>
      </c>
      <c r="G141" s="1">
        <v>-0.29204367483853005</v>
      </c>
      <c r="H141" s="1">
        <v>-0.12575858108816806</v>
      </c>
      <c r="I141" s="2" t="s">
        <v>235</v>
      </c>
      <c r="J141" s="2" t="s">
        <v>32</v>
      </c>
      <c r="K141" s="2" t="s">
        <v>129</v>
      </c>
      <c r="L141" s="2" t="s">
        <v>298</v>
      </c>
      <c r="M141" s="5">
        <v>26.3</v>
      </c>
      <c r="N141" s="6">
        <v>13</v>
      </c>
      <c r="O141" s="1">
        <v>27.305128205128202</v>
      </c>
      <c r="P141" s="1">
        <v>14.307692307692308</v>
      </c>
      <c r="Q141" s="1">
        <v>2.6923076923076925</v>
      </c>
      <c r="R141" s="1">
        <v>2.6923076923076925</v>
      </c>
      <c r="S141" s="1">
        <v>1.3076923076923077</v>
      </c>
      <c r="T141" s="1">
        <v>0.46153846153846156</v>
      </c>
      <c r="U141" s="1">
        <v>0</v>
      </c>
      <c r="V141" s="1">
        <v>0.41558441558441561</v>
      </c>
      <c r="W141" s="1">
        <v>11.846153846153847</v>
      </c>
      <c r="X141" s="1">
        <v>0.92</v>
      </c>
      <c r="Y141" s="1">
        <v>1.9230769230769231</v>
      </c>
      <c r="Z141" s="1">
        <v>0.69230769230769229</v>
      </c>
      <c r="AA141" s="1">
        <v>-0.2295013847667004</v>
      </c>
      <c r="AB141" s="1">
        <v>1.1328034767101831</v>
      </c>
      <c r="AC141" s="1">
        <v>-1.174926328114313</v>
      </c>
      <c r="AD141" s="1">
        <v>-0.87927620850896526</v>
      </c>
      <c r="AE141" s="1">
        <v>-1.1598282912112274</v>
      </c>
      <c r="AF141" s="1">
        <v>-1.1247389411102267</v>
      </c>
      <c r="AG141" s="1">
        <v>-0.94358989117805425</v>
      </c>
      <c r="AH141" s="1">
        <v>0.51085188551436289</v>
      </c>
      <c r="AI141" s="1">
        <v>1.2398126091181705</v>
      </c>
    </row>
    <row r="142" spans="1:35" x14ac:dyDescent="0.3">
      <c r="A142" s="2">
        <v>12</v>
      </c>
      <c r="B142" s="2">
        <v>141</v>
      </c>
      <c r="C142" s="4">
        <v>110</v>
      </c>
      <c r="D142" s="4">
        <v>108</v>
      </c>
      <c r="E142" s="4">
        <v>60</v>
      </c>
      <c r="F142" s="1">
        <v>-0.42015778482561145</v>
      </c>
      <c r="G142" s="1">
        <v>-0.41017778378756797</v>
      </c>
      <c r="H142" s="1">
        <v>-9.9800010380434734E-3</v>
      </c>
      <c r="I142" s="2" t="s">
        <v>236</v>
      </c>
      <c r="J142" s="2" t="s">
        <v>237</v>
      </c>
      <c r="K142" s="2" t="s">
        <v>80</v>
      </c>
      <c r="L142" s="2" t="s">
        <v>298</v>
      </c>
      <c r="M142" s="5">
        <v>35.4</v>
      </c>
      <c r="N142" s="6">
        <v>11</v>
      </c>
      <c r="O142" s="1">
        <v>25.789393939393936</v>
      </c>
      <c r="P142" s="1">
        <v>12.727272727272727</v>
      </c>
      <c r="Q142" s="1">
        <v>3</v>
      </c>
      <c r="R142" s="1">
        <v>2</v>
      </c>
      <c r="S142" s="1">
        <v>1.5454545454545454</v>
      </c>
      <c r="T142" s="1">
        <v>0.36363636363636365</v>
      </c>
      <c r="U142" s="1">
        <v>0.45454545454545453</v>
      </c>
      <c r="V142" s="1">
        <v>0.40384615384615385</v>
      </c>
      <c r="W142" s="1">
        <v>9.454545454545455</v>
      </c>
      <c r="X142" s="1">
        <v>0.8214285714285714</v>
      </c>
      <c r="Y142" s="1">
        <v>2.5454545454545454</v>
      </c>
      <c r="Z142" s="1">
        <v>1.8181818181818181</v>
      </c>
      <c r="AA142" s="1">
        <v>-0.48549604450205808</v>
      </c>
      <c r="AB142" s="1">
        <v>1.4291297764035056</v>
      </c>
      <c r="AC142" s="1">
        <v>-1.4211273563625233</v>
      </c>
      <c r="AD142" s="1">
        <v>-0.77194929805752011</v>
      </c>
      <c r="AE142" s="1">
        <v>-1.37066409302616</v>
      </c>
      <c r="AF142" s="1">
        <v>-0.41932088485426211</v>
      </c>
      <c r="AG142" s="1">
        <v>-0.90301512504879</v>
      </c>
      <c r="AH142" s="1">
        <v>9.8323406619737541E-2</v>
      </c>
      <c r="AI142" s="1">
        <v>0.15251956473995804</v>
      </c>
    </row>
    <row r="143" spans="1:35" hidden="1" x14ac:dyDescent="0.3">
      <c r="A143" s="2">
        <v>12</v>
      </c>
      <c r="B143" s="2">
        <v>142</v>
      </c>
      <c r="C143" s="4">
        <v>0</v>
      </c>
      <c r="D143" s="4">
        <v>215</v>
      </c>
      <c r="E143" s="4">
        <v>6</v>
      </c>
      <c r="F143" s="1">
        <v>-0.42173700544817871</v>
      </c>
      <c r="G143" s="1">
        <v>-0.39599503349106019</v>
      </c>
      <c r="H143" s="1">
        <v>-2.5741971957118526E-2</v>
      </c>
      <c r="I143" s="2" t="s">
        <v>238</v>
      </c>
      <c r="J143" s="2" t="s">
        <v>32</v>
      </c>
      <c r="K143" s="2" t="s">
        <v>82</v>
      </c>
      <c r="L143" s="2" t="s">
        <v>298</v>
      </c>
      <c r="M143" s="5">
        <v>23.1</v>
      </c>
      <c r="N143" s="6">
        <v>11</v>
      </c>
      <c r="O143" s="1">
        <v>22.624242424242421</v>
      </c>
      <c r="P143" s="1">
        <v>8.454545454545455</v>
      </c>
      <c r="Q143" s="1">
        <v>1.4545454545454546</v>
      </c>
      <c r="R143" s="1">
        <v>2.5454545454545454</v>
      </c>
      <c r="S143" s="1">
        <v>3.0909090909090908</v>
      </c>
      <c r="T143" s="1">
        <v>1.1818181818181819</v>
      </c>
      <c r="U143" s="1">
        <v>9.0909090909090912E-2</v>
      </c>
      <c r="V143" s="1">
        <v>0.36170212765957449</v>
      </c>
      <c r="W143" s="1">
        <v>8.545454545454545</v>
      </c>
      <c r="X143" s="1">
        <v>0.9</v>
      </c>
      <c r="Y143" s="1">
        <v>0.90909090909090906</v>
      </c>
      <c r="Z143" s="1">
        <v>1.2727272727272727</v>
      </c>
      <c r="AA143" s="1">
        <v>-1.1775878015741967</v>
      </c>
      <c r="AB143" s="1">
        <v>-5.9236410692500789E-2</v>
      </c>
      <c r="AC143" s="1">
        <v>-1.2271507886518123</v>
      </c>
      <c r="AD143" s="1">
        <v>-7.4324380123126949E-2</v>
      </c>
      <c r="AE143" s="1">
        <v>0.39132082214149094</v>
      </c>
      <c r="AF143" s="1">
        <v>-0.98365532985903359</v>
      </c>
      <c r="AG143" s="1">
        <v>-1.2910789178452331</v>
      </c>
      <c r="AH143" s="1">
        <v>0.17847485062192833</v>
      </c>
      <c r="AI143" s="1">
        <v>0.6792826545629429</v>
      </c>
    </row>
    <row r="144" spans="1:35" hidden="1" x14ac:dyDescent="0.3">
      <c r="A144" s="2">
        <v>12</v>
      </c>
      <c r="B144" s="2">
        <v>143</v>
      </c>
      <c r="C144" s="4">
        <v>145.4</v>
      </c>
      <c r="D144" s="4">
        <v>154</v>
      </c>
      <c r="E144" s="4">
        <v>24</v>
      </c>
      <c r="F144" s="1">
        <v>-0.42737768521555058</v>
      </c>
      <c r="G144" s="1">
        <v>-0.16794176114946913</v>
      </c>
      <c r="H144" s="1">
        <v>-0.25943592406608146</v>
      </c>
      <c r="I144" s="2" t="s">
        <v>239</v>
      </c>
      <c r="J144" s="2" t="s">
        <v>32</v>
      </c>
      <c r="K144" s="2" t="s">
        <v>106</v>
      </c>
      <c r="L144" s="2" t="s">
        <v>299</v>
      </c>
      <c r="M144" s="5">
        <v>25.6</v>
      </c>
      <c r="N144" s="6">
        <v>12</v>
      </c>
      <c r="O144" s="1">
        <v>17.618055555555557</v>
      </c>
      <c r="P144" s="1">
        <v>6.833333333333333</v>
      </c>
      <c r="Q144" s="1">
        <v>0</v>
      </c>
      <c r="R144" s="1">
        <v>4.166666666666667</v>
      </c>
      <c r="S144" s="1">
        <v>1.6666666666666667</v>
      </c>
      <c r="T144" s="1">
        <v>0.91666666666666663</v>
      </c>
      <c r="U144" s="1">
        <v>1.5833333333333333</v>
      </c>
      <c r="V144" s="1">
        <v>0.6470588235294118</v>
      </c>
      <c r="W144" s="1">
        <v>4.25</v>
      </c>
      <c r="X144" s="1">
        <v>0.84210526315789469</v>
      </c>
      <c r="Y144" s="1">
        <v>1.5833333333333333</v>
      </c>
      <c r="Z144" s="1">
        <v>1.4166666666666667</v>
      </c>
      <c r="AA144" s="1">
        <v>-1.4401899930873845</v>
      </c>
      <c r="AB144" s="1">
        <v>-1.4600516456063892</v>
      </c>
      <c r="AC144" s="1">
        <v>-0.65060932351164302</v>
      </c>
      <c r="AD144" s="1">
        <v>-0.71723361821952847</v>
      </c>
      <c r="AE144" s="1">
        <v>-0.17969280777395163</v>
      </c>
      <c r="AF144" s="1">
        <v>1.3324672881813828</v>
      </c>
      <c r="AG144" s="1">
        <v>0.93989221808175483</v>
      </c>
      <c r="AH144" s="1">
        <v>0.12366630350866004</v>
      </c>
      <c r="AI144" s="1">
        <v>0.5402757280818774</v>
      </c>
    </row>
    <row r="145" spans="1:35" hidden="1" x14ac:dyDescent="0.3">
      <c r="A145" s="2">
        <v>12</v>
      </c>
      <c r="B145" s="2">
        <v>144</v>
      </c>
      <c r="C145" s="4">
        <v>100.6</v>
      </c>
      <c r="D145" s="4">
        <v>117</v>
      </c>
      <c r="E145" s="4">
        <v>74</v>
      </c>
      <c r="F145" s="1">
        <v>-0.42831003683814162</v>
      </c>
      <c r="G145" s="1">
        <v>-0.12964126524402639</v>
      </c>
      <c r="H145" s="1">
        <v>-0.2986687715941152</v>
      </c>
      <c r="I145" s="2" t="s">
        <v>240</v>
      </c>
      <c r="J145" s="2" t="s">
        <v>32</v>
      </c>
      <c r="K145" s="2" t="s">
        <v>50</v>
      </c>
      <c r="L145" s="2" t="s">
        <v>47</v>
      </c>
      <c r="M145" s="5">
        <v>31.3</v>
      </c>
      <c r="N145" s="6">
        <v>11</v>
      </c>
      <c r="O145" s="1">
        <v>22.327272727272728</v>
      </c>
      <c r="P145" s="1">
        <v>7.3636363636363633</v>
      </c>
      <c r="Q145" s="1">
        <v>0</v>
      </c>
      <c r="R145" s="1">
        <v>10.181818181818182</v>
      </c>
      <c r="S145" s="1">
        <v>2.2727272727272729</v>
      </c>
      <c r="T145" s="1">
        <v>0.45454545454545453</v>
      </c>
      <c r="U145" s="1">
        <v>1.4545454545454546</v>
      </c>
      <c r="V145" s="1">
        <v>0.62962962962962965</v>
      </c>
      <c r="W145" s="1">
        <v>4.9090909090909092</v>
      </c>
      <c r="X145" s="1">
        <v>0.56521739130434778</v>
      </c>
      <c r="Y145" s="1">
        <v>2.0909090909090908</v>
      </c>
      <c r="Z145" s="1">
        <v>1.0909090909090908</v>
      </c>
      <c r="AA145" s="1">
        <v>-1.3542920799755942</v>
      </c>
      <c r="AB145" s="1">
        <v>-1.4600516456063892</v>
      </c>
      <c r="AC145" s="1">
        <v>1.4885211592981427</v>
      </c>
      <c r="AD145" s="1">
        <v>-0.44365521902957028</v>
      </c>
      <c r="AE145" s="1">
        <v>-1.1748879913408654</v>
      </c>
      <c r="AF145" s="1">
        <v>1.1325988389088597</v>
      </c>
      <c r="AG145" s="1">
        <v>0.97652851950014907</v>
      </c>
      <c r="AH145" s="1">
        <v>-1.1864033201215747</v>
      </c>
      <c r="AI145" s="1">
        <v>0.85487035117060461</v>
      </c>
    </row>
    <row r="146" spans="1:35" hidden="1" x14ac:dyDescent="0.3">
      <c r="A146" s="2">
        <v>13</v>
      </c>
      <c r="B146" s="2">
        <v>145</v>
      </c>
      <c r="C146" s="4">
        <v>80.599999999999994</v>
      </c>
      <c r="D146" s="4">
        <v>76</v>
      </c>
      <c r="E146" s="4">
        <v>75</v>
      </c>
      <c r="F146" s="1">
        <v>-0.42881437116875165</v>
      </c>
      <c r="G146" s="1">
        <v>-0.46632191847712751</v>
      </c>
      <c r="H146" s="1">
        <v>3.7507547308375855E-2</v>
      </c>
      <c r="I146" s="2" t="s">
        <v>241</v>
      </c>
      <c r="J146" s="2" t="s">
        <v>32</v>
      </c>
      <c r="K146" s="2" t="s">
        <v>67</v>
      </c>
      <c r="L146" s="2" t="s">
        <v>47</v>
      </c>
      <c r="M146" s="5">
        <v>34.799999999999997</v>
      </c>
      <c r="N146" s="6">
        <v>12</v>
      </c>
      <c r="O146" s="1">
        <v>28.031944444444445</v>
      </c>
      <c r="P146" s="1">
        <v>6.666666666666667</v>
      </c>
      <c r="Q146" s="1">
        <v>1.25</v>
      </c>
      <c r="R146" s="1">
        <v>6.833333333333333</v>
      </c>
      <c r="S146" s="1">
        <v>2.5</v>
      </c>
      <c r="T146" s="1">
        <v>0.33333333333333331</v>
      </c>
      <c r="U146" s="1">
        <v>0.75</v>
      </c>
      <c r="V146" s="1">
        <v>0.32500000000000001</v>
      </c>
      <c r="W146" s="1">
        <v>6.666666666666667</v>
      </c>
      <c r="X146" s="1">
        <v>0.8666666666666667</v>
      </c>
      <c r="Y146" s="1">
        <v>1.25</v>
      </c>
      <c r="Z146" s="1">
        <v>1.8333333333333333</v>
      </c>
      <c r="AA146" s="1">
        <v>-1.4671864800653753</v>
      </c>
      <c r="AB146" s="1">
        <v>-0.25622605310226637</v>
      </c>
      <c r="AC146" s="1">
        <v>0.29772056307405526</v>
      </c>
      <c r="AD146" s="1">
        <v>-0.34106331933333606</v>
      </c>
      <c r="AE146" s="1">
        <v>-1.4359227935879251</v>
      </c>
      <c r="AF146" s="1">
        <v>3.9200851712114813E-2</v>
      </c>
      <c r="AG146" s="1">
        <v>-1.3330839248022055</v>
      </c>
      <c r="AH146" s="1">
        <v>0.1617766331214715</v>
      </c>
      <c r="AI146" s="1">
        <v>0.13788725668931959</v>
      </c>
    </row>
    <row r="147" spans="1:35" hidden="1" x14ac:dyDescent="0.3">
      <c r="A147" s="2">
        <v>13</v>
      </c>
      <c r="B147" s="2">
        <v>146</v>
      </c>
      <c r="C147" s="4">
        <v>46.4</v>
      </c>
      <c r="D147" s="4">
        <v>38</v>
      </c>
      <c r="E147" s="4">
        <v>83</v>
      </c>
      <c r="F147" s="1">
        <v>-0.43602747848038559</v>
      </c>
      <c r="G147" s="1">
        <v>-0.29216725475221489</v>
      </c>
      <c r="H147" s="1">
        <v>-0.1438602237281707</v>
      </c>
      <c r="I147" s="2" t="s">
        <v>242</v>
      </c>
      <c r="J147" s="2" t="s">
        <v>243</v>
      </c>
      <c r="K147" s="2" t="s">
        <v>97</v>
      </c>
      <c r="L147" s="2" t="s">
        <v>299</v>
      </c>
      <c r="M147" s="5">
        <v>26.5</v>
      </c>
      <c r="N147" s="6">
        <v>9</v>
      </c>
      <c r="O147" s="1">
        <v>25.085185185185185</v>
      </c>
      <c r="P147" s="1">
        <v>11.222222222222221</v>
      </c>
      <c r="Q147" s="1">
        <v>1.7777777777777777</v>
      </c>
      <c r="R147" s="1">
        <v>3.4444444444444446</v>
      </c>
      <c r="S147" s="1">
        <v>1.5555555555555556</v>
      </c>
      <c r="T147" s="1">
        <v>1</v>
      </c>
      <c r="U147" s="1">
        <v>0.33333333333333331</v>
      </c>
      <c r="V147" s="1">
        <v>0.41666666666666669</v>
      </c>
      <c r="W147" s="1">
        <v>9.3333333333333339</v>
      </c>
      <c r="X147" s="1">
        <v>0.75</v>
      </c>
      <c r="Y147" s="1">
        <v>2.2222222222222223</v>
      </c>
      <c r="Z147" s="1">
        <v>0.77777777777777779</v>
      </c>
      <c r="AA147" s="1">
        <v>-0.72928250266694861</v>
      </c>
      <c r="AB147" s="1">
        <v>0.25205586373280758</v>
      </c>
      <c r="AC147" s="1">
        <v>-0.90744866779526978</v>
      </c>
      <c r="AD147" s="1">
        <v>-0.76738965807102077</v>
      </c>
      <c r="AE147" s="1">
        <v>-2.3138122909824804E-4</v>
      </c>
      <c r="AF147" s="1">
        <v>-0.60743236652251931</v>
      </c>
      <c r="AG147" s="1">
        <v>-0.73458432762436787</v>
      </c>
      <c r="AH147" s="1">
        <v>-0.29246363681064957</v>
      </c>
      <c r="AI147" s="1">
        <v>1.1572713842171329</v>
      </c>
    </row>
    <row r="148" spans="1:35" x14ac:dyDescent="0.3">
      <c r="A148" s="2">
        <v>13</v>
      </c>
      <c r="B148" s="2">
        <v>147</v>
      </c>
      <c r="C148" s="4">
        <v>133</v>
      </c>
      <c r="D148" s="4">
        <v>281</v>
      </c>
      <c r="E148" s="4">
        <v>56</v>
      </c>
      <c r="F148" s="1">
        <v>-0.44366965366429467</v>
      </c>
      <c r="G148" s="1">
        <v>-4.0809215490415163E-2</v>
      </c>
      <c r="H148" s="1">
        <v>-0.40286043817387951</v>
      </c>
      <c r="I148" s="2" t="s">
        <v>244</v>
      </c>
      <c r="J148" s="2" t="s">
        <v>32</v>
      </c>
      <c r="K148" s="2" t="s">
        <v>135</v>
      </c>
      <c r="L148" s="2" t="s">
        <v>299</v>
      </c>
      <c r="M148" s="5">
        <v>26.1</v>
      </c>
      <c r="N148" s="6">
        <v>11</v>
      </c>
      <c r="O148" s="1">
        <v>26.016666666666666</v>
      </c>
      <c r="P148" s="1">
        <v>10.727272727272727</v>
      </c>
      <c r="Q148" s="1">
        <v>0</v>
      </c>
      <c r="R148" s="1">
        <v>7.3636363636363633</v>
      </c>
      <c r="S148" s="1">
        <v>0.81818181818181823</v>
      </c>
      <c r="T148" s="1">
        <v>0.63636363636363635</v>
      </c>
      <c r="U148" s="1">
        <v>1.2727272727272727</v>
      </c>
      <c r="V148" s="1">
        <v>0.65822784810126578</v>
      </c>
      <c r="W148" s="1">
        <v>7.1818181818181817</v>
      </c>
      <c r="X148" s="1">
        <v>0.73684210526315785</v>
      </c>
      <c r="Y148" s="1">
        <v>1.7272727272727273</v>
      </c>
      <c r="Z148" s="1">
        <v>0.90909090909090906</v>
      </c>
      <c r="AA148" s="1">
        <v>-0.80945388823795283</v>
      </c>
      <c r="AB148" s="1">
        <v>-1.4600516456063892</v>
      </c>
      <c r="AC148" s="1">
        <v>0.48630889279280209</v>
      </c>
      <c r="AD148" s="1">
        <v>-1.1002433770854698</v>
      </c>
      <c r="AE148" s="1">
        <v>-0.78333578797027636</v>
      </c>
      <c r="AF148" s="1">
        <v>0.85043161640647391</v>
      </c>
      <c r="AG148" s="1">
        <v>1.7079465884580605</v>
      </c>
      <c r="AH148" s="1">
        <v>-0.28934338594925063</v>
      </c>
      <c r="AI148" s="1">
        <v>1.0304580477782661</v>
      </c>
    </row>
    <row r="149" spans="1:35" hidden="1" x14ac:dyDescent="0.3">
      <c r="A149" s="2">
        <v>13</v>
      </c>
      <c r="B149" s="2">
        <v>148</v>
      </c>
      <c r="C149" s="4">
        <v>131.5</v>
      </c>
      <c r="D149" s="4">
        <v>128</v>
      </c>
      <c r="E149" s="4">
        <v>52</v>
      </c>
      <c r="F149" s="1">
        <v>-0.44379791721295775</v>
      </c>
      <c r="G149" s="1">
        <v>-0.25601112400719217</v>
      </c>
      <c r="H149" s="1">
        <v>-0.18778679320576558</v>
      </c>
      <c r="I149" s="2" t="s">
        <v>245</v>
      </c>
      <c r="J149" s="2" t="s">
        <v>32</v>
      </c>
      <c r="K149" s="2" t="s">
        <v>129</v>
      </c>
      <c r="L149" s="2" t="s">
        <v>299</v>
      </c>
      <c r="M149" s="5">
        <v>33.299999999999997</v>
      </c>
      <c r="N149" s="6">
        <v>13</v>
      </c>
      <c r="O149" s="1">
        <v>22.473076923076921</v>
      </c>
      <c r="P149" s="1">
        <v>11.384615384615385</v>
      </c>
      <c r="Q149" s="1">
        <v>0.92307692307692313</v>
      </c>
      <c r="R149" s="1">
        <v>6.615384615384615</v>
      </c>
      <c r="S149" s="1">
        <v>2.0769230769230771</v>
      </c>
      <c r="T149" s="1">
        <v>0.30769230769230771</v>
      </c>
      <c r="U149" s="1">
        <v>0.53846153846153844</v>
      </c>
      <c r="V149" s="1">
        <v>0.49090909090909091</v>
      </c>
      <c r="W149" s="1">
        <v>8.4615384615384617</v>
      </c>
      <c r="X149" s="1">
        <v>0.84848484848484851</v>
      </c>
      <c r="Y149" s="1">
        <v>2.5384615384615383</v>
      </c>
      <c r="Z149" s="1">
        <v>1.3076923076923077</v>
      </c>
      <c r="AA149" s="1">
        <v>-0.70297823330377751</v>
      </c>
      <c r="AB149" s="1">
        <v>-0.57107274652642148</v>
      </c>
      <c r="AC149" s="1">
        <v>0.22021283195887795</v>
      </c>
      <c r="AD149" s="1">
        <v>-0.53204208646017215</v>
      </c>
      <c r="AE149" s="1">
        <v>-1.4911416940632642</v>
      </c>
      <c r="AF149" s="1">
        <v>-0.2890898590839302</v>
      </c>
      <c r="AG149" s="1">
        <v>0.15696951459527511</v>
      </c>
      <c r="AH149" s="1">
        <v>0.2595263669879837</v>
      </c>
      <c r="AI149" s="1">
        <v>0.64551578983070024</v>
      </c>
    </row>
    <row r="150" spans="1:35" hidden="1" x14ac:dyDescent="0.3">
      <c r="A150" s="2">
        <v>13</v>
      </c>
      <c r="B150" s="2">
        <v>149</v>
      </c>
      <c r="C150" s="4">
        <v>144.6</v>
      </c>
      <c r="D150" s="4">
        <v>133</v>
      </c>
      <c r="E150" s="4">
        <v>30</v>
      </c>
      <c r="F150" s="1">
        <v>-0.45018833948644671</v>
      </c>
      <c r="G150" s="1">
        <v>-0.43148855493163829</v>
      </c>
      <c r="H150" s="1">
        <v>-1.8699784554808419E-2</v>
      </c>
      <c r="I150" s="2" t="s">
        <v>246</v>
      </c>
      <c r="J150" s="2" t="s">
        <v>32</v>
      </c>
      <c r="K150" s="2" t="s">
        <v>37</v>
      </c>
      <c r="L150" s="2" t="s">
        <v>298</v>
      </c>
      <c r="M150" s="5">
        <v>30.4</v>
      </c>
      <c r="N150" s="6">
        <v>13</v>
      </c>
      <c r="O150" s="1">
        <v>23.783333333333339</v>
      </c>
      <c r="P150" s="1">
        <v>8.1538461538461533</v>
      </c>
      <c r="Q150" s="1">
        <v>1.3076923076923077</v>
      </c>
      <c r="R150" s="1">
        <v>4.5384615384615383</v>
      </c>
      <c r="S150" s="1">
        <v>1.3846153846153846</v>
      </c>
      <c r="T150" s="1">
        <v>0.92307692307692313</v>
      </c>
      <c r="U150" s="1">
        <v>0.92307692307692313</v>
      </c>
      <c r="V150" s="1">
        <v>0.37</v>
      </c>
      <c r="W150" s="1">
        <v>7.6923076923076925</v>
      </c>
      <c r="X150" s="1">
        <v>0.68181818181818177</v>
      </c>
      <c r="Y150" s="1">
        <v>1.6923076923076923</v>
      </c>
      <c r="Z150" s="1">
        <v>1.6153846153846154</v>
      </c>
      <c r="AA150" s="1">
        <v>-1.2262947501079153</v>
      </c>
      <c r="AB150" s="1">
        <v>-0.20066487190976839</v>
      </c>
      <c r="AC150" s="1">
        <v>-0.51839025278575257</v>
      </c>
      <c r="AD150" s="1">
        <v>-0.84455279630408597</v>
      </c>
      <c r="AE150" s="1">
        <v>-0.16588808265511659</v>
      </c>
      <c r="AF150" s="1">
        <v>0.30780234236342441</v>
      </c>
      <c r="AG150" s="1">
        <v>-1.0804459981665824</v>
      </c>
      <c r="AH150" s="1">
        <v>-0.50332996500591254</v>
      </c>
      <c r="AI150" s="1">
        <v>0.34836738018696517</v>
      </c>
    </row>
    <row r="151" spans="1:35" hidden="1" x14ac:dyDescent="0.3">
      <c r="A151" s="2">
        <v>13</v>
      </c>
      <c r="B151" s="2">
        <v>150</v>
      </c>
      <c r="C151" s="4">
        <v>140.6</v>
      </c>
      <c r="D151" s="4">
        <v>204</v>
      </c>
      <c r="E151" s="4">
        <v>16</v>
      </c>
      <c r="F151" s="1">
        <v>-0.45811982192423467</v>
      </c>
      <c r="G151" s="1">
        <v>-0.20583185804392132</v>
      </c>
      <c r="H151" s="1">
        <v>-0.25228796388031338</v>
      </c>
      <c r="I151" s="2" t="s">
        <v>247</v>
      </c>
      <c r="J151" s="2" t="s">
        <v>32</v>
      </c>
      <c r="K151" s="2" t="s">
        <v>37</v>
      </c>
      <c r="L151" s="2" t="s">
        <v>298</v>
      </c>
      <c r="M151" s="5">
        <v>27.1</v>
      </c>
      <c r="N151" s="6">
        <v>11</v>
      </c>
      <c r="O151" s="1">
        <v>29.713636363636365</v>
      </c>
      <c r="P151" s="1">
        <v>12.363636363636363</v>
      </c>
      <c r="Q151" s="1">
        <v>2</v>
      </c>
      <c r="R151" s="1">
        <v>3.7272727272727271</v>
      </c>
      <c r="S151" s="1">
        <v>0.72727272727272729</v>
      </c>
      <c r="T151" s="1">
        <v>0.72727272727272729</v>
      </c>
      <c r="U151" s="1">
        <v>0.36363636363636365</v>
      </c>
      <c r="V151" s="1">
        <v>0.52127659574468088</v>
      </c>
      <c r="W151" s="1">
        <v>8.545454545454545</v>
      </c>
      <c r="X151" s="1">
        <v>0.8</v>
      </c>
      <c r="Y151" s="1">
        <v>1.8181818181818181</v>
      </c>
      <c r="Z151" s="1">
        <v>1.0909090909090908</v>
      </c>
      <c r="AA151" s="1">
        <v>-0.54439747063585708</v>
      </c>
      <c r="AB151" s="1">
        <v>0.46606930240020727</v>
      </c>
      <c r="AC151" s="1">
        <v>-0.80686822527860491</v>
      </c>
      <c r="AD151" s="1">
        <v>-1.1412801369639634</v>
      </c>
      <c r="AE151" s="1">
        <v>-0.58755968628498179</v>
      </c>
      <c r="AF151" s="1">
        <v>-0.56040449610545495</v>
      </c>
      <c r="AG151" s="1">
        <v>0.49948167990374603</v>
      </c>
      <c r="AH151" s="1">
        <v>-3.2398040600987693E-2</v>
      </c>
      <c r="AI151" s="1">
        <v>0.85487035117060461</v>
      </c>
    </row>
    <row r="152" spans="1:35" hidden="1" x14ac:dyDescent="0.3">
      <c r="A152" s="2">
        <v>13</v>
      </c>
      <c r="B152" s="2">
        <v>151</v>
      </c>
      <c r="C152" s="4">
        <v>137.69999999999999</v>
      </c>
      <c r="D152" s="4">
        <v>139</v>
      </c>
      <c r="E152" s="4">
        <v>50</v>
      </c>
      <c r="F152" s="1">
        <v>-0.46166537355823628</v>
      </c>
      <c r="G152" s="1">
        <v>-0.12421621868297561</v>
      </c>
      <c r="H152" s="1">
        <v>-0.33744915487526067</v>
      </c>
      <c r="I152" s="2" t="s">
        <v>248</v>
      </c>
      <c r="J152" s="2" t="s">
        <v>32</v>
      </c>
      <c r="K152" s="2" t="s">
        <v>63</v>
      </c>
      <c r="L152" s="2" t="s">
        <v>47</v>
      </c>
      <c r="M152" s="5">
        <v>26.2</v>
      </c>
      <c r="N152" s="6">
        <v>10</v>
      </c>
      <c r="O152" s="1">
        <v>20.843333333333334</v>
      </c>
      <c r="P152" s="1">
        <v>8.1999999999999993</v>
      </c>
      <c r="Q152" s="1">
        <v>0</v>
      </c>
      <c r="R152" s="1">
        <v>6.3</v>
      </c>
      <c r="S152" s="1">
        <v>1.4</v>
      </c>
      <c r="T152" s="1">
        <v>0.8</v>
      </c>
      <c r="U152" s="1">
        <v>1.2</v>
      </c>
      <c r="V152" s="1">
        <v>0.59375</v>
      </c>
      <c r="W152" s="1">
        <v>6.4</v>
      </c>
      <c r="X152" s="1">
        <v>0.75</v>
      </c>
      <c r="Y152" s="1">
        <v>0.8</v>
      </c>
      <c r="Z152" s="1">
        <v>0.8</v>
      </c>
      <c r="AA152" s="1">
        <v>-1.2188187998678564</v>
      </c>
      <c r="AB152" s="1">
        <v>-1.4600516456063892</v>
      </c>
      <c r="AC152" s="1">
        <v>0.10805458575691559</v>
      </c>
      <c r="AD152" s="1">
        <v>-0.83760811386311007</v>
      </c>
      <c r="AE152" s="1">
        <v>-0.43093880493674613</v>
      </c>
      <c r="AF152" s="1">
        <v>0.73756472740551959</v>
      </c>
      <c r="AG152" s="1">
        <v>0.97790098101801037</v>
      </c>
      <c r="AH152" s="1">
        <v>-0.12985956379598726</v>
      </c>
      <c r="AI152" s="1">
        <v>1.135810665742863</v>
      </c>
    </row>
    <row r="153" spans="1:35" hidden="1" x14ac:dyDescent="0.3">
      <c r="A153" s="2">
        <v>13</v>
      </c>
      <c r="B153" s="2">
        <v>152</v>
      </c>
      <c r="C153" s="4">
        <v>0</v>
      </c>
      <c r="D153" s="4">
        <v>309</v>
      </c>
      <c r="E153" s="4">
        <v>0</v>
      </c>
      <c r="F153" s="1">
        <v>-0.46263515933331817</v>
      </c>
      <c r="G153" s="1">
        <v>-0.28571424847919513</v>
      </c>
      <c r="H153" s="1">
        <v>-0.17692091085412304</v>
      </c>
      <c r="I153" s="2" t="s">
        <v>249</v>
      </c>
      <c r="J153" s="2" t="s">
        <v>32</v>
      </c>
      <c r="K153" s="2" t="s">
        <v>60</v>
      </c>
      <c r="L153" s="2" t="s">
        <v>298</v>
      </c>
      <c r="M153" s="5">
        <v>27</v>
      </c>
      <c r="N153" s="6">
        <v>2</v>
      </c>
      <c r="O153" s="1">
        <v>18.441666666666666</v>
      </c>
      <c r="P153" s="1">
        <v>8.5</v>
      </c>
      <c r="Q153" s="1">
        <v>1</v>
      </c>
      <c r="R153" s="1">
        <v>3</v>
      </c>
      <c r="S153" s="1">
        <v>3.5</v>
      </c>
      <c r="T153" s="1">
        <v>1</v>
      </c>
      <c r="U153" s="1">
        <v>0.5</v>
      </c>
      <c r="V153" s="1">
        <v>0.4</v>
      </c>
      <c r="W153" s="1">
        <v>7.5</v>
      </c>
      <c r="X153" s="1">
        <v>0.75</v>
      </c>
      <c r="Y153" s="1">
        <v>2</v>
      </c>
      <c r="Z153" s="1">
        <v>0.5</v>
      </c>
      <c r="AA153" s="1">
        <v>-1.1702251233074721</v>
      </c>
      <c r="AB153" s="1">
        <v>-0.49699117160309092</v>
      </c>
      <c r="AC153" s="1">
        <v>-1.0655036488928862</v>
      </c>
      <c r="AD153" s="1">
        <v>0.11034103933009481</v>
      </c>
      <c r="AE153" s="1">
        <v>-2.3138122909824804E-4</v>
      </c>
      <c r="AF153" s="1">
        <v>-0.34877907922866563</v>
      </c>
      <c r="AG153" s="1">
        <v>-0.7585124861250343</v>
      </c>
      <c r="AH153" s="1">
        <v>-0.26705675040210858</v>
      </c>
      <c r="AI153" s="1">
        <v>1.4255303651455049</v>
      </c>
    </row>
    <row r="154" spans="1:35" hidden="1" x14ac:dyDescent="0.3">
      <c r="A154" s="2">
        <v>13</v>
      </c>
      <c r="B154" s="2">
        <v>153</v>
      </c>
      <c r="C154" s="4">
        <v>0</v>
      </c>
      <c r="D154" s="4">
        <v>568</v>
      </c>
      <c r="E154" s="4">
        <v>3</v>
      </c>
      <c r="F154" s="1">
        <v>-0.4637399451767647</v>
      </c>
      <c r="G154" s="1">
        <v>-0.63041569835320599</v>
      </c>
      <c r="H154" s="1">
        <v>0.16667575317644129</v>
      </c>
      <c r="I154" s="2" t="s">
        <v>250</v>
      </c>
      <c r="J154" s="2" t="s">
        <v>32</v>
      </c>
      <c r="K154" s="2" t="s">
        <v>63</v>
      </c>
      <c r="L154" s="2" t="s">
        <v>298</v>
      </c>
      <c r="M154" s="5">
        <v>20.399999999999999</v>
      </c>
      <c r="N154" s="6">
        <v>13</v>
      </c>
      <c r="O154" s="1">
        <v>27.215384615384615</v>
      </c>
      <c r="P154" s="1">
        <v>9.3076923076923084</v>
      </c>
      <c r="Q154" s="1">
        <v>1.5384615384615385</v>
      </c>
      <c r="R154" s="1">
        <v>2.4615384615384617</v>
      </c>
      <c r="S154" s="1">
        <v>1.9230769230769231</v>
      </c>
      <c r="T154" s="1">
        <v>0.84615384615384615</v>
      </c>
      <c r="U154" s="1">
        <v>0.23076923076923078</v>
      </c>
      <c r="V154" s="1">
        <v>0.2733812949640288</v>
      </c>
      <c r="W154" s="1">
        <v>10.692307692307692</v>
      </c>
      <c r="X154" s="1">
        <v>0.96153846153846156</v>
      </c>
      <c r="Y154" s="1">
        <v>2</v>
      </c>
      <c r="Z154" s="1">
        <v>1.5384615384615385</v>
      </c>
      <c r="AA154" s="1">
        <v>-1.0393959941064375</v>
      </c>
      <c r="AB154" s="1">
        <v>2.157985286022358E-2</v>
      </c>
      <c r="AC154" s="1">
        <v>-1.256993337530383</v>
      </c>
      <c r="AD154" s="1">
        <v>-0.60148891086993084</v>
      </c>
      <c r="AE154" s="1">
        <v>-0.33154478408113519</v>
      </c>
      <c r="AF154" s="1">
        <v>-0.76660362024181383</v>
      </c>
      <c r="AG154" s="1">
        <v>-2.8502161515393998</v>
      </c>
      <c r="AH154" s="1">
        <v>0.7282671777321239</v>
      </c>
      <c r="AI154" s="1">
        <v>0.4226544825978989</v>
      </c>
    </row>
    <row r="155" spans="1:35" hidden="1" x14ac:dyDescent="0.3">
      <c r="A155" s="2">
        <v>13</v>
      </c>
      <c r="B155" s="2">
        <v>154</v>
      </c>
      <c r="C155" s="4">
        <v>130.1</v>
      </c>
      <c r="D155" s="4">
        <v>129</v>
      </c>
      <c r="E155" s="4">
        <v>65</v>
      </c>
      <c r="F155" s="1">
        <v>-0.4675712603162821</v>
      </c>
      <c r="G155" s="1">
        <v>-0.23652639419084207</v>
      </c>
      <c r="H155" s="1">
        <v>-0.23104486612544003</v>
      </c>
      <c r="I155" s="2" t="s">
        <v>251</v>
      </c>
      <c r="J155" s="2" t="s">
        <v>32</v>
      </c>
      <c r="K155" s="2" t="s">
        <v>108</v>
      </c>
      <c r="L155" s="2" t="s">
        <v>47</v>
      </c>
      <c r="M155" s="5">
        <v>27.1</v>
      </c>
      <c r="N155" s="6">
        <v>12</v>
      </c>
      <c r="O155" s="1">
        <v>26.920833333333334</v>
      </c>
      <c r="P155" s="1">
        <v>12.416666666666666</v>
      </c>
      <c r="Q155" s="1">
        <v>0.66666666666666663</v>
      </c>
      <c r="R155" s="1">
        <v>9.0833333333333339</v>
      </c>
      <c r="S155" s="1">
        <v>1.3333333333333333</v>
      </c>
      <c r="T155" s="1">
        <v>0.66666666666666663</v>
      </c>
      <c r="U155" s="1">
        <v>0.25</v>
      </c>
      <c r="V155" s="1">
        <v>0.52777777777777779</v>
      </c>
      <c r="W155" s="1">
        <v>9</v>
      </c>
      <c r="X155" s="1">
        <v>0.71052631578947367</v>
      </c>
      <c r="Y155" s="1">
        <v>3.1666666666666665</v>
      </c>
      <c r="Z155" s="1">
        <v>1.4166666666666667</v>
      </c>
      <c r="AA155" s="1">
        <v>-0.5358076793246781</v>
      </c>
      <c r="AB155" s="1">
        <v>-0.81801132960419032</v>
      </c>
      <c r="AC155" s="1">
        <v>1.0978739048807387</v>
      </c>
      <c r="AD155" s="1">
        <v>-0.8677017377740055</v>
      </c>
      <c r="AE155" s="1">
        <v>-0.71807708740851162</v>
      </c>
      <c r="AF155" s="1">
        <v>-0.73675901016944612</v>
      </c>
      <c r="AG155" s="1">
        <v>0.60398554641451851</v>
      </c>
      <c r="AH155" s="1">
        <v>-0.69451588281388132</v>
      </c>
      <c r="AI155" s="1">
        <v>0.5402757280818774</v>
      </c>
    </row>
    <row r="156" spans="1:35" hidden="1" x14ac:dyDescent="0.3">
      <c r="A156" s="2">
        <v>13</v>
      </c>
      <c r="B156" s="2">
        <v>155</v>
      </c>
      <c r="C156" s="4">
        <v>144.4</v>
      </c>
      <c r="D156" s="4">
        <v>201</v>
      </c>
      <c r="E156" s="4">
        <v>9</v>
      </c>
      <c r="F156" s="1">
        <v>-0.47059076249409731</v>
      </c>
      <c r="G156" s="1">
        <v>-0.34750267025885201</v>
      </c>
      <c r="H156" s="1">
        <v>-0.12308809223524531</v>
      </c>
      <c r="I156" s="2" t="s">
        <v>252</v>
      </c>
      <c r="J156" s="2" t="s">
        <v>32</v>
      </c>
      <c r="K156" s="2" t="s">
        <v>35</v>
      </c>
      <c r="L156" s="2" t="s">
        <v>299</v>
      </c>
      <c r="M156" s="5">
        <v>29.4</v>
      </c>
      <c r="N156" s="6">
        <v>13</v>
      </c>
      <c r="O156" s="1">
        <v>22.326923076923077</v>
      </c>
      <c r="P156" s="1">
        <v>8.384615384615385</v>
      </c>
      <c r="Q156" s="1">
        <v>1.7692307692307692</v>
      </c>
      <c r="R156" s="1">
        <v>7.0769230769230766</v>
      </c>
      <c r="S156" s="1">
        <v>0.38461538461538464</v>
      </c>
      <c r="T156" s="1">
        <v>0.61538461538461542</v>
      </c>
      <c r="U156" s="1">
        <v>0.30769230769230771</v>
      </c>
      <c r="V156" s="1">
        <v>0.4</v>
      </c>
      <c r="W156" s="1">
        <v>6.9230769230769234</v>
      </c>
      <c r="X156" s="1">
        <v>0.82352941176470584</v>
      </c>
      <c r="Y156" s="1">
        <v>1.3076923076923077</v>
      </c>
      <c r="Z156" s="1">
        <v>1.0769230769230769</v>
      </c>
      <c r="AA156" s="1">
        <v>-1.1889149989076198</v>
      </c>
      <c r="AB156" s="1">
        <v>0.24382457763021534</v>
      </c>
      <c r="AC156" s="1">
        <v>0.3843468507910181</v>
      </c>
      <c r="AD156" s="1">
        <v>-1.2959571549675168</v>
      </c>
      <c r="AE156" s="1">
        <v>-0.8285148883591904</v>
      </c>
      <c r="AF156" s="1">
        <v>-0.64722517995234286</v>
      </c>
      <c r="AG156" s="1">
        <v>-0.70176579193448896</v>
      </c>
      <c r="AH156" s="1">
        <v>3.8305456306755498E-2</v>
      </c>
      <c r="AI156" s="1">
        <v>0.86837709706350164</v>
      </c>
    </row>
    <row r="157" spans="1:35" hidden="1" x14ac:dyDescent="0.3">
      <c r="A157" s="2">
        <v>13</v>
      </c>
      <c r="B157" s="2">
        <v>156</v>
      </c>
      <c r="C157" s="4">
        <v>140.6</v>
      </c>
      <c r="D157" s="4">
        <v>156</v>
      </c>
      <c r="E157" s="4">
        <v>31</v>
      </c>
      <c r="F157" s="1">
        <v>-0.47214476521870241</v>
      </c>
      <c r="G157" s="1">
        <v>-0.36403287645838817</v>
      </c>
      <c r="H157" s="1">
        <v>-0.10811188876031425</v>
      </c>
      <c r="I157" s="2" t="s">
        <v>253</v>
      </c>
      <c r="J157" s="2" t="s">
        <v>32</v>
      </c>
      <c r="K157" s="2" t="s">
        <v>120</v>
      </c>
      <c r="L157" s="2" t="s">
        <v>299</v>
      </c>
      <c r="M157" s="5">
        <v>24.8</v>
      </c>
      <c r="N157" s="6">
        <v>13</v>
      </c>
      <c r="O157" s="1">
        <v>23.198717948717949</v>
      </c>
      <c r="P157" s="1">
        <v>9.615384615384615</v>
      </c>
      <c r="Q157" s="1">
        <v>1</v>
      </c>
      <c r="R157" s="1">
        <v>7.0769230769230766</v>
      </c>
      <c r="S157" s="1">
        <v>1.3076923076923077</v>
      </c>
      <c r="T157" s="1">
        <v>0.76923076923076927</v>
      </c>
      <c r="U157" s="1">
        <v>0.30769230769230771</v>
      </c>
      <c r="V157" s="1">
        <v>0.39370078740157483</v>
      </c>
      <c r="W157" s="1">
        <v>9.7692307692307701</v>
      </c>
      <c r="X157" s="1">
        <v>0.75</v>
      </c>
      <c r="Y157" s="1">
        <v>1.2307692307692308</v>
      </c>
      <c r="Z157" s="1">
        <v>0.84615384615384615</v>
      </c>
      <c r="AA157" s="1">
        <v>-0.98955632583937692</v>
      </c>
      <c r="AB157" s="1">
        <v>-0.49699117160309092</v>
      </c>
      <c r="AC157" s="1">
        <v>0.3843468507910181</v>
      </c>
      <c r="AD157" s="1">
        <v>-0.87927620850896526</v>
      </c>
      <c r="AE157" s="1">
        <v>-0.49720148550715348</v>
      </c>
      <c r="AF157" s="1">
        <v>-0.64722517995234286</v>
      </c>
      <c r="AG157" s="1">
        <v>-1.0625209358908798</v>
      </c>
      <c r="AH157" s="1">
        <v>-0.17910983591100507</v>
      </c>
      <c r="AI157" s="1">
        <v>1.0912384042963028</v>
      </c>
    </row>
    <row r="158" spans="1:35" hidden="1" x14ac:dyDescent="0.3">
      <c r="A158" s="2">
        <v>14</v>
      </c>
      <c r="B158" s="2">
        <v>157</v>
      </c>
      <c r="C158" s="4">
        <v>111.3</v>
      </c>
      <c r="D158" s="4">
        <v>102</v>
      </c>
      <c r="E158" s="4">
        <v>42</v>
      </c>
      <c r="F158" s="1">
        <v>-0.47667141155736881</v>
      </c>
      <c r="G158" s="1">
        <v>-0.49654522087951647</v>
      </c>
      <c r="H158" s="1">
        <v>1.9873809322147662E-2</v>
      </c>
      <c r="I158" s="2" t="s">
        <v>254</v>
      </c>
      <c r="J158" s="2" t="s">
        <v>32</v>
      </c>
      <c r="K158" s="2" t="s">
        <v>86</v>
      </c>
      <c r="L158" s="2" t="s">
        <v>298</v>
      </c>
      <c r="M158" s="5">
        <v>28.8</v>
      </c>
      <c r="N158" s="6">
        <v>10</v>
      </c>
      <c r="O158" s="1">
        <v>22.776666666666667</v>
      </c>
      <c r="P158" s="1">
        <v>10.3</v>
      </c>
      <c r="Q158" s="1">
        <v>1.6</v>
      </c>
      <c r="R158" s="1">
        <v>3</v>
      </c>
      <c r="S158" s="1">
        <v>1.2</v>
      </c>
      <c r="T158" s="1">
        <v>0.9</v>
      </c>
      <c r="U158" s="1">
        <v>0.2</v>
      </c>
      <c r="V158" s="1">
        <v>0.35643564356435642</v>
      </c>
      <c r="W158" s="1">
        <v>10.1</v>
      </c>
      <c r="X158" s="1">
        <v>0.9375</v>
      </c>
      <c r="Y158" s="1">
        <v>1.6</v>
      </c>
      <c r="Z158" s="1">
        <v>1.5</v>
      </c>
      <c r="AA158" s="1">
        <v>-0.87866306394516658</v>
      </c>
      <c r="AB158" s="1">
        <v>8.0845112798888091E-2</v>
      </c>
      <c r="AC158" s="1">
        <v>-1.0655036488928862</v>
      </c>
      <c r="AD158" s="1">
        <v>-0.92788898559579613</v>
      </c>
      <c r="AE158" s="1">
        <v>-0.21558509308292217</v>
      </c>
      <c r="AF158" s="1">
        <v>-0.81435499635760211</v>
      </c>
      <c r="AG158" s="1">
        <v>-1.5920051408174316</v>
      </c>
      <c r="AH158" s="1">
        <v>0.48445079417390285</v>
      </c>
      <c r="AI158" s="1">
        <v>0.45979803380336587</v>
      </c>
    </row>
    <row r="159" spans="1:35" hidden="1" x14ac:dyDescent="0.3">
      <c r="A159" s="2">
        <v>14</v>
      </c>
      <c r="B159" s="2">
        <v>158</v>
      </c>
      <c r="C159" s="4">
        <v>0</v>
      </c>
      <c r="D159" s="4">
        <v>283</v>
      </c>
      <c r="E159" s="4">
        <v>3</v>
      </c>
      <c r="F159" s="1">
        <v>-0.47762025104765804</v>
      </c>
      <c r="G159" s="1">
        <v>-0.3183038852606947</v>
      </c>
      <c r="H159" s="1">
        <v>-0.15931636578696334</v>
      </c>
      <c r="I159" s="2" t="s">
        <v>255</v>
      </c>
      <c r="J159" s="2" t="s">
        <v>32</v>
      </c>
      <c r="K159" s="2" t="s">
        <v>50</v>
      </c>
      <c r="L159" s="2" t="s">
        <v>298</v>
      </c>
      <c r="M159" s="5">
        <v>33.5</v>
      </c>
      <c r="N159" s="6">
        <v>12</v>
      </c>
      <c r="O159" s="1">
        <v>22.133333333333336</v>
      </c>
      <c r="P159" s="1">
        <v>7.833333333333333</v>
      </c>
      <c r="Q159" s="1">
        <v>1.5</v>
      </c>
      <c r="R159" s="1">
        <v>2.5833333333333335</v>
      </c>
      <c r="S159" s="1">
        <v>1.3333333333333333</v>
      </c>
      <c r="T159" s="1">
        <v>1.0833333333333333</v>
      </c>
      <c r="U159" s="1">
        <v>0.5</v>
      </c>
      <c r="V159" s="1">
        <v>0.38750000000000001</v>
      </c>
      <c r="W159" s="1">
        <v>6.666666666666667</v>
      </c>
      <c r="X159" s="1">
        <v>0.875</v>
      </c>
      <c r="Y159" s="1">
        <v>1.3333333333333333</v>
      </c>
      <c r="Z159" s="1">
        <v>0.66666666666666663</v>
      </c>
      <c r="AA159" s="1">
        <v>-1.278211071219437</v>
      </c>
      <c r="AB159" s="1">
        <v>-1.5460934601441819E-2</v>
      </c>
      <c r="AC159" s="1">
        <v>-1.2136801936719017</v>
      </c>
      <c r="AD159" s="1">
        <v>-0.8677017377740055</v>
      </c>
      <c r="AE159" s="1">
        <v>0.1792300453157549</v>
      </c>
      <c r="AF159" s="1">
        <v>-0.34877907922866563</v>
      </c>
      <c r="AG159" s="1">
        <v>-0.7859681866011281</v>
      </c>
      <c r="AH159" s="1">
        <v>0.20126121384609125</v>
      </c>
      <c r="AI159" s="1">
        <v>1.2645749765884817</v>
      </c>
    </row>
    <row r="160" spans="1:35" hidden="1" x14ac:dyDescent="0.3">
      <c r="A160" s="2">
        <v>14</v>
      </c>
      <c r="B160" s="2">
        <v>159</v>
      </c>
      <c r="C160" s="4">
        <v>135.69999999999999</v>
      </c>
      <c r="D160" s="4">
        <v>278</v>
      </c>
      <c r="E160" s="4">
        <v>8</v>
      </c>
      <c r="F160" s="1">
        <v>-0.48133063127645892</v>
      </c>
      <c r="G160" s="1">
        <v>-0.27586721324154695</v>
      </c>
      <c r="H160" s="1">
        <v>-0.20546341803491197</v>
      </c>
      <c r="I160" s="2" t="s">
        <v>256</v>
      </c>
      <c r="J160" s="2" t="s">
        <v>32</v>
      </c>
      <c r="K160" s="2" t="s">
        <v>129</v>
      </c>
      <c r="L160" s="2" t="s">
        <v>298</v>
      </c>
      <c r="M160" s="5">
        <v>31.3</v>
      </c>
      <c r="N160" s="6">
        <v>13</v>
      </c>
      <c r="O160" s="1">
        <v>20.75</v>
      </c>
      <c r="P160" s="1">
        <v>12</v>
      </c>
      <c r="Q160" s="1">
        <v>1.9230769230769231</v>
      </c>
      <c r="R160" s="1">
        <v>1.3846153846153846</v>
      </c>
      <c r="S160" s="1">
        <v>1.8461538461538463</v>
      </c>
      <c r="T160" s="1">
        <v>1</v>
      </c>
      <c r="U160" s="1">
        <v>0.15384615384615385</v>
      </c>
      <c r="V160" s="1">
        <v>0.47826086956521741</v>
      </c>
      <c r="W160" s="1">
        <v>8.8461538461538467</v>
      </c>
      <c r="X160" s="1">
        <v>0.80769230769230771</v>
      </c>
      <c r="Y160" s="1">
        <v>2</v>
      </c>
      <c r="Z160" s="1">
        <v>1.0769230769230769</v>
      </c>
      <c r="AA160" s="1">
        <v>-0.60329889676965609</v>
      </c>
      <c r="AB160" s="1">
        <v>0.39198772747687671</v>
      </c>
      <c r="AC160" s="1">
        <v>-1.6399727148053767</v>
      </c>
      <c r="AD160" s="1">
        <v>-0.63621232307481013</v>
      </c>
      <c r="AE160" s="1">
        <v>-2.3138122909824804E-4</v>
      </c>
      <c r="AF160" s="1">
        <v>-0.8859820605312847</v>
      </c>
      <c r="AG160" s="1">
        <v>1.8132402697788201E-2</v>
      </c>
      <c r="AH160" s="1">
        <v>4.3952299981367083E-3</v>
      </c>
      <c r="AI160" s="1">
        <v>0.86837709706350164</v>
      </c>
    </row>
    <row r="161" spans="1:35" hidden="1" x14ac:dyDescent="0.3">
      <c r="A161" s="2">
        <v>14</v>
      </c>
      <c r="B161" s="2">
        <v>160</v>
      </c>
      <c r="C161" s="4">
        <v>0</v>
      </c>
      <c r="D161" s="4">
        <v>313</v>
      </c>
      <c r="E161" s="4">
        <v>4</v>
      </c>
      <c r="F161" s="1">
        <v>-0.49113686896963876</v>
      </c>
      <c r="G161" s="1">
        <v>-0.34972455058951341</v>
      </c>
      <c r="H161" s="1">
        <v>-0.14141231838012536</v>
      </c>
      <c r="I161" s="2" t="s">
        <v>257</v>
      </c>
      <c r="J161" s="2" t="s">
        <v>32</v>
      </c>
      <c r="K161" s="2" t="s">
        <v>46</v>
      </c>
      <c r="L161" s="2" t="s">
        <v>299</v>
      </c>
      <c r="M161" s="5">
        <v>25.7</v>
      </c>
      <c r="N161" s="6">
        <v>13</v>
      </c>
      <c r="O161" s="1">
        <v>27.308974358974357</v>
      </c>
      <c r="P161" s="1">
        <v>10.846153846153847</v>
      </c>
      <c r="Q161" s="1">
        <v>1.4615384615384615</v>
      </c>
      <c r="R161" s="1">
        <v>3.0769230769230771</v>
      </c>
      <c r="S161" s="1">
        <v>0.84615384615384615</v>
      </c>
      <c r="T161" s="1">
        <v>0.92307692307692313</v>
      </c>
      <c r="U161" s="1">
        <v>0.69230769230769229</v>
      </c>
      <c r="V161" s="1">
        <v>0.46031746031746029</v>
      </c>
      <c r="W161" s="1">
        <v>9.6923076923076916</v>
      </c>
      <c r="X161" s="1">
        <v>0.66666666666666663</v>
      </c>
      <c r="Y161" s="1">
        <v>0.69230769230769229</v>
      </c>
      <c r="Z161" s="1">
        <v>1.4615384615384615</v>
      </c>
      <c r="AA161" s="1">
        <v>-0.79019765277113374</v>
      </c>
      <c r="AB161" s="1">
        <v>-5.2501722063107222E-2</v>
      </c>
      <c r="AC161" s="1">
        <v>-1.0381479790875294</v>
      </c>
      <c r="AD161" s="1">
        <v>-1.0876166817382409</v>
      </c>
      <c r="AE161" s="1">
        <v>-0.16588808265511659</v>
      </c>
      <c r="AF161" s="1">
        <v>-5.0332978504988399E-2</v>
      </c>
      <c r="AG161" s="1">
        <v>-0.20650445752698227</v>
      </c>
      <c r="AH161" s="1">
        <v>-0.25327298596735504</v>
      </c>
      <c r="AI161" s="1">
        <v>0.49694158500883284</v>
      </c>
    </row>
    <row r="162" spans="1:35" hidden="1" x14ac:dyDescent="0.3">
      <c r="A162" s="2">
        <v>14</v>
      </c>
      <c r="B162" s="2">
        <v>161</v>
      </c>
      <c r="C162" s="4">
        <v>140.6</v>
      </c>
      <c r="D162" s="4">
        <v>182</v>
      </c>
      <c r="E162" s="4">
        <v>16</v>
      </c>
      <c r="F162" s="1">
        <v>-0.49503931129185502</v>
      </c>
      <c r="G162" s="1">
        <v>-0.37613821528412439</v>
      </c>
      <c r="H162" s="1">
        <v>-0.11890109600773063</v>
      </c>
      <c r="I162" s="2" t="s">
        <v>258</v>
      </c>
      <c r="J162" s="2" t="s">
        <v>32</v>
      </c>
      <c r="K162" s="2" t="s">
        <v>67</v>
      </c>
      <c r="L162" s="2" t="s">
        <v>299</v>
      </c>
      <c r="M162" s="5">
        <v>26.5</v>
      </c>
      <c r="N162" s="6">
        <v>12</v>
      </c>
      <c r="O162" s="1">
        <v>26.361111111111114</v>
      </c>
      <c r="P162" s="1">
        <v>10.583333333333334</v>
      </c>
      <c r="Q162" s="1">
        <v>1.4166666666666667</v>
      </c>
      <c r="R162" s="1">
        <v>4.416666666666667</v>
      </c>
      <c r="S162" s="1">
        <v>1.25</v>
      </c>
      <c r="T162" s="1">
        <v>0.66666666666666663</v>
      </c>
      <c r="U162" s="1">
        <v>0.41666666666666669</v>
      </c>
      <c r="V162" s="1">
        <v>0.43434343434343436</v>
      </c>
      <c r="W162" s="1">
        <v>8.25</v>
      </c>
      <c r="X162" s="1">
        <v>0.82758620689655171</v>
      </c>
      <c r="Y162" s="1">
        <v>2.4166666666666665</v>
      </c>
      <c r="Z162" s="1">
        <v>1.4166666666666667</v>
      </c>
      <c r="AA162" s="1">
        <v>-0.83276903608258146</v>
      </c>
      <c r="AB162" s="1">
        <v>-9.5715974101716603E-2</v>
      </c>
      <c r="AC162" s="1">
        <v>-0.56170339664423385</v>
      </c>
      <c r="AD162" s="1">
        <v>-0.90531876766262465</v>
      </c>
      <c r="AE162" s="1">
        <v>-0.71807708740851162</v>
      </c>
      <c r="AF162" s="1">
        <v>-0.47810572287559244</v>
      </c>
      <c r="AG162" s="1">
        <v>-0.46024448659601175</v>
      </c>
      <c r="AH162" s="1">
        <v>0.12641480573227604</v>
      </c>
      <c r="AI162" s="1">
        <v>0.5402757280818774</v>
      </c>
    </row>
    <row r="163" spans="1:35" hidden="1" x14ac:dyDescent="0.3">
      <c r="A163" s="2">
        <v>14</v>
      </c>
      <c r="B163" s="2">
        <v>162</v>
      </c>
      <c r="C163" s="4">
        <v>0</v>
      </c>
      <c r="D163" s="4">
        <v>496</v>
      </c>
      <c r="E163" s="4">
        <v>0</v>
      </c>
      <c r="F163" s="1">
        <v>-0.49719029335973491</v>
      </c>
      <c r="G163" s="1">
        <v>-0.50382510148833815</v>
      </c>
      <c r="H163" s="1">
        <v>6.6348081286032312E-3</v>
      </c>
      <c r="I163" s="2" t="s">
        <v>259</v>
      </c>
      <c r="J163" s="2" t="s">
        <v>260</v>
      </c>
      <c r="K163" s="2" t="s">
        <v>69</v>
      </c>
      <c r="L163" s="2" t="s">
        <v>298</v>
      </c>
      <c r="M163" s="5">
        <v>24</v>
      </c>
      <c r="N163" s="6">
        <v>2</v>
      </c>
      <c r="O163" s="1">
        <v>17.350000000000001</v>
      </c>
      <c r="P163" s="1">
        <v>3</v>
      </c>
      <c r="Q163" s="1">
        <v>1</v>
      </c>
      <c r="R163" s="1">
        <v>2</v>
      </c>
      <c r="S163" s="1">
        <v>3.5</v>
      </c>
      <c r="T163" s="1">
        <v>1</v>
      </c>
      <c r="U163" s="1">
        <v>1</v>
      </c>
      <c r="V163" s="1">
        <v>0.22222222222222221</v>
      </c>
      <c r="W163" s="1">
        <v>4.5</v>
      </c>
      <c r="X163" s="1">
        <v>0</v>
      </c>
      <c r="Y163" s="1">
        <v>0</v>
      </c>
      <c r="Z163" s="1">
        <v>1.5</v>
      </c>
      <c r="AA163" s="1">
        <v>-2.0611091935811827</v>
      </c>
      <c r="AB163" s="1">
        <v>-0.49699117160309092</v>
      </c>
      <c r="AC163" s="1">
        <v>-1.4211273563625233</v>
      </c>
      <c r="AD163" s="1">
        <v>0.11034103933009481</v>
      </c>
      <c r="AE163" s="1">
        <v>-2.3138122909824804E-4</v>
      </c>
      <c r="AF163" s="1">
        <v>0.42718078265289527</v>
      </c>
      <c r="AG163" s="1">
        <v>-1.5138918936802634</v>
      </c>
      <c r="AH163" s="1">
        <v>-3.8394772725239376E-2</v>
      </c>
      <c r="AI163" s="1">
        <v>0.45979803380336587</v>
      </c>
    </row>
    <row r="164" spans="1:35" hidden="1" x14ac:dyDescent="0.3">
      <c r="A164" s="2">
        <v>14</v>
      </c>
      <c r="B164" s="2">
        <v>163</v>
      </c>
      <c r="C164" s="4">
        <v>0</v>
      </c>
      <c r="D164" s="4">
        <v>330</v>
      </c>
      <c r="E164" s="4">
        <v>21</v>
      </c>
      <c r="F164" s="1">
        <v>-0.499621763115349</v>
      </c>
      <c r="G164" s="1">
        <v>-0.2616226162026376</v>
      </c>
      <c r="H164" s="1">
        <v>-0.2379991469127114</v>
      </c>
      <c r="I164" s="2" t="s">
        <v>261</v>
      </c>
      <c r="J164" s="2" t="s">
        <v>32</v>
      </c>
      <c r="K164" s="2" t="s">
        <v>80</v>
      </c>
      <c r="L164" s="2" t="s">
        <v>298</v>
      </c>
      <c r="M164" s="5">
        <v>25</v>
      </c>
      <c r="N164" s="6">
        <v>12</v>
      </c>
      <c r="O164" s="1">
        <v>22.941666666666666</v>
      </c>
      <c r="P164" s="1">
        <v>6.333333333333333</v>
      </c>
      <c r="Q164" s="1">
        <v>1.25</v>
      </c>
      <c r="R164" s="1">
        <v>5.166666666666667</v>
      </c>
      <c r="S164" s="1">
        <v>1.9166666666666667</v>
      </c>
      <c r="T164" s="1">
        <v>1.0833333333333333</v>
      </c>
      <c r="U164" s="1">
        <v>0.58333333333333337</v>
      </c>
      <c r="V164" s="1">
        <v>0.4375</v>
      </c>
      <c r="W164" s="1">
        <v>5.333333333333333</v>
      </c>
      <c r="X164" s="1">
        <v>0.45454545454545453</v>
      </c>
      <c r="Y164" s="1">
        <v>0.91666666666666663</v>
      </c>
      <c r="Z164" s="1">
        <v>0.5</v>
      </c>
      <c r="AA164" s="1">
        <v>-1.5211794540213581</v>
      </c>
      <c r="AB164" s="1">
        <v>-0.25622605310226637</v>
      </c>
      <c r="AC164" s="1">
        <v>-0.29498561604200613</v>
      </c>
      <c r="AD164" s="1">
        <v>-0.60438252855367069</v>
      </c>
      <c r="AE164" s="1">
        <v>0.1792300453157549</v>
      </c>
      <c r="AF164" s="1">
        <v>-0.21945243558173877</v>
      </c>
      <c r="AG164" s="1">
        <v>-0.28278156916180036</v>
      </c>
      <c r="AH164" s="1">
        <v>-0.7803562998221576</v>
      </c>
      <c r="AI164" s="1">
        <v>1.4255303651455049</v>
      </c>
    </row>
    <row r="165" spans="1:35" hidden="1" x14ac:dyDescent="0.3">
      <c r="A165" s="2">
        <v>14</v>
      </c>
      <c r="B165" s="2">
        <v>164</v>
      </c>
      <c r="C165" s="4">
        <v>127.1</v>
      </c>
      <c r="D165" s="4">
        <v>113</v>
      </c>
      <c r="E165" s="4">
        <v>39</v>
      </c>
      <c r="F165" s="1">
        <v>-0.50158305055066965</v>
      </c>
      <c r="G165" s="1">
        <v>-0.41559185756758521</v>
      </c>
      <c r="H165" s="1">
        <v>-8.5991192983084441E-2</v>
      </c>
      <c r="I165" s="2" t="s">
        <v>262</v>
      </c>
      <c r="J165" s="2" t="s">
        <v>263</v>
      </c>
      <c r="K165" s="2" t="s">
        <v>54</v>
      </c>
      <c r="L165" s="2" t="s">
        <v>298</v>
      </c>
      <c r="M165" s="5">
        <v>21.2</v>
      </c>
      <c r="N165" s="6">
        <v>10</v>
      </c>
      <c r="O165" s="1">
        <v>22.524999999999999</v>
      </c>
      <c r="P165" s="1">
        <v>9.3000000000000007</v>
      </c>
      <c r="Q165" s="1">
        <v>1.7</v>
      </c>
      <c r="R165" s="1">
        <v>3.5</v>
      </c>
      <c r="S165" s="1">
        <v>2.8</v>
      </c>
      <c r="T165" s="1">
        <v>0.6</v>
      </c>
      <c r="U165" s="1">
        <v>0.3</v>
      </c>
      <c r="V165" s="1">
        <v>0.42666666666666669</v>
      </c>
      <c r="W165" s="1">
        <v>7.5</v>
      </c>
      <c r="X165" s="1">
        <v>0.8</v>
      </c>
      <c r="Y165" s="1">
        <v>1.5</v>
      </c>
      <c r="Z165" s="1">
        <v>1.7</v>
      </c>
      <c r="AA165" s="1">
        <v>-1.040641985813114</v>
      </c>
      <c r="AB165" s="1">
        <v>0.17715116019921778</v>
      </c>
      <c r="AC165" s="1">
        <v>-0.88769179515806784</v>
      </c>
      <c r="AD165" s="1">
        <v>-0.20564201173430688</v>
      </c>
      <c r="AE165" s="1">
        <v>-0.86164622864439422</v>
      </c>
      <c r="AF165" s="1">
        <v>-0.65916302398129001</v>
      </c>
      <c r="AG165" s="1">
        <v>-0.4958969317885174</v>
      </c>
      <c r="AH165" s="1">
        <v>-3.3447468722732125E-2</v>
      </c>
      <c r="AI165" s="1">
        <v>0.26665156753493807</v>
      </c>
    </row>
    <row r="166" spans="1:35" hidden="1" x14ac:dyDescent="0.3">
      <c r="A166" s="2">
        <v>14</v>
      </c>
      <c r="B166" s="2">
        <v>165</v>
      </c>
      <c r="C166" s="4">
        <v>82.3</v>
      </c>
      <c r="D166" s="4">
        <v>68</v>
      </c>
      <c r="E166" s="4">
        <v>79</v>
      </c>
      <c r="F166" s="1">
        <v>-0.50369512766292324</v>
      </c>
      <c r="G166" s="1">
        <v>-0.45397218599090522</v>
      </c>
      <c r="H166" s="1">
        <v>-4.9722941672018017E-2</v>
      </c>
      <c r="I166" s="2" t="s">
        <v>264</v>
      </c>
      <c r="J166" s="2" t="s">
        <v>32</v>
      </c>
      <c r="K166" s="2" t="s">
        <v>108</v>
      </c>
      <c r="L166" s="2" t="s">
        <v>299</v>
      </c>
      <c r="M166" s="5">
        <v>21.7</v>
      </c>
      <c r="N166" s="6">
        <v>13</v>
      </c>
      <c r="O166" s="1">
        <v>31.397435897435898</v>
      </c>
      <c r="P166" s="1">
        <v>11.615384615384615</v>
      </c>
      <c r="Q166" s="1">
        <v>1.5384615384615385</v>
      </c>
      <c r="R166" s="1">
        <v>5.0769230769230766</v>
      </c>
      <c r="S166" s="1">
        <v>2.2307692307692308</v>
      </c>
      <c r="T166" s="1">
        <v>0.23076923076923078</v>
      </c>
      <c r="U166" s="1">
        <v>0.76923076923076927</v>
      </c>
      <c r="V166" s="1">
        <v>0.44776119402985076</v>
      </c>
      <c r="W166" s="1">
        <v>10.307692307692308</v>
      </c>
      <c r="X166" s="1">
        <v>0.6470588235294118</v>
      </c>
      <c r="Y166" s="1">
        <v>1.3076923076923077</v>
      </c>
      <c r="Z166" s="1">
        <v>2.1538461538461537</v>
      </c>
      <c r="AA166" s="1">
        <v>-0.66559848210348205</v>
      </c>
      <c r="AB166" s="1">
        <v>2.157985286022358E-2</v>
      </c>
      <c r="AC166" s="1">
        <v>-0.3269005641482558</v>
      </c>
      <c r="AD166" s="1">
        <v>-0.46259526205041357</v>
      </c>
      <c r="AE166" s="1">
        <v>-1.6567983954892826</v>
      </c>
      <c r="AF166" s="1">
        <v>6.9045461784482606E-2</v>
      </c>
      <c r="AG166" s="1">
        <v>-0.38824144358811258</v>
      </c>
      <c r="AH166" s="1">
        <v>-0.50459850449373478</v>
      </c>
      <c r="AI166" s="1">
        <v>-0.17164233668957107</v>
      </c>
    </row>
    <row r="167" spans="1:35" hidden="1" x14ac:dyDescent="0.3">
      <c r="A167" s="2">
        <v>14</v>
      </c>
      <c r="B167" s="2">
        <v>166</v>
      </c>
      <c r="C167" s="4">
        <v>131.5</v>
      </c>
      <c r="D167" s="4">
        <v>134</v>
      </c>
      <c r="E167" s="4">
        <v>65</v>
      </c>
      <c r="F167" s="1">
        <v>-0.50498429834140623</v>
      </c>
      <c r="G167" s="1">
        <v>-0.24181615017325464</v>
      </c>
      <c r="H167" s="1">
        <v>-0.26316814816815159</v>
      </c>
      <c r="I167" s="2" t="s">
        <v>265</v>
      </c>
      <c r="J167" s="2" t="s">
        <v>32</v>
      </c>
      <c r="K167" s="2" t="s">
        <v>69</v>
      </c>
      <c r="L167" s="2" t="s">
        <v>299</v>
      </c>
      <c r="M167" s="5">
        <v>21.8</v>
      </c>
      <c r="N167" s="6">
        <v>10</v>
      </c>
      <c r="O167" s="1">
        <v>27.735000000000003</v>
      </c>
      <c r="P167" s="1">
        <v>13.8</v>
      </c>
      <c r="Q167" s="1">
        <v>0.4</v>
      </c>
      <c r="R167" s="1">
        <v>5.7</v>
      </c>
      <c r="S167" s="1">
        <v>1.7</v>
      </c>
      <c r="T167" s="1">
        <v>0.8</v>
      </c>
      <c r="U167" s="1">
        <v>0.1</v>
      </c>
      <c r="V167" s="1">
        <v>0.50819672131147542</v>
      </c>
      <c r="W167" s="1">
        <v>12.2</v>
      </c>
      <c r="X167" s="1">
        <v>0.83333333333333337</v>
      </c>
      <c r="Y167" s="1">
        <v>1.2</v>
      </c>
      <c r="Z167" s="1">
        <v>1.1000000000000001</v>
      </c>
      <c r="AA167" s="1">
        <v>-0.31173683740735059</v>
      </c>
      <c r="AB167" s="1">
        <v>-1.0748274560050697</v>
      </c>
      <c r="AC167" s="1">
        <v>-0.10531963872486645</v>
      </c>
      <c r="AD167" s="1">
        <v>-0.70218680626408081</v>
      </c>
      <c r="AE167" s="1">
        <v>-0.43093880493674613</v>
      </c>
      <c r="AF167" s="1">
        <v>-0.96954696873391444</v>
      </c>
      <c r="AG167" s="1">
        <v>0.51245377049032981</v>
      </c>
      <c r="AH167" s="1">
        <v>5.9666423682185055E-2</v>
      </c>
      <c r="AI167" s="1">
        <v>0.84609096634022141</v>
      </c>
    </row>
    <row r="168" spans="1:35" hidden="1" x14ac:dyDescent="0.3">
      <c r="A168" s="2">
        <v>14</v>
      </c>
      <c r="B168" s="2">
        <v>167</v>
      </c>
      <c r="C168" s="4">
        <v>128.5</v>
      </c>
      <c r="D168" s="4">
        <v>673</v>
      </c>
      <c r="E168" s="4">
        <v>60</v>
      </c>
      <c r="F168" s="1">
        <v>-0.50975495650149349</v>
      </c>
      <c r="G168" s="1">
        <v>-0.26978432409057768</v>
      </c>
      <c r="H168" s="1">
        <v>-0.23997063241091582</v>
      </c>
      <c r="I168" s="2" t="s">
        <v>266</v>
      </c>
      <c r="J168" s="2" t="s">
        <v>267</v>
      </c>
      <c r="K168" s="2" t="s">
        <v>63</v>
      </c>
      <c r="L168" s="2" t="s">
        <v>299</v>
      </c>
      <c r="M168" s="5">
        <v>23</v>
      </c>
      <c r="N168" s="6">
        <v>12</v>
      </c>
      <c r="O168" s="1">
        <v>30.851388888888888</v>
      </c>
      <c r="P168" s="1">
        <v>15.583333333333334</v>
      </c>
      <c r="Q168" s="1">
        <v>0.58333333333333337</v>
      </c>
      <c r="R168" s="1">
        <v>4.583333333333333</v>
      </c>
      <c r="S168" s="1">
        <v>1.25</v>
      </c>
      <c r="T168" s="1">
        <v>0.5</v>
      </c>
      <c r="U168" s="1">
        <v>0.33333333333333331</v>
      </c>
      <c r="V168" s="1">
        <v>0.51094890510948909</v>
      </c>
      <c r="W168" s="1">
        <v>11.416666666666666</v>
      </c>
      <c r="X168" s="1">
        <v>0.85106382978723405</v>
      </c>
      <c r="Y168" s="1">
        <v>3.9166666666666665</v>
      </c>
      <c r="Z168" s="1">
        <v>1.3333333333333333</v>
      </c>
      <c r="AA168" s="1">
        <v>-2.2874426742844421E-2</v>
      </c>
      <c r="AB168" s="1">
        <v>-0.89826636910446511</v>
      </c>
      <c r="AC168" s="1">
        <v>-0.50243277873262793</v>
      </c>
      <c r="AD168" s="1">
        <v>-0.90531876766262465</v>
      </c>
      <c r="AE168" s="1">
        <v>-1.0769999404982182</v>
      </c>
      <c r="AF168" s="1">
        <v>-0.60743236652251931</v>
      </c>
      <c r="AG168" s="1">
        <v>0.5194723563348671</v>
      </c>
      <c r="AH168" s="1">
        <v>0.44503995375284511</v>
      </c>
      <c r="AI168" s="1">
        <v>0.62075342236038911</v>
      </c>
    </row>
    <row r="169" spans="1:35" hidden="1" x14ac:dyDescent="0.3">
      <c r="A169" s="2">
        <v>14</v>
      </c>
      <c r="B169" s="2">
        <v>168</v>
      </c>
      <c r="C169" s="4">
        <v>0</v>
      </c>
      <c r="D169" s="4">
        <v>206</v>
      </c>
      <c r="E169" s="4">
        <v>7</v>
      </c>
      <c r="F169" s="1">
        <v>-0.51120333113656025</v>
      </c>
      <c r="G169" s="1">
        <v>-0.41208530287600531</v>
      </c>
      <c r="H169" s="1">
        <v>-9.9118028260554936E-2</v>
      </c>
      <c r="I169" s="2" t="s">
        <v>268</v>
      </c>
      <c r="J169" s="2" t="s">
        <v>269</v>
      </c>
      <c r="K169" s="2" t="s">
        <v>46</v>
      </c>
      <c r="L169" s="2" t="s">
        <v>298</v>
      </c>
      <c r="M169" s="5">
        <v>21.2</v>
      </c>
      <c r="N169" s="6">
        <v>12</v>
      </c>
      <c r="O169" s="1">
        <v>25.12777777777778</v>
      </c>
      <c r="P169" s="1">
        <v>8.8333333333333339</v>
      </c>
      <c r="Q169" s="1">
        <v>0.5</v>
      </c>
      <c r="R169" s="1">
        <v>5.75</v>
      </c>
      <c r="S169" s="1">
        <v>2</v>
      </c>
      <c r="T169" s="1">
        <v>1.3333333333333333</v>
      </c>
      <c r="U169" s="1">
        <v>0.25</v>
      </c>
      <c r="V169" s="1">
        <v>0.41975308641975306</v>
      </c>
      <c r="W169" s="1">
        <v>6.75</v>
      </c>
      <c r="X169" s="1">
        <v>0.71111111111111114</v>
      </c>
      <c r="Y169" s="1">
        <v>3.75</v>
      </c>
      <c r="Z169" s="1">
        <v>1.5833333333333333</v>
      </c>
      <c r="AA169" s="1">
        <v>-1.1162321493514895</v>
      </c>
      <c r="AB169" s="1">
        <v>-0.97852140860474002</v>
      </c>
      <c r="AC169" s="1">
        <v>-8.753845335138466E-2</v>
      </c>
      <c r="AD169" s="1">
        <v>-0.56676549866505155</v>
      </c>
      <c r="AE169" s="1">
        <v>0.71761432495031485</v>
      </c>
      <c r="AF169" s="1">
        <v>-0.73675901016944612</v>
      </c>
      <c r="AG169" s="1">
        <v>-0.50966474745298007</v>
      </c>
      <c r="AH169" s="1">
        <v>-0.81022112276412428</v>
      </c>
      <c r="AI169" s="1">
        <v>0.37932033952485433</v>
      </c>
    </row>
    <row r="170" spans="1:35" hidden="1" x14ac:dyDescent="0.3">
      <c r="A170" s="2">
        <v>15</v>
      </c>
      <c r="B170" s="2">
        <v>169</v>
      </c>
      <c r="C170" s="4">
        <v>142.19999999999999</v>
      </c>
      <c r="D170" s="4">
        <v>208</v>
      </c>
      <c r="E170" s="4">
        <v>23</v>
      </c>
      <c r="F170" s="1">
        <v>-0.51375631690673607</v>
      </c>
      <c r="G170" s="1">
        <v>-0.36576950460951524</v>
      </c>
      <c r="H170" s="1">
        <v>-0.14798681229722083</v>
      </c>
      <c r="I170" s="2" t="s">
        <v>270</v>
      </c>
      <c r="J170" s="2" t="s">
        <v>32</v>
      </c>
      <c r="K170" s="2" t="s">
        <v>86</v>
      </c>
      <c r="L170" s="2" t="s">
        <v>298</v>
      </c>
      <c r="M170" s="5">
        <v>21.5</v>
      </c>
      <c r="N170" s="6">
        <v>12</v>
      </c>
      <c r="O170" s="1">
        <v>23.380555555555556</v>
      </c>
      <c r="P170" s="1">
        <v>9.8333333333333339</v>
      </c>
      <c r="Q170" s="1">
        <v>0.33333333333333331</v>
      </c>
      <c r="R170" s="1">
        <v>2.1666666666666665</v>
      </c>
      <c r="S170" s="1">
        <v>3.1666666666666665</v>
      </c>
      <c r="T170" s="1">
        <v>1.3333333333333333</v>
      </c>
      <c r="U170" s="1">
        <v>0.16666666666666666</v>
      </c>
      <c r="V170" s="1">
        <v>0.45544554455445546</v>
      </c>
      <c r="W170" s="1">
        <v>8.4166666666666661</v>
      </c>
      <c r="X170" s="1">
        <v>0.81481481481481477</v>
      </c>
      <c r="Y170" s="1">
        <v>2.25</v>
      </c>
      <c r="Z170" s="1">
        <v>1.4166666666666667</v>
      </c>
      <c r="AA170" s="1">
        <v>-0.95425322748354202</v>
      </c>
      <c r="AB170" s="1">
        <v>-1.1390314876052898</v>
      </c>
      <c r="AC170" s="1">
        <v>-1.361856738450917</v>
      </c>
      <c r="AD170" s="1">
        <v>-4.012708022438221E-2</v>
      </c>
      <c r="AE170" s="1">
        <v>0.71761432495031485</v>
      </c>
      <c r="AF170" s="1">
        <v>-0.86608565381637292</v>
      </c>
      <c r="AG170" s="1">
        <v>-0.23590705122036168</v>
      </c>
      <c r="AH170" s="1">
        <v>4.7445644283036888E-2</v>
      </c>
      <c r="AI170" s="1">
        <v>0.5402757280818774</v>
      </c>
    </row>
    <row r="171" spans="1:35" hidden="1" x14ac:dyDescent="0.3">
      <c r="A171" s="2">
        <v>15</v>
      </c>
      <c r="B171" s="2">
        <v>170</v>
      </c>
      <c r="C171" s="4">
        <v>0</v>
      </c>
      <c r="D171" s="4">
        <v>336</v>
      </c>
      <c r="E171" s="4">
        <v>0</v>
      </c>
      <c r="F171" s="1">
        <v>-0.51393321746854614</v>
      </c>
      <c r="G171" s="1">
        <v>-0.38263611915195461</v>
      </c>
      <c r="H171" s="1">
        <v>-0.13129709831659153</v>
      </c>
      <c r="I171" s="2" t="s">
        <v>271</v>
      </c>
      <c r="J171" s="2" t="s">
        <v>32</v>
      </c>
      <c r="K171" s="2" t="s">
        <v>39</v>
      </c>
      <c r="L171" s="2" t="s">
        <v>298</v>
      </c>
      <c r="M171" s="5">
        <v>35.4</v>
      </c>
      <c r="N171" s="6">
        <v>1</v>
      </c>
      <c r="O171" s="1">
        <v>15.75</v>
      </c>
      <c r="P171" s="1">
        <v>11</v>
      </c>
      <c r="Q171" s="1">
        <v>3</v>
      </c>
      <c r="R171" s="1">
        <v>1</v>
      </c>
      <c r="S171" s="1">
        <v>3</v>
      </c>
      <c r="T171" s="1">
        <v>0</v>
      </c>
      <c r="U171" s="1">
        <v>0</v>
      </c>
      <c r="V171" s="1">
        <v>0.5</v>
      </c>
      <c r="W171" s="1">
        <v>6</v>
      </c>
      <c r="X171" s="1">
        <v>1</v>
      </c>
      <c r="Y171" s="1">
        <v>2</v>
      </c>
      <c r="Z171" s="1">
        <v>2</v>
      </c>
      <c r="AA171" s="1">
        <v>-0.76527781863760347</v>
      </c>
      <c r="AB171" s="1">
        <v>1.4291297764035056</v>
      </c>
      <c r="AC171" s="1">
        <v>-1.7767510638321602</v>
      </c>
      <c r="AD171" s="1">
        <v>-0.11536114000162062</v>
      </c>
      <c r="AE171" s="1">
        <v>-2.1537684997673381</v>
      </c>
      <c r="AF171" s="1">
        <v>-1.1247389411102267</v>
      </c>
      <c r="AG171" s="1">
        <v>0.17687558177993562</v>
      </c>
      <c r="AH171" s="1">
        <v>0.9092351646656206</v>
      </c>
      <c r="AI171" s="1">
        <v>-2.3068131867703647E-2</v>
      </c>
    </row>
    <row r="172" spans="1:35" hidden="1" x14ac:dyDescent="0.3">
      <c r="A172" s="2">
        <v>15</v>
      </c>
      <c r="B172" s="2">
        <v>171</v>
      </c>
      <c r="C172" s="4">
        <v>112.2</v>
      </c>
      <c r="D172" s="4">
        <v>101</v>
      </c>
      <c r="E172" s="4">
        <v>49</v>
      </c>
      <c r="F172" s="1">
        <v>-0.51451897055178353</v>
      </c>
      <c r="G172" s="1">
        <v>-0.32750530302167902</v>
      </c>
      <c r="H172" s="1">
        <v>-0.18701366753010451</v>
      </c>
      <c r="I172" s="2" t="s">
        <v>272</v>
      </c>
      <c r="J172" s="2" t="s">
        <v>32</v>
      </c>
      <c r="K172" s="2" t="s">
        <v>129</v>
      </c>
      <c r="L172" s="2" t="s">
        <v>298</v>
      </c>
      <c r="M172" s="5">
        <v>25.4</v>
      </c>
      <c r="N172" s="6">
        <v>13</v>
      </c>
      <c r="O172" s="1">
        <v>24.28846153846154</v>
      </c>
      <c r="P172" s="1">
        <v>10.538461538461538</v>
      </c>
      <c r="Q172" s="1">
        <v>0.84615384615384615</v>
      </c>
      <c r="R172" s="1">
        <v>2.7692307692307692</v>
      </c>
      <c r="S172" s="1">
        <v>2.6923076923076925</v>
      </c>
      <c r="T172" s="1">
        <v>0.53846153846153844</v>
      </c>
      <c r="U172" s="1">
        <v>0.92307692307692313</v>
      </c>
      <c r="V172" s="1">
        <v>0.4563106796116505</v>
      </c>
      <c r="W172" s="1">
        <v>7.9230769230769234</v>
      </c>
      <c r="X172" s="1">
        <v>0.8</v>
      </c>
      <c r="Y172" s="1">
        <v>3.0769230769230771</v>
      </c>
      <c r="Z172" s="1">
        <v>1.0769230769230769</v>
      </c>
      <c r="AA172" s="1">
        <v>-0.84003732103819462</v>
      </c>
      <c r="AB172" s="1">
        <v>-0.64515432144975216</v>
      </c>
      <c r="AC172" s="1">
        <v>-1.1475706583089564</v>
      </c>
      <c r="AD172" s="1">
        <v>-0.25425478882113772</v>
      </c>
      <c r="AE172" s="1">
        <v>-0.99417158978520903</v>
      </c>
      <c r="AF172" s="1">
        <v>0.30780234236342441</v>
      </c>
      <c r="AG172" s="1">
        <v>-0.21429203039612832</v>
      </c>
      <c r="AH172" s="1">
        <v>-2.8246456822659603E-2</v>
      </c>
      <c r="AI172" s="1">
        <v>0.86837709706350164</v>
      </c>
    </row>
    <row r="173" spans="1:35" hidden="1" x14ac:dyDescent="0.3">
      <c r="A173" s="2">
        <v>15</v>
      </c>
      <c r="B173" s="2">
        <v>172</v>
      </c>
      <c r="C173" s="4">
        <v>141</v>
      </c>
      <c r="D173" s="4">
        <v>171</v>
      </c>
      <c r="E173" s="4">
        <v>17</v>
      </c>
      <c r="F173" s="1">
        <v>-0.5249564006122952</v>
      </c>
      <c r="G173" s="1">
        <v>-0.47384340625569404</v>
      </c>
      <c r="H173" s="1">
        <v>-5.111299435660116E-2</v>
      </c>
      <c r="I173" s="2" t="s">
        <v>273</v>
      </c>
      <c r="J173" s="2" t="s">
        <v>32</v>
      </c>
      <c r="K173" s="2" t="s">
        <v>58</v>
      </c>
      <c r="L173" s="2" t="s">
        <v>299</v>
      </c>
      <c r="M173" s="5">
        <v>30.2</v>
      </c>
      <c r="N173" s="6">
        <v>13</v>
      </c>
      <c r="O173" s="1">
        <v>25.593589743589746</v>
      </c>
      <c r="P173" s="1">
        <v>11.615384615384615</v>
      </c>
      <c r="Q173" s="1">
        <v>1.6923076923076923</v>
      </c>
      <c r="R173" s="1">
        <v>4.0769230769230766</v>
      </c>
      <c r="S173" s="1">
        <v>1.8461538461538463</v>
      </c>
      <c r="T173" s="1">
        <v>0.76923076923076927</v>
      </c>
      <c r="U173" s="1">
        <v>7.6923076923076927E-2</v>
      </c>
      <c r="V173" s="1">
        <v>0.45454545454545453</v>
      </c>
      <c r="W173" s="1">
        <v>9.3076923076923084</v>
      </c>
      <c r="X173" s="1">
        <v>0.73076923076923073</v>
      </c>
      <c r="Y173" s="1">
        <v>2</v>
      </c>
      <c r="Z173" s="1">
        <v>2.3076923076923075</v>
      </c>
      <c r="AA173" s="1">
        <v>-0.66559848210348205</v>
      </c>
      <c r="AB173" s="1">
        <v>0.16974300270688475</v>
      </c>
      <c r="AC173" s="1">
        <v>-0.68252427161789275</v>
      </c>
      <c r="AD173" s="1">
        <v>-0.63621232307481013</v>
      </c>
      <c r="AE173" s="1">
        <v>-0.49720148550715348</v>
      </c>
      <c r="AF173" s="1">
        <v>-1.0053605008207556</v>
      </c>
      <c r="AG173" s="1">
        <v>-0.26967931050374083</v>
      </c>
      <c r="AH173" s="1">
        <v>-0.3575407438688572</v>
      </c>
      <c r="AI173" s="1">
        <v>-0.32021654151143852</v>
      </c>
    </row>
    <row r="174" spans="1:35" hidden="1" x14ac:dyDescent="0.3">
      <c r="A174" s="2">
        <v>15</v>
      </c>
      <c r="B174" s="2">
        <v>173</v>
      </c>
      <c r="C174" s="4">
        <v>0</v>
      </c>
      <c r="D174" s="4">
        <v>242</v>
      </c>
      <c r="E174" s="4">
        <v>10</v>
      </c>
      <c r="F174" s="1">
        <v>-0.5256076025801959</v>
      </c>
      <c r="G174" s="1">
        <v>-0.30741642396274305</v>
      </c>
      <c r="H174" s="1">
        <v>-0.21819117861745285</v>
      </c>
      <c r="I174" s="2" t="s">
        <v>274</v>
      </c>
      <c r="J174" s="2" t="s">
        <v>32</v>
      </c>
      <c r="K174" s="2" t="s">
        <v>52</v>
      </c>
      <c r="L174" s="2" t="s">
        <v>299</v>
      </c>
      <c r="M174" s="5">
        <v>27.6</v>
      </c>
      <c r="N174" s="6">
        <v>9</v>
      </c>
      <c r="O174" s="1">
        <v>21.775925925925929</v>
      </c>
      <c r="P174" s="1">
        <v>6.2222222222222223</v>
      </c>
      <c r="Q174" s="1">
        <v>0.22222222222222221</v>
      </c>
      <c r="R174" s="1">
        <v>6.4444444444444446</v>
      </c>
      <c r="S174" s="1">
        <v>1.1111111111111112</v>
      </c>
      <c r="T174" s="1">
        <v>0.44444444444444442</v>
      </c>
      <c r="U174" s="1">
        <v>2</v>
      </c>
      <c r="V174" s="1">
        <v>0.42857142857142855</v>
      </c>
      <c r="W174" s="1">
        <v>5.4444444444444446</v>
      </c>
      <c r="X174" s="1">
        <v>0.63157894736842102</v>
      </c>
      <c r="Y174" s="1">
        <v>2.1111111111111112</v>
      </c>
      <c r="Z174" s="1">
        <v>0.66666666666666663</v>
      </c>
      <c r="AA174" s="1">
        <v>-1.5391771120066857</v>
      </c>
      <c r="AB174" s="1">
        <v>-1.2460382069389897</v>
      </c>
      <c r="AC174" s="1">
        <v>0.15942245461364107</v>
      </c>
      <c r="AD174" s="1">
        <v>-0.96801381747699011</v>
      </c>
      <c r="AE174" s="1">
        <v>-1.1966408915281204</v>
      </c>
      <c r="AF174" s="1">
        <v>1.979100506416017</v>
      </c>
      <c r="AG174" s="1">
        <v>-0.35206957419179835</v>
      </c>
      <c r="AH174" s="1">
        <v>-0.86790615114024383</v>
      </c>
      <c r="AI174" s="1">
        <v>1.2645749765884817</v>
      </c>
    </row>
    <row r="175" spans="1:35" hidden="1" x14ac:dyDescent="0.3">
      <c r="A175" s="2">
        <v>15</v>
      </c>
      <c r="B175" s="2">
        <v>174</v>
      </c>
      <c r="C175" s="4">
        <v>0</v>
      </c>
      <c r="D175" s="4">
        <v>463</v>
      </c>
      <c r="E175" s="4">
        <v>2</v>
      </c>
      <c r="F175" s="1">
        <v>-0.53750329793364104</v>
      </c>
      <c r="G175" s="1">
        <v>-0.30359615636463971</v>
      </c>
      <c r="H175" s="1">
        <v>-0.23390714156900133</v>
      </c>
      <c r="I175" s="2" t="s">
        <v>275</v>
      </c>
      <c r="J175" s="2" t="s">
        <v>32</v>
      </c>
      <c r="K175" s="2" t="s">
        <v>56</v>
      </c>
      <c r="L175" s="2" t="s">
        <v>299</v>
      </c>
      <c r="M175" s="5">
        <v>25.6</v>
      </c>
      <c r="N175" s="6">
        <v>12</v>
      </c>
      <c r="O175" s="1">
        <v>23.616666666666671</v>
      </c>
      <c r="P175" s="1">
        <v>9.6666666666666661</v>
      </c>
      <c r="Q175" s="1">
        <v>2.3333333333333335</v>
      </c>
      <c r="R175" s="1">
        <v>2.4166666666666665</v>
      </c>
      <c r="S175" s="1">
        <v>0.66666666666666663</v>
      </c>
      <c r="T175" s="1">
        <v>0.58333333333333337</v>
      </c>
      <c r="U175" s="1">
        <v>0.5</v>
      </c>
      <c r="V175" s="1">
        <v>0.46153846153846156</v>
      </c>
      <c r="W175" s="1">
        <v>7.583333333333333</v>
      </c>
      <c r="X175" s="1">
        <v>1</v>
      </c>
      <c r="Y175" s="1">
        <v>0.33333333333333331</v>
      </c>
      <c r="Z175" s="1">
        <v>0.75</v>
      </c>
      <c r="AA175" s="1">
        <v>-0.98124971446153342</v>
      </c>
      <c r="AB175" s="1">
        <v>0.78708946040130678</v>
      </c>
      <c r="AC175" s="1">
        <v>-1.272950811583508</v>
      </c>
      <c r="AD175" s="1">
        <v>-1.1686379768829593</v>
      </c>
      <c r="AE175" s="1">
        <v>-0.89753851395336481</v>
      </c>
      <c r="AF175" s="1">
        <v>-0.34877907922866563</v>
      </c>
      <c r="AG175" s="1">
        <v>-0.15393960405624033</v>
      </c>
      <c r="AH175" s="1">
        <v>0.1195435501732373</v>
      </c>
      <c r="AI175" s="1">
        <v>1.18409728230997</v>
      </c>
    </row>
    <row r="176" spans="1:35" hidden="1" x14ac:dyDescent="0.3">
      <c r="A176" s="2">
        <v>15</v>
      </c>
      <c r="B176" s="2">
        <v>175</v>
      </c>
      <c r="C176" s="4">
        <v>138.19999999999999</v>
      </c>
      <c r="D176" s="4">
        <v>170</v>
      </c>
      <c r="E176" s="4">
        <v>32</v>
      </c>
      <c r="F176" s="1">
        <v>-0.54130940236087388</v>
      </c>
      <c r="G176" s="1">
        <v>-0.18669350957731323</v>
      </c>
      <c r="H176" s="1">
        <v>-0.35461589278356065</v>
      </c>
      <c r="I176" s="2" t="s">
        <v>276</v>
      </c>
      <c r="J176" s="2" t="s">
        <v>32</v>
      </c>
      <c r="K176" s="2" t="s">
        <v>35</v>
      </c>
      <c r="L176" s="2" t="s">
        <v>47</v>
      </c>
      <c r="M176" s="5">
        <v>22.7</v>
      </c>
      <c r="N176" s="6">
        <v>13</v>
      </c>
      <c r="O176" s="1">
        <v>15.392307692307694</v>
      </c>
      <c r="P176" s="1">
        <v>8.615384615384615</v>
      </c>
      <c r="Q176" s="1">
        <v>0</v>
      </c>
      <c r="R176" s="1">
        <v>6.7692307692307692</v>
      </c>
      <c r="S176" s="1">
        <v>0.92307692307692313</v>
      </c>
      <c r="T176" s="1">
        <v>0.23076923076923078</v>
      </c>
      <c r="U176" s="1">
        <v>1.4615384615384615</v>
      </c>
      <c r="V176" s="1">
        <v>0.61971830985915488</v>
      </c>
      <c r="W176" s="1">
        <v>5.4615384615384617</v>
      </c>
      <c r="X176" s="1">
        <v>0.82758620689655171</v>
      </c>
      <c r="Y176" s="1">
        <v>2.2307692307692308</v>
      </c>
      <c r="Z176" s="1">
        <v>0.84615384615384615</v>
      </c>
      <c r="AA176" s="1">
        <v>-1.1515352477073242</v>
      </c>
      <c r="AB176" s="1">
        <v>-1.4600516456063892</v>
      </c>
      <c r="AC176" s="1">
        <v>0.27492417156959142</v>
      </c>
      <c r="AD176" s="1">
        <v>-1.0528932695333615</v>
      </c>
      <c r="AE176" s="1">
        <v>-1.6567983954892826</v>
      </c>
      <c r="AF176" s="1">
        <v>1.1434514243897207</v>
      </c>
      <c r="AG176" s="1">
        <v>1.0176858260339956</v>
      </c>
      <c r="AH176" s="1">
        <v>0.1137371458509281</v>
      </c>
      <c r="AI176" s="1">
        <v>1.0912384042963028</v>
      </c>
    </row>
    <row r="177" spans="1:35" hidden="1" x14ac:dyDescent="0.3">
      <c r="A177" s="2">
        <v>15</v>
      </c>
      <c r="B177" s="2">
        <v>176</v>
      </c>
      <c r="C177" s="4">
        <v>144.1</v>
      </c>
      <c r="D177" s="4">
        <v>143</v>
      </c>
      <c r="E177" s="4">
        <v>22</v>
      </c>
      <c r="F177" s="1">
        <v>-0.54217543472232665</v>
      </c>
      <c r="G177" s="1">
        <v>-0.66426418655585651</v>
      </c>
      <c r="H177" s="1">
        <v>0.12208875183352985</v>
      </c>
      <c r="I177" s="2" t="s">
        <v>277</v>
      </c>
      <c r="J177" s="2" t="s">
        <v>32</v>
      </c>
      <c r="K177" s="2" t="s">
        <v>72</v>
      </c>
      <c r="L177" s="2" t="s">
        <v>298</v>
      </c>
      <c r="M177" s="5">
        <v>19.8</v>
      </c>
      <c r="N177" s="6">
        <v>11</v>
      </c>
      <c r="O177" s="1">
        <v>28.009090909090904</v>
      </c>
      <c r="P177" s="1">
        <v>8.8181818181818183</v>
      </c>
      <c r="Q177" s="1">
        <v>1</v>
      </c>
      <c r="R177" s="1">
        <v>1.7272727272727273</v>
      </c>
      <c r="S177" s="1">
        <v>3.5454545454545454</v>
      </c>
      <c r="T177" s="1">
        <v>1.0909090909090908</v>
      </c>
      <c r="U177" s="1">
        <v>0</v>
      </c>
      <c r="V177" s="1">
        <v>0.33333333333333331</v>
      </c>
      <c r="W177" s="1">
        <v>10.090909090909092</v>
      </c>
      <c r="X177" s="1">
        <v>0.8571428571428571</v>
      </c>
      <c r="Y177" s="1">
        <v>1.2727272727272727</v>
      </c>
      <c r="Z177" s="1">
        <v>2.2727272727272729</v>
      </c>
      <c r="AA177" s="1">
        <v>-1.1186863754403977</v>
      </c>
      <c r="AB177" s="1">
        <v>-0.49699117160309092</v>
      </c>
      <c r="AC177" s="1">
        <v>-1.5181156402178786</v>
      </c>
      <c r="AD177" s="1">
        <v>0.13085941926934166</v>
      </c>
      <c r="AE177" s="1">
        <v>0.19554472045619611</v>
      </c>
      <c r="AF177" s="1">
        <v>-1.1247389411102267</v>
      </c>
      <c r="AG177" s="1">
        <v>-1.8966999591672256</v>
      </c>
      <c r="AH177" s="1">
        <v>0.13689994558976987</v>
      </c>
      <c r="AI177" s="1">
        <v>-0.2864496767791963</v>
      </c>
    </row>
    <row r="178" spans="1:35" hidden="1" x14ac:dyDescent="0.3">
      <c r="A178" s="2">
        <v>15</v>
      </c>
      <c r="B178" s="2">
        <v>177</v>
      </c>
      <c r="C178" s="4">
        <v>139.19999999999999</v>
      </c>
      <c r="D178" s="4">
        <v>157</v>
      </c>
      <c r="E178" s="4">
        <v>13</v>
      </c>
      <c r="F178" s="1">
        <v>-0.55064373942616684</v>
      </c>
      <c r="G178" s="1">
        <v>-0.15751829588072594</v>
      </c>
      <c r="H178" s="1">
        <v>-0.39312544354544088</v>
      </c>
      <c r="I178" s="2" t="s">
        <v>278</v>
      </c>
      <c r="J178" s="2" t="s">
        <v>279</v>
      </c>
      <c r="K178" s="2" t="s">
        <v>52</v>
      </c>
      <c r="L178" s="2" t="s">
        <v>47</v>
      </c>
      <c r="M178" s="5">
        <v>22.1</v>
      </c>
      <c r="N178" s="6">
        <v>9</v>
      </c>
      <c r="O178" s="1">
        <v>15.36296296296296</v>
      </c>
      <c r="P178" s="1">
        <v>5.2222222222222223</v>
      </c>
      <c r="Q178" s="1">
        <v>0</v>
      </c>
      <c r="R178" s="1">
        <v>4.8888888888888893</v>
      </c>
      <c r="S178" s="1">
        <v>2</v>
      </c>
      <c r="T178" s="1">
        <v>0.88888888888888884</v>
      </c>
      <c r="U178" s="1">
        <v>1.4444444444444444</v>
      </c>
      <c r="V178" s="1">
        <v>0.77777777777777779</v>
      </c>
      <c r="W178" s="1">
        <v>3</v>
      </c>
      <c r="X178" s="1">
        <v>0.55555555555555558</v>
      </c>
      <c r="Y178" s="1">
        <v>1</v>
      </c>
      <c r="Z178" s="1">
        <v>0.66666666666666663</v>
      </c>
      <c r="AA178" s="1">
        <v>-1.701156033874633</v>
      </c>
      <c r="AB178" s="1">
        <v>-1.4600516456063892</v>
      </c>
      <c r="AC178" s="1">
        <v>-0.39376997922801632</v>
      </c>
      <c r="AD178" s="1">
        <v>-0.56676549866505155</v>
      </c>
      <c r="AE178" s="1">
        <v>-0.23951328328890278</v>
      </c>
      <c r="AF178" s="1">
        <v>1.1169228821031716</v>
      </c>
      <c r="AG178" s="1">
        <v>1.172266536468153</v>
      </c>
      <c r="AH178" s="1">
        <v>-0.61017261742334639</v>
      </c>
      <c r="AI178" s="1">
        <v>1.2645749765884817</v>
      </c>
    </row>
    <row r="179" spans="1:35" hidden="1" x14ac:dyDescent="0.3">
      <c r="A179" s="2">
        <v>15</v>
      </c>
      <c r="B179" s="2">
        <v>178</v>
      </c>
      <c r="C179" s="4">
        <v>79.400000000000006</v>
      </c>
      <c r="D179" s="4">
        <v>71</v>
      </c>
      <c r="E179" s="4">
        <v>86</v>
      </c>
      <c r="F179" s="1">
        <v>-0.55139747133255557</v>
      </c>
      <c r="G179" s="1">
        <v>-0.21215275762898086</v>
      </c>
      <c r="H179" s="1">
        <v>-0.33924471370357467</v>
      </c>
      <c r="I179" s="2" t="s">
        <v>280</v>
      </c>
      <c r="J179" s="2" t="s">
        <v>32</v>
      </c>
      <c r="K179" s="2" t="s">
        <v>97</v>
      </c>
      <c r="L179" s="2" t="s">
        <v>299</v>
      </c>
      <c r="M179" s="5">
        <v>20.6</v>
      </c>
      <c r="N179" s="6">
        <v>13</v>
      </c>
      <c r="O179" s="1">
        <v>27.837179487179487</v>
      </c>
      <c r="P179" s="1">
        <v>13.615384615384615</v>
      </c>
      <c r="Q179" s="1">
        <v>7.6923076923076927E-2</v>
      </c>
      <c r="R179" s="1">
        <v>9.7692307692307701</v>
      </c>
      <c r="S179" s="1">
        <v>0.84615384615384615</v>
      </c>
      <c r="T179" s="1">
        <v>0.23076923076923078</v>
      </c>
      <c r="U179" s="1">
        <v>0.92307692307692313</v>
      </c>
      <c r="V179" s="1">
        <v>0.59649122807017541</v>
      </c>
      <c r="W179" s="1">
        <v>8.7692307692307701</v>
      </c>
      <c r="X179" s="1">
        <v>0.70175438596491224</v>
      </c>
      <c r="Y179" s="1">
        <v>4.384615384615385</v>
      </c>
      <c r="Z179" s="1">
        <v>1.3846153846153846</v>
      </c>
      <c r="AA179" s="1">
        <v>-0.34164063836758723</v>
      </c>
      <c r="AB179" s="1">
        <v>-1.3859700706830587</v>
      </c>
      <c r="AC179" s="1">
        <v>1.3417952939785025</v>
      </c>
      <c r="AD179" s="1">
        <v>-1.0876166817382409</v>
      </c>
      <c r="AE179" s="1">
        <v>-1.6567983954892826</v>
      </c>
      <c r="AF179" s="1">
        <v>0.30780234236342441</v>
      </c>
      <c r="AG179" s="1">
        <v>1.3791787932472945</v>
      </c>
      <c r="AH179" s="1">
        <v>-1.0373541493916463</v>
      </c>
      <c r="AI179" s="1">
        <v>0.57122868741976651</v>
      </c>
    </row>
    <row r="180" spans="1:35" hidden="1" x14ac:dyDescent="0.3">
      <c r="A180" s="2">
        <v>15</v>
      </c>
      <c r="B180" s="2">
        <v>179</v>
      </c>
      <c r="C180" s="4">
        <v>87.1</v>
      </c>
      <c r="D180" s="4">
        <v>80</v>
      </c>
      <c r="E180" s="4">
        <v>62</v>
      </c>
      <c r="F180" s="1">
        <v>-0.55260164691429403</v>
      </c>
      <c r="G180" s="1">
        <v>-0.48524298618407369</v>
      </c>
      <c r="H180" s="1">
        <v>-6.7358660730220343E-2</v>
      </c>
      <c r="I180" s="2" t="s">
        <v>281</v>
      </c>
      <c r="J180" s="2" t="s">
        <v>32</v>
      </c>
      <c r="K180" s="2" t="s">
        <v>89</v>
      </c>
      <c r="L180" s="2" t="s">
        <v>299</v>
      </c>
      <c r="M180" s="5">
        <v>32.1</v>
      </c>
      <c r="N180" s="6">
        <v>12</v>
      </c>
      <c r="O180" s="1">
        <v>27.330555555555563</v>
      </c>
      <c r="P180" s="1">
        <v>6.75</v>
      </c>
      <c r="Q180" s="1">
        <v>1.25</v>
      </c>
      <c r="R180" s="1">
        <v>3.8333333333333335</v>
      </c>
      <c r="S180" s="1">
        <v>3.4166666666666665</v>
      </c>
      <c r="T180" s="1">
        <v>0.66666666666666663</v>
      </c>
      <c r="U180" s="1">
        <v>0.16666666666666666</v>
      </c>
      <c r="V180" s="1">
        <v>0.34615384615384615</v>
      </c>
      <c r="W180" s="1">
        <v>6.5</v>
      </c>
      <c r="X180" s="1">
        <v>0.8571428571428571</v>
      </c>
      <c r="Y180" s="1">
        <v>1.1666666666666667</v>
      </c>
      <c r="Z180" s="1">
        <v>1.3333333333333333</v>
      </c>
      <c r="AA180" s="1">
        <v>-1.4536882365763799</v>
      </c>
      <c r="AB180" s="1">
        <v>-0.25622605310226637</v>
      </c>
      <c r="AC180" s="1">
        <v>-0.76915055933485543</v>
      </c>
      <c r="AD180" s="1">
        <v>7.2724009441475515E-2</v>
      </c>
      <c r="AE180" s="1">
        <v>-0.71807708740851162</v>
      </c>
      <c r="AF180" s="1">
        <v>-0.86608565381637292</v>
      </c>
      <c r="AG180" s="1">
        <v>-1.1197287696169931</v>
      </c>
      <c r="AH180" s="1">
        <v>0.12229205239685244</v>
      </c>
      <c r="AI180" s="1">
        <v>0.62075342236038911</v>
      </c>
    </row>
    <row r="181" spans="1:35" hidden="1" x14ac:dyDescent="0.3">
      <c r="A181" s="2">
        <v>15</v>
      </c>
      <c r="B181" s="2">
        <v>180</v>
      </c>
      <c r="C181" s="4">
        <v>144</v>
      </c>
      <c r="D181" s="4">
        <v>138</v>
      </c>
      <c r="E181" s="4">
        <v>23</v>
      </c>
      <c r="F181" s="1">
        <v>-0.55964009573103524</v>
      </c>
      <c r="G181" s="1">
        <v>-0.40203800051341632</v>
      </c>
      <c r="H181" s="1">
        <v>-0.15760209521761892</v>
      </c>
      <c r="I181" s="2" t="s">
        <v>282</v>
      </c>
      <c r="J181" s="2" t="s">
        <v>32</v>
      </c>
      <c r="K181" s="2" t="s">
        <v>72</v>
      </c>
      <c r="L181" s="2" t="s">
        <v>299</v>
      </c>
      <c r="M181" s="5">
        <v>24.6</v>
      </c>
      <c r="N181" s="6">
        <v>11</v>
      </c>
      <c r="O181" s="1">
        <v>30.928787878787883</v>
      </c>
      <c r="P181" s="1">
        <v>9.0909090909090917</v>
      </c>
      <c r="Q181" s="1">
        <v>1.7272727272727273</v>
      </c>
      <c r="R181" s="1">
        <v>3.1818181818181817</v>
      </c>
      <c r="S181" s="1">
        <v>2.0909090909090908</v>
      </c>
      <c r="T181" s="1">
        <v>1</v>
      </c>
      <c r="U181" s="1">
        <v>0.18181818181818182</v>
      </c>
      <c r="V181" s="1">
        <v>0.4175824175824176</v>
      </c>
      <c r="W181" s="1">
        <v>8.2727272727272734</v>
      </c>
      <c r="X181" s="1">
        <v>0.5</v>
      </c>
      <c r="Y181" s="1">
        <v>0.90909090909090906</v>
      </c>
      <c r="Z181" s="1">
        <v>1</v>
      </c>
      <c r="AA181" s="1">
        <v>-1.0745103058400485</v>
      </c>
      <c r="AB181" s="1">
        <v>0.20341644585385324</v>
      </c>
      <c r="AC181" s="1">
        <v>-1.0008447929893161</v>
      </c>
      <c r="AD181" s="1">
        <v>-0.52572873878655779</v>
      </c>
      <c r="AE181" s="1">
        <v>-2.3138122909824804E-4</v>
      </c>
      <c r="AF181" s="1">
        <v>-0.84257171860784086</v>
      </c>
      <c r="AG181" s="1">
        <v>-0.64352553397793577</v>
      </c>
      <c r="AH181" s="1">
        <v>-0.67701017851823864</v>
      </c>
      <c r="AI181" s="1">
        <v>0.94266419947443536</v>
      </c>
    </row>
    <row r="182" spans="1:35" hidden="1" x14ac:dyDescent="0.3">
      <c r="A182" s="2">
        <v>16</v>
      </c>
      <c r="B182" s="2">
        <v>181</v>
      </c>
      <c r="C182" s="4">
        <v>0</v>
      </c>
      <c r="D182" s="4">
        <v>251</v>
      </c>
      <c r="E182" s="4">
        <v>8</v>
      </c>
      <c r="F182" s="1">
        <v>-0.57249056412791333</v>
      </c>
      <c r="G182" s="1">
        <v>-0.31157836805452782</v>
      </c>
      <c r="H182" s="1">
        <v>-0.26091219607338551</v>
      </c>
      <c r="I182" s="2" t="s">
        <v>283</v>
      </c>
      <c r="J182" s="2" t="s">
        <v>32</v>
      </c>
      <c r="K182" s="2" t="s">
        <v>67</v>
      </c>
      <c r="L182" s="2" t="s">
        <v>299</v>
      </c>
      <c r="M182" s="5">
        <v>24.9</v>
      </c>
      <c r="N182" s="6">
        <v>5</v>
      </c>
      <c r="O182" s="1">
        <v>19.86</v>
      </c>
      <c r="P182" s="1">
        <v>8.8000000000000007</v>
      </c>
      <c r="Q182" s="1">
        <v>0</v>
      </c>
      <c r="R182" s="1">
        <v>5.4</v>
      </c>
      <c r="S182" s="1">
        <v>0.8</v>
      </c>
      <c r="T182" s="1">
        <v>1.2</v>
      </c>
      <c r="U182" s="1">
        <v>0.4</v>
      </c>
      <c r="V182" s="1">
        <v>0.58064516129032262</v>
      </c>
      <c r="W182" s="1">
        <v>6.2</v>
      </c>
      <c r="X182" s="1">
        <v>0.8</v>
      </c>
      <c r="Y182" s="1">
        <v>2</v>
      </c>
      <c r="Z182" s="1">
        <v>1.6</v>
      </c>
      <c r="AA182" s="1">
        <v>-1.1216314467470876</v>
      </c>
      <c r="AB182" s="1">
        <v>-1.4600516456063892</v>
      </c>
      <c r="AC182" s="1">
        <v>-0.21200675096575747</v>
      </c>
      <c r="AD182" s="1">
        <v>-1.1084507290611687</v>
      </c>
      <c r="AE182" s="1">
        <v>0.43047604247854965</v>
      </c>
      <c r="AF182" s="1">
        <v>-0.50397105160497779</v>
      </c>
      <c r="AG182" s="1">
        <v>0.84000383573549076</v>
      </c>
      <c r="AH182" s="1">
        <v>-3.1798367388562523E-2</v>
      </c>
      <c r="AI182" s="1">
        <v>0.36322480066915186</v>
      </c>
    </row>
    <row r="183" spans="1:35" hidden="1" x14ac:dyDescent="0.3">
      <c r="A183" s="2">
        <v>16</v>
      </c>
      <c r="B183" s="2">
        <v>182</v>
      </c>
      <c r="C183" s="4">
        <v>0</v>
      </c>
      <c r="D183" s="4">
        <v>219</v>
      </c>
      <c r="E183" s="4">
        <v>2</v>
      </c>
      <c r="F183" s="1">
        <v>-0.57434315929584556</v>
      </c>
      <c r="G183" s="1">
        <v>-0.31687130302485994</v>
      </c>
      <c r="H183" s="1">
        <v>-0.25747185627098562</v>
      </c>
      <c r="I183" s="2" t="s">
        <v>284</v>
      </c>
      <c r="J183" s="2" t="s">
        <v>32</v>
      </c>
      <c r="K183" s="2" t="s">
        <v>89</v>
      </c>
      <c r="L183" s="2" t="s">
        <v>299</v>
      </c>
      <c r="M183" s="5">
        <v>26.5</v>
      </c>
      <c r="N183" s="6">
        <v>12</v>
      </c>
      <c r="O183" s="1">
        <v>28.534722222222225</v>
      </c>
      <c r="P183" s="1">
        <v>6.083333333333333</v>
      </c>
      <c r="Q183" s="1">
        <v>1.0833333333333333</v>
      </c>
      <c r="R183" s="1">
        <v>4.583333333333333</v>
      </c>
      <c r="S183" s="1">
        <v>2.1666666666666665</v>
      </c>
      <c r="T183" s="1">
        <v>0.66666666666666663</v>
      </c>
      <c r="U183" s="1">
        <v>0.33333333333333331</v>
      </c>
      <c r="V183" s="1">
        <v>0.52</v>
      </c>
      <c r="W183" s="1">
        <v>4.166666666666667</v>
      </c>
      <c r="X183" s="1">
        <v>1</v>
      </c>
      <c r="Y183" s="1">
        <v>0.66666666666666663</v>
      </c>
      <c r="Z183" s="1">
        <v>1</v>
      </c>
      <c r="AA183" s="1">
        <v>-1.5616741844883451</v>
      </c>
      <c r="AB183" s="1">
        <v>-0.41673613210281613</v>
      </c>
      <c r="AC183" s="1">
        <v>-0.50243277873262793</v>
      </c>
      <c r="AD183" s="1">
        <v>-0.49153143888781309</v>
      </c>
      <c r="AE183" s="1">
        <v>-0.71807708740851162</v>
      </c>
      <c r="AF183" s="1">
        <v>-0.60743236652251931</v>
      </c>
      <c r="AG183" s="1">
        <v>0.22589618837274481</v>
      </c>
      <c r="AH183" s="1">
        <v>0.27748187307171396</v>
      </c>
      <c r="AI183" s="1">
        <v>0.94266419947443536</v>
      </c>
    </row>
    <row r="184" spans="1:35" hidden="1" x14ac:dyDescent="0.3">
      <c r="A184" s="2">
        <v>16</v>
      </c>
      <c r="B184" s="2">
        <v>183</v>
      </c>
      <c r="C184" s="4">
        <v>122.3</v>
      </c>
      <c r="D184" s="4">
        <v>110</v>
      </c>
      <c r="E184" s="4">
        <v>48</v>
      </c>
      <c r="F184" s="1">
        <v>-0.58090887771262967</v>
      </c>
      <c r="G184" s="1">
        <v>-0.46721025258769594</v>
      </c>
      <c r="H184" s="1">
        <v>-0.11369862512493373</v>
      </c>
      <c r="I184" s="2" t="s">
        <v>285</v>
      </c>
      <c r="J184" s="2" t="s">
        <v>32</v>
      </c>
      <c r="K184" s="2" t="s">
        <v>97</v>
      </c>
      <c r="L184" s="2" t="s">
        <v>299</v>
      </c>
      <c r="M184" s="5">
        <v>31.4</v>
      </c>
      <c r="N184" s="6">
        <v>13</v>
      </c>
      <c r="O184" s="1">
        <v>22.75128205128205</v>
      </c>
      <c r="P184" s="1">
        <v>9.6923076923076916</v>
      </c>
      <c r="Q184" s="1">
        <v>1.1538461538461537</v>
      </c>
      <c r="R184" s="1">
        <v>4.1538461538461542</v>
      </c>
      <c r="S184" s="1">
        <v>1.4615384615384615</v>
      </c>
      <c r="T184" s="1">
        <v>1.0769230769230769</v>
      </c>
      <c r="U184" s="1">
        <v>0.30769230769230771</v>
      </c>
      <c r="V184" s="1">
        <v>0.43478260869565216</v>
      </c>
      <c r="W184" s="1">
        <v>8.8461538461538467</v>
      </c>
      <c r="X184" s="1">
        <v>0.57894736842105265</v>
      </c>
      <c r="Y184" s="1">
        <v>1.4615384615384615</v>
      </c>
      <c r="Z184" s="1">
        <v>1.6153846153846154</v>
      </c>
      <c r="AA184" s="1">
        <v>-0.97709640877261172</v>
      </c>
      <c r="AB184" s="1">
        <v>-0.34882802175642974</v>
      </c>
      <c r="AC184" s="1">
        <v>-0.65516860181253578</v>
      </c>
      <c r="AD184" s="1">
        <v>-0.80982938409920668</v>
      </c>
      <c r="AE184" s="1">
        <v>0.16542532019692008</v>
      </c>
      <c r="AF184" s="1">
        <v>-0.64722517995234286</v>
      </c>
      <c r="AG184" s="1">
        <v>-0.48689750948782101</v>
      </c>
      <c r="AH184" s="1">
        <v>-0.79363986779220064</v>
      </c>
      <c r="AI184" s="1">
        <v>0.34836738018696517</v>
      </c>
    </row>
    <row r="185" spans="1:35" hidden="1" x14ac:dyDescent="0.3">
      <c r="A185" s="2">
        <v>16</v>
      </c>
      <c r="B185" s="2">
        <v>184</v>
      </c>
      <c r="C185" s="4">
        <v>139.1</v>
      </c>
      <c r="D185" s="4">
        <v>199</v>
      </c>
      <c r="E185" s="4">
        <v>13</v>
      </c>
      <c r="F185" s="1">
        <v>-0.58152569782420438</v>
      </c>
      <c r="G185" s="1">
        <v>-0.29091633846784176</v>
      </c>
      <c r="H185" s="1">
        <v>-0.29060935935636262</v>
      </c>
      <c r="I185" s="2" t="s">
        <v>286</v>
      </c>
      <c r="J185" s="2" t="s">
        <v>32</v>
      </c>
      <c r="K185" s="2" t="s">
        <v>78</v>
      </c>
      <c r="L185" s="2" t="s">
        <v>298</v>
      </c>
      <c r="M185" s="5">
        <v>33.5</v>
      </c>
      <c r="N185" s="6">
        <v>12</v>
      </c>
      <c r="O185" s="1">
        <v>23.004166666666666</v>
      </c>
      <c r="P185" s="1">
        <v>8.6666666666666661</v>
      </c>
      <c r="Q185" s="1">
        <v>1.25</v>
      </c>
      <c r="R185" s="1">
        <v>3.1666666666666665</v>
      </c>
      <c r="S185" s="1">
        <v>3.25</v>
      </c>
      <c r="T185" s="1">
        <v>0.83333333333333337</v>
      </c>
      <c r="U185" s="1">
        <v>8.3333333333333329E-2</v>
      </c>
      <c r="V185" s="1">
        <v>0.5</v>
      </c>
      <c r="W185" s="1">
        <v>6.333333333333333</v>
      </c>
      <c r="X185" s="1">
        <v>0.72222222222222221</v>
      </c>
      <c r="Y185" s="1">
        <v>1.5</v>
      </c>
      <c r="Z185" s="1">
        <v>0.66666666666666663</v>
      </c>
      <c r="AA185" s="1">
        <v>-1.1432286363294808</v>
      </c>
      <c r="AB185" s="1">
        <v>-0.25622605310226637</v>
      </c>
      <c r="AC185" s="1">
        <v>-1.0062330309812801</v>
      </c>
      <c r="AD185" s="1">
        <v>-2.5100503357629034E-3</v>
      </c>
      <c r="AE185" s="1">
        <v>-0.35915423431880483</v>
      </c>
      <c r="AF185" s="1">
        <v>-0.99541229746329962</v>
      </c>
      <c r="AG185" s="1">
        <v>0.18785786197037302</v>
      </c>
      <c r="AH185" s="1">
        <v>-0.30791558223853543</v>
      </c>
      <c r="AI185" s="1">
        <v>1.2645749765884817</v>
      </c>
    </row>
    <row r="186" spans="1:35" hidden="1" x14ac:dyDescent="0.3">
      <c r="A186" s="2">
        <v>16</v>
      </c>
      <c r="B186" s="2">
        <v>185</v>
      </c>
      <c r="C186" s="4">
        <v>141</v>
      </c>
      <c r="D186" s="4">
        <v>165</v>
      </c>
      <c r="E186" s="4">
        <v>22</v>
      </c>
      <c r="F186" s="1">
        <v>-0.58690679467546436</v>
      </c>
      <c r="G186" s="1">
        <v>-0.56940664196715318</v>
      </c>
      <c r="H186" s="1">
        <v>-1.7500152708311179E-2</v>
      </c>
      <c r="I186" s="2" t="s">
        <v>287</v>
      </c>
      <c r="J186" s="2" t="s">
        <v>32</v>
      </c>
      <c r="K186" s="2" t="s">
        <v>54</v>
      </c>
      <c r="L186" s="2" t="s">
        <v>299</v>
      </c>
      <c r="M186" s="5">
        <v>22</v>
      </c>
      <c r="N186" s="6">
        <v>12</v>
      </c>
      <c r="O186" s="1">
        <v>29.827777777777779</v>
      </c>
      <c r="P186" s="1">
        <v>9.8333333333333339</v>
      </c>
      <c r="Q186" s="1">
        <v>1.25</v>
      </c>
      <c r="R186" s="1">
        <v>4.166666666666667</v>
      </c>
      <c r="S186" s="1">
        <v>1.3333333333333333</v>
      </c>
      <c r="T186" s="1">
        <v>0.91666666666666663</v>
      </c>
      <c r="U186" s="1">
        <v>0.25</v>
      </c>
      <c r="V186" s="1">
        <v>0.36752136752136755</v>
      </c>
      <c r="W186" s="1">
        <v>9.75</v>
      </c>
      <c r="X186" s="1">
        <v>0.70833333333333337</v>
      </c>
      <c r="Y186" s="1">
        <v>2</v>
      </c>
      <c r="Z186" s="1">
        <v>1.5833333333333333</v>
      </c>
      <c r="AA186" s="1">
        <v>-0.95425322748354202</v>
      </c>
      <c r="AB186" s="1">
        <v>-0.25622605310226637</v>
      </c>
      <c r="AC186" s="1">
        <v>-0.65060932351164302</v>
      </c>
      <c r="AD186" s="1">
        <v>-0.8677017377740055</v>
      </c>
      <c r="AE186" s="1">
        <v>-0.17969280777395163</v>
      </c>
      <c r="AF186" s="1">
        <v>-0.73675901016944612</v>
      </c>
      <c r="AG186" s="1">
        <v>-1.3956325545009818</v>
      </c>
      <c r="AH186" s="1">
        <v>-0.46310540291339664</v>
      </c>
      <c r="AI186" s="1">
        <v>0.37932033952485433</v>
      </c>
    </row>
    <row r="187" spans="1:35" hidden="1" x14ac:dyDescent="0.3">
      <c r="A187" s="2">
        <v>16</v>
      </c>
      <c r="B187" s="2">
        <v>186</v>
      </c>
      <c r="C187" s="4">
        <v>0</v>
      </c>
      <c r="D187" s="4">
        <v>394</v>
      </c>
      <c r="E187" s="4">
        <v>2</v>
      </c>
      <c r="F187" s="1">
        <v>-0.58947858974042333</v>
      </c>
      <c r="G187" s="1">
        <v>-0.48454569764932454</v>
      </c>
      <c r="H187" s="1">
        <v>-0.1049328920910988</v>
      </c>
      <c r="I187" s="2" t="s">
        <v>288</v>
      </c>
      <c r="J187" s="2" t="s">
        <v>289</v>
      </c>
      <c r="K187" s="2" t="s">
        <v>63</v>
      </c>
      <c r="L187" s="2" t="s">
        <v>298</v>
      </c>
      <c r="M187" s="5">
        <v>27.1</v>
      </c>
      <c r="N187" s="6">
        <v>11</v>
      </c>
      <c r="O187" s="1">
        <v>21.877272727272729</v>
      </c>
      <c r="P187" s="1">
        <v>10</v>
      </c>
      <c r="Q187" s="1">
        <v>1.0909090909090908</v>
      </c>
      <c r="R187" s="1">
        <v>3.9090909090909092</v>
      </c>
      <c r="S187" s="1">
        <v>1.8181818181818181</v>
      </c>
      <c r="T187" s="1">
        <v>0.72727272727272729</v>
      </c>
      <c r="U187" s="1">
        <v>0</v>
      </c>
      <c r="V187" s="1">
        <v>0.38461538461538464</v>
      </c>
      <c r="W187" s="1">
        <v>8.2727272727272734</v>
      </c>
      <c r="X187" s="1">
        <v>0.84848484848484851</v>
      </c>
      <c r="Y187" s="1">
        <v>3</v>
      </c>
      <c r="Z187" s="1">
        <v>1.1818181818181819</v>
      </c>
      <c r="AA187" s="1">
        <v>-0.92725674050555085</v>
      </c>
      <c r="AB187" s="1">
        <v>-0.40944021942097297</v>
      </c>
      <c r="AC187" s="1">
        <v>-0.74220936937503446</v>
      </c>
      <c r="AD187" s="1">
        <v>-0.64883901842203895</v>
      </c>
      <c r="AE187" s="1">
        <v>-0.58755968628498179</v>
      </c>
      <c r="AF187" s="1">
        <v>-1.1247389411102267</v>
      </c>
      <c r="AG187" s="1">
        <v>-1.0016376535277316</v>
      </c>
      <c r="AH187" s="1">
        <v>0.3136938469358424</v>
      </c>
      <c r="AI187" s="1">
        <v>0.76707650286677365</v>
      </c>
    </row>
    <row r="188" spans="1:35" hidden="1" x14ac:dyDescent="0.3">
      <c r="A188" s="2">
        <v>16</v>
      </c>
      <c r="B188" s="2">
        <v>187</v>
      </c>
      <c r="C188" s="4">
        <v>131.1</v>
      </c>
      <c r="D188" s="4">
        <v>136</v>
      </c>
      <c r="E188" s="4">
        <v>18</v>
      </c>
      <c r="F188" s="1">
        <v>-0.59964734301448863</v>
      </c>
      <c r="G188" s="1">
        <v>-0.47239866291990906</v>
      </c>
      <c r="H188" s="1">
        <v>-0.12724868009457957</v>
      </c>
      <c r="I188" s="2" t="s">
        <v>290</v>
      </c>
      <c r="J188" s="2" t="s">
        <v>291</v>
      </c>
      <c r="K188" s="2" t="s">
        <v>37</v>
      </c>
      <c r="L188" s="2" t="s">
        <v>299</v>
      </c>
      <c r="M188" s="5">
        <v>22</v>
      </c>
      <c r="N188" s="6">
        <v>3</v>
      </c>
      <c r="O188" s="1">
        <v>28.8</v>
      </c>
      <c r="P188" s="1">
        <v>9</v>
      </c>
      <c r="Q188" s="1">
        <v>1</v>
      </c>
      <c r="R188" s="1">
        <v>4</v>
      </c>
      <c r="S188" s="1">
        <v>2</v>
      </c>
      <c r="T188" s="1">
        <v>0</v>
      </c>
      <c r="U188" s="1">
        <v>0.66666666666666663</v>
      </c>
      <c r="V188" s="1">
        <v>0.47368421052631576</v>
      </c>
      <c r="W188" s="1">
        <v>6.333333333333333</v>
      </c>
      <c r="X188" s="1">
        <v>1</v>
      </c>
      <c r="Y188" s="1">
        <v>2</v>
      </c>
      <c r="Z188" s="1">
        <v>2</v>
      </c>
      <c r="AA188" s="1">
        <v>-1.0892356623734982</v>
      </c>
      <c r="AB188" s="1">
        <v>-0.49699117160309092</v>
      </c>
      <c r="AC188" s="1">
        <v>-0.70987994142324928</v>
      </c>
      <c r="AD188" s="1">
        <v>-0.56676549866505155</v>
      </c>
      <c r="AE188" s="1">
        <v>-2.1537684997673381</v>
      </c>
      <c r="AF188" s="1">
        <v>-9.0125791934812058E-2</v>
      </c>
      <c r="AG188" s="1">
        <v>-3.0988433310057514E-2</v>
      </c>
      <c r="AH188" s="1">
        <v>0.9092351646656206</v>
      </c>
      <c r="AI188" s="1">
        <v>-2.3068131867703647E-2</v>
      </c>
    </row>
    <row r="189" spans="1:35" hidden="1" x14ac:dyDescent="0.3">
      <c r="A189" s="2">
        <v>16</v>
      </c>
      <c r="B189" s="2">
        <v>188</v>
      </c>
      <c r="C189" s="4">
        <v>63</v>
      </c>
      <c r="D189" s="4">
        <v>57</v>
      </c>
      <c r="E189" s="4">
        <v>83</v>
      </c>
      <c r="F189" s="1">
        <v>-0.5998025594530384</v>
      </c>
      <c r="G189" s="1">
        <v>-0.28663003835678313</v>
      </c>
      <c r="H189" s="1">
        <v>-0.31317252109625526</v>
      </c>
      <c r="I189" s="2" t="s">
        <v>292</v>
      </c>
      <c r="J189" s="2" t="s">
        <v>293</v>
      </c>
      <c r="K189" s="2" t="s">
        <v>80</v>
      </c>
      <c r="L189" s="2" t="s">
        <v>299</v>
      </c>
      <c r="M189" s="5">
        <v>28.3</v>
      </c>
      <c r="N189" s="6">
        <v>9</v>
      </c>
      <c r="O189" s="1">
        <v>21.038888888888888</v>
      </c>
      <c r="P189" s="1">
        <v>8.3333333333333339</v>
      </c>
      <c r="Q189" s="1">
        <v>0.1111111111111111</v>
      </c>
      <c r="R189" s="1">
        <v>8.8888888888888893</v>
      </c>
      <c r="S189" s="1">
        <v>2.1111111111111112</v>
      </c>
      <c r="T189" s="1">
        <v>0.55555555555555558</v>
      </c>
      <c r="U189" s="1">
        <v>0.44444444444444442</v>
      </c>
      <c r="V189" s="1">
        <v>0.62068965517241381</v>
      </c>
      <c r="W189" s="1">
        <v>6.4444444444444446</v>
      </c>
      <c r="X189" s="1">
        <v>0.33333333333333331</v>
      </c>
      <c r="Y189" s="1">
        <v>0.66666666666666663</v>
      </c>
      <c r="Z189" s="1">
        <v>1.5555555555555556</v>
      </c>
      <c r="AA189" s="1">
        <v>-1.1972216102854631</v>
      </c>
      <c r="AB189" s="1">
        <v>-1.3530449262726894</v>
      </c>
      <c r="AC189" s="1">
        <v>1.0287248506505315</v>
      </c>
      <c r="AD189" s="1">
        <v>-0.51660945881355913</v>
      </c>
      <c r="AE189" s="1">
        <v>-0.95735898946831588</v>
      </c>
      <c r="AF189" s="1">
        <v>-0.43499684165995023</v>
      </c>
      <c r="AG189" s="1">
        <v>1.2128013333425294</v>
      </c>
      <c r="AH189" s="1">
        <v>-0.76811094032182314</v>
      </c>
      <c r="AI189" s="1">
        <v>0.40614623761769142</v>
      </c>
    </row>
  </sheetData>
  <autoFilter ref="A1:AI189">
    <filterColumn colId="8">
      <filters>
        <filter val="Al Horford"/>
        <filter val="Andre Drummond"/>
        <filter val="Delon Wright"/>
        <filter val="Fred VanVleet"/>
        <filter val="Gordon Hayward"/>
        <filter val="J.J. Redick"/>
        <filter val="Jae Crowder"/>
        <filter val="Josh Richardson"/>
        <filter val="Mike Conley"/>
        <filter val="Mitchell Robinson"/>
        <filter val="Nikola Vucevic"/>
        <filter val="Richaun Holmes"/>
        <filter val="Spencer Dinwiddie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9"/>
  <sheetViews>
    <sheetView workbookViewId="0">
      <selection activeCell="K1" sqref="K1:K1048576"/>
    </sheetView>
  </sheetViews>
  <sheetFormatPr defaultRowHeight="14.4" x14ac:dyDescent="0.3"/>
  <cols>
    <col min="1" max="1" width="6.77734375" bestFit="1" customWidth="1"/>
    <col min="2" max="2" width="5.44140625" bestFit="1" customWidth="1"/>
    <col min="3" max="3" width="7.21875" bestFit="1" customWidth="1"/>
    <col min="4" max="4" width="8.6640625" bestFit="1" customWidth="1"/>
    <col min="5" max="5" width="4.5546875" bestFit="1" customWidth="1"/>
    <col min="6" max="6" width="6.33203125" bestFit="1" customWidth="1"/>
    <col min="7" max="7" width="6.44140625" bestFit="1" customWidth="1"/>
    <col min="8" max="8" width="6.21875" bestFit="1" customWidth="1"/>
    <col min="9" max="9" width="21.109375" bestFit="1" customWidth="1"/>
    <col min="10" max="10" width="6" customWidth="1"/>
    <col min="11" max="11" width="5.6640625" bestFit="1" customWidth="1"/>
    <col min="12" max="12" width="4.33203125" bestFit="1" customWidth="1"/>
    <col min="13" max="13" width="4.5546875" bestFit="1" customWidth="1"/>
    <col min="14" max="14" width="3" bestFit="1" customWidth="1"/>
    <col min="15" max="16" width="5.5546875" bestFit="1" customWidth="1"/>
    <col min="17" max="17" width="4.5546875" bestFit="1" customWidth="1"/>
    <col min="18" max="19" width="5.5546875" bestFit="1" customWidth="1"/>
    <col min="20" max="22" width="4.5546875" bestFit="1" customWidth="1"/>
    <col min="23" max="23" width="5.5546875" bestFit="1" customWidth="1"/>
    <col min="24" max="24" width="4.5546875" bestFit="1" customWidth="1"/>
    <col min="25" max="25" width="5.5546875" bestFit="1" customWidth="1"/>
    <col min="26" max="26" width="4.5546875" bestFit="1" customWidth="1"/>
    <col min="27" max="32" width="5.21875" bestFit="1" customWidth="1"/>
    <col min="33" max="33" width="5.6640625" bestFit="1" customWidth="1"/>
    <col min="34" max="35" width="5.21875" bestFit="1" customWidth="1"/>
  </cols>
  <sheetData>
    <row r="1" spans="1:35" x14ac:dyDescent="0.3">
      <c r="A1" s="9" t="s">
        <v>0</v>
      </c>
      <c r="B1" s="9" t="s">
        <v>1</v>
      </c>
      <c r="C1" s="9" t="s">
        <v>294</v>
      </c>
      <c r="D1" s="9" t="s">
        <v>295</v>
      </c>
      <c r="E1" s="9" t="s">
        <v>296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297</v>
      </c>
      <c r="N1" s="9" t="s">
        <v>9</v>
      </c>
      <c r="O1" s="9" t="s">
        <v>10</v>
      </c>
      <c r="P1" s="9" t="s">
        <v>11</v>
      </c>
      <c r="Q1" s="9" t="s">
        <v>12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17</v>
      </c>
      <c r="W1" s="9" t="s">
        <v>18</v>
      </c>
      <c r="X1" s="9" t="s">
        <v>19</v>
      </c>
      <c r="Y1" s="9" t="s">
        <v>20</v>
      </c>
      <c r="Z1" s="9" t="s">
        <v>21</v>
      </c>
      <c r="AA1" s="9" t="s">
        <v>22</v>
      </c>
      <c r="AB1" s="9" t="s">
        <v>23</v>
      </c>
      <c r="AC1" s="9" t="s">
        <v>24</v>
      </c>
      <c r="AD1" s="9" t="s">
        <v>25</v>
      </c>
      <c r="AE1" s="9" t="s">
        <v>26</v>
      </c>
      <c r="AF1" s="9" t="s">
        <v>27</v>
      </c>
      <c r="AG1" s="9" t="s">
        <v>28</v>
      </c>
      <c r="AH1" s="9" t="s">
        <v>29</v>
      </c>
      <c r="AI1" s="9" t="s">
        <v>30</v>
      </c>
    </row>
    <row r="2" spans="1:35" x14ac:dyDescent="0.3">
      <c r="A2" s="8">
        <v>1</v>
      </c>
      <c r="B2" s="8">
        <v>1</v>
      </c>
      <c r="C2" s="10">
        <v>3.4</v>
      </c>
      <c r="D2" s="10">
        <v>4</v>
      </c>
      <c r="E2" s="10">
        <v>100</v>
      </c>
      <c r="F2" s="1">
        <v>1.930504331087842</v>
      </c>
      <c r="G2" s="1">
        <v>1.0416443602734979</v>
      </c>
      <c r="H2" s="1">
        <v>0.88885997081434409</v>
      </c>
      <c r="I2" s="8" t="s">
        <v>31</v>
      </c>
      <c r="J2" s="8" t="s">
        <v>32</v>
      </c>
      <c r="K2" s="8" t="s">
        <v>33</v>
      </c>
      <c r="L2" s="8" t="s">
        <v>298</v>
      </c>
      <c r="M2" s="11">
        <v>30.2</v>
      </c>
      <c r="N2" s="12">
        <v>10</v>
      </c>
      <c r="O2" s="1">
        <v>37.08</v>
      </c>
      <c r="P2" s="1">
        <v>42.5</v>
      </c>
      <c r="Q2" s="1">
        <v>5.7</v>
      </c>
      <c r="R2" s="1">
        <v>5.9</v>
      </c>
      <c r="S2" s="1">
        <v>7.5</v>
      </c>
      <c r="T2" s="1">
        <v>1.8</v>
      </c>
      <c r="U2" s="1">
        <v>0.5</v>
      </c>
      <c r="V2" s="1">
        <v>0.44688644688644691</v>
      </c>
      <c r="W2" s="1">
        <v>27.3</v>
      </c>
      <c r="X2" s="1">
        <v>0.85517241379310349</v>
      </c>
      <c r="Y2" s="1">
        <v>14.5</v>
      </c>
      <c r="Z2" s="1">
        <v>5.2</v>
      </c>
      <c r="AA2" s="1">
        <v>4.3370582202027395</v>
      </c>
      <c r="AB2" s="1">
        <v>4.0293930562124114</v>
      </c>
      <c r="AC2" s="1">
        <v>-3.4194897230938992E-2</v>
      </c>
      <c r="AD2" s="1">
        <v>1.9159584739838185</v>
      </c>
      <c r="AE2" s="1">
        <v>1.7225983136014937</v>
      </c>
      <c r="AF2" s="1">
        <v>-0.34877907922866563</v>
      </c>
      <c r="AG2" s="1">
        <v>-1.0253194829908636</v>
      </c>
      <c r="AH2" s="1">
        <v>1.8914962300740346</v>
      </c>
      <c r="AI2" s="1">
        <v>-3.1134115921625485</v>
      </c>
    </row>
    <row r="3" spans="1:35" x14ac:dyDescent="0.3">
      <c r="A3" s="8">
        <v>1</v>
      </c>
      <c r="B3" s="8">
        <v>2</v>
      </c>
      <c r="C3" s="10">
        <v>16</v>
      </c>
      <c r="D3" s="10">
        <v>17</v>
      </c>
      <c r="E3" s="10">
        <v>100</v>
      </c>
      <c r="F3" s="1">
        <v>1.5533012997573625</v>
      </c>
      <c r="G3" s="1">
        <v>1.2697204210375335</v>
      </c>
      <c r="H3" s="1">
        <v>0.28358087871982907</v>
      </c>
      <c r="I3" s="8" t="s">
        <v>34</v>
      </c>
      <c r="J3" s="8" t="s">
        <v>32</v>
      </c>
      <c r="K3" s="8" t="s">
        <v>35</v>
      </c>
      <c r="L3" s="8" t="s">
        <v>299</v>
      </c>
      <c r="M3" s="11">
        <v>29.5</v>
      </c>
      <c r="N3" s="12">
        <v>2</v>
      </c>
      <c r="O3" s="1">
        <v>22.191666666666666</v>
      </c>
      <c r="P3" s="1">
        <v>35</v>
      </c>
      <c r="Q3" s="1">
        <v>4.5</v>
      </c>
      <c r="R3" s="1">
        <v>6.5</v>
      </c>
      <c r="S3" s="1">
        <v>3.5</v>
      </c>
      <c r="T3" s="1">
        <v>1</v>
      </c>
      <c r="U3" s="1">
        <v>0.5</v>
      </c>
      <c r="V3" s="1">
        <v>0.58823529411764708</v>
      </c>
      <c r="W3" s="1">
        <v>17</v>
      </c>
      <c r="X3" s="1">
        <v>1</v>
      </c>
      <c r="Y3" s="1">
        <v>10.5</v>
      </c>
      <c r="Z3" s="1">
        <v>4</v>
      </c>
      <c r="AA3" s="1">
        <v>3.1222163061931343</v>
      </c>
      <c r="AB3" s="1">
        <v>2.8737204874084532</v>
      </c>
      <c r="AC3" s="1">
        <v>0.17917932725084304</v>
      </c>
      <c r="AD3" s="1">
        <v>0.11034103933009481</v>
      </c>
      <c r="AE3" s="1">
        <v>-2.3138122909824804E-4</v>
      </c>
      <c r="AF3" s="1">
        <v>-0.34877907922866563</v>
      </c>
      <c r="AG3" s="1">
        <v>2.5089074855882472</v>
      </c>
      <c r="AH3" s="1">
        <v>4.9366623985767761</v>
      </c>
      <c r="AI3" s="1">
        <v>-1.9545327945519817</v>
      </c>
    </row>
    <row r="4" spans="1:35" x14ac:dyDescent="0.3">
      <c r="A4" s="8">
        <v>1</v>
      </c>
      <c r="B4" s="8">
        <v>3</v>
      </c>
      <c r="C4" s="10">
        <v>8.6</v>
      </c>
      <c r="D4" s="10">
        <v>8</v>
      </c>
      <c r="E4" s="10">
        <v>100</v>
      </c>
      <c r="F4" s="1">
        <v>1.223968247483276</v>
      </c>
      <c r="G4" s="1">
        <v>0.76778885555069376</v>
      </c>
      <c r="H4" s="1">
        <v>0.45617939193258228</v>
      </c>
      <c r="I4" s="8" t="s">
        <v>36</v>
      </c>
      <c r="J4" s="8" t="s">
        <v>32</v>
      </c>
      <c r="K4" s="8" t="s">
        <v>37</v>
      </c>
      <c r="L4" s="8" t="s">
        <v>298</v>
      </c>
      <c r="M4" s="11">
        <v>29.3</v>
      </c>
      <c r="N4" s="12">
        <v>10</v>
      </c>
      <c r="O4" s="1">
        <v>39.094999999999999</v>
      </c>
      <c r="P4" s="1">
        <v>29.3</v>
      </c>
      <c r="Q4" s="1">
        <v>3.8</v>
      </c>
      <c r="R4" s="1">
        <v>5.0999999999999996</v>
      </c>
      <c r="S4" s="1">
        <v>7.1</v>
      </c>
      <c r="T4" s="1">
        <v>1.1000000000000001</v>
      </c>
      <c r="U4" s="1">
        <v>0.7</v>
      </c>
      <c r="V4" s="1">
        <v>0.44334975369458129</v>
      </c>
      <c r="W4" s="1">
        <v>20.3</v>
      </c>
      <c r="X4" s="1">
        <v>0.9375</v>
      </c>
      <c r="Y4" s="1">
        <v>8</v>
      </c>
      <c r="Z4" s="1">
        <v>2.8</v>
      </c>
      <c r="AA4" s="1">
        <v>2.1989364515458343</v>
      </c>
      <c r="AB4" s="1">
        <v>2.1995781556061442</v>
      </c>
      <c r="AC4" s="1">
        <v>-0.31869386320664883</v>
      </c>
      <c r="AD4" s="1">
        <v>1.7353967305184459</v>
      </c>
      <c r="AE4" s="1">
        <v>0.21512233062472594</v>
      </c>
      <c r="AF4" s="1">
        <v>-3.839513447604135E-2</v>
      </c>
      <c r="AG4" s="1">
        <v>-0.8620240354852734</v>
      </c>
      <c r="AH4" s="1">
        <v>2.5758330617704717</v>
      </c>
      <c r="AI4" s="1">
        <v>-0.7956539969414147</v>
      </c>
    </row>
    <row r="5" spans="1:35" x14ac:dyDescent="0.3">
      <c r="A5" s="8">
        <v>1</v>
      </c>
      <c r="B5" s="8">
        <v>4</v>
      </c>
      <c r="C5" s="10">
        <v>1.6</v>
      </c>
      <c r="D5" s="10">
        <v>1</v>
      </c>
      <c r="E5" s="10">
        <v>100</v>
      </c>
      <c r="F5" s="1">
        <v>1.2204658004278264</v>
      </c>
      <c r="G5" s="1">
        <v>0.8891088221518475</v>
      </c>
      <c r="H5" s="1">
        <v>0.33135697827597888</v>
      </c>
      <c r="I5" s="8" t="s">
        <v>42</v>
      </c>
      <c r="J5" s="8" t="s">
        <v>43</v>
      </c>
      <c r="K5" s="8" t="s">
        <v>44</v>
      </c>
      <c r="L5" s="8" t="s">
        <v>299</v>
      </c>
      <c r="M5" s="11">
        <v>26.7</v>
      </c>
      <c r="N5" s="12">
        <v>10</v>
      </c>
      <c r="O5" s="1">
        <v>35.091666666666661</v>
      </c>
      <c r="P5" s="1">
        <v>25.5</v>
      </c>
      <c r="Q5" s="1">
        <v>0.8</v>
      </c>
      <c r="R5" s="1">
        <v>10</v>
      </c>
      <c r="S5" s="1">
        <v>3</v>
      </c>
      <c r="T5" s="1">
        <v>1.3</v>
      </c>
      <c r="U5" s="1">
        <v>3.1</v>
      </c>
      <c r="V5" s="1">
        <v>0.49450549450549453</v>
      </c>
      <c r="W5" s="1">
        <v>18.2</v>
      </c>
      <c r="X5" s="1">
        <v>0.9178082191780822</v>
      </c>
      <c r="Y5" s="1">
        <v>7.3</v>
      </c>
      <c r="Z5" s="1">
        <v>3</v>
      </c>
      <c r="AA5" s="1">
        <v>1.5834165484476339</v>
      </c>
      <c r="AB5" s="1">
        <v>-0.68960326640375058</v>
      </c>
      <c r="AC5" s="1">
        <v>1.4238623033945723</v>
      </c>
      <c r="AD5" s="1">
        <v>-0.11536114000162062</v>
      </c>
      <c r="AE5" s="1">
        <v>0.64582975433237377</v>
      </c>
      <c r="AF5" s="1">
        <v>3.6862122025554509</v>
      </c>
      <c r="AG5" s="1">
        <v>0.44751925958168648</v>
      </c>
      <c r="AH5" s="1">
        <v>2.0089042006701248</v>
      </c>
      <c r="AI5" s="1">
        <v>-0.98880046320984261</v>
      </c>
    </row>
    <row r="6" spans="1:35" x14ac:dyDescent="0.3">
      <c r="A6" s="8">
        <v>1</v>
      </c>
      <c r="B6" s="8">
        <v>5</v>
      </c>
      <c r="C6" s="10">
        <v>18.399999999999999</v>
      </c>
      <c r="D6" s="10">
        <v>20</v>
      </c>
      <c r="E6" s="10">
        <v>100</v>
      </c>
      <c r="F6" s="1">
        <v>1.123070041232028</v>
      </c>
      <c r="G6" s="1">
        <v>0.52241690462901413</v>
      </c>
      <c r="H6" s="1">
        <v>0.60065313660301389</v>
      </c>
      <c r="I6" s="8" t="s">
        <v>38</v>
      </c>
      <c r="J6" s="8" t="s">
        <v>32</v>
      </c>
      <c r="K6" s="8" t="s">
        <v>39</v>
      </c>
      <c r="L6" s="8" t="s">
        <v>298</v>
      </c>
      <c r="M6" s="11">
        <v>20.7</v>
      </c>
      <c r="N6" s="12">
        <v>10</v>
      </c>
      <c r="O6" s="1">
        <v>34.814999999999998</v>
      </c>
      <c r="P6" s="1">
        <v>28.3</v>
      </c>
      <c r="Q6" s="1">
        <v>2.5</v>
      </c>
      <c r="R6" s="1">
        <v>10.9</v>
      </c>
      <c r="S6" s="1">
        <v>9.6</v>
      </c>
      <c r="T6" s="1">
        <v>1.2</v>
      </c>
      <c r="U6" s="1">
        <v>0.2</v>
      </c>
      <c r="V6" s="1">
        <v>0.45128205128205129</v>
      </c>
      <c r="W6" s="1">
        <v>19.5</v>
      </c>
      <c r="X6" s="1">
        <v>0.82828282828282829</v>
      </c>
      <c r="Y6" s="1">
        <v>9.9</v>
      </c>
      <c r="Z6" s="1">
        <v>4.5999999999999996</v>
      </c>
      <c r="AA6" s="1">
        <v>2.036957529677887</v>
      </c>
      <c r="AB6" s="1">
        <v>0.94759953940185637</v>
      </c>
      <c r="AC6" s="1">
        <v>1.7439236401172458</v>
      </c>
      <c r="AD6" s="1">
        <v>2.863907627177023</v>
      </c>
      <c r="AE6" s="1">
        <v>0.43047604247854965</v>
      </c>
      <c r="AF6" s="1">
        <v>-0.81435499635760211</v>
      </c>
      <c r="AG6" s="1">
        <v>-0.62576595360580356</v>
      </c>
      <c r="AH6" s="1">
        <v>0.65298090612923587</v>
      </c>
      <c r="AI6" s="1">
        <v>-2.5339721933572648</v>
      </c>
    </row>
    <row r="7" spans="1:35" x14ac:dyDescent="0.3">
      <c r="A7" s="8">
        <v>1</v>
      </c>
      <c r="B7" s="8">
        <v>6</v>
      </c>
      <c r="C7" s="10">
        <v>10.5</v>
      </c>
      <c r="D7" s="10">
        <v>13</v>
      </c>
      <c r="E7" s="10">
        <v>100</v>
      </c>
      <c r="F7" s="1">
        <v>1.1129556648850831</v>
      </c>
      <c r="G7" s="1">
        <v>0.52630587785842442</v>
      </c>
      <c r="H7" s="1">
        <v>0.58664978702665871</v>
      </c>
      <c r="I7" s="8" t="s">
        <v>40</v>
      </c>
      <c r="J7" s="8" t="s">
        <v>41</v>
      </c>
      <c r="K7" s="8" t="s">
        <v>35</v>
      </c>
      <c r="L7" s="8" t="s">
        <v>299</v>
      </c>
      <c r="M7" s="11">
        <v>28.4</v>
      </c>
      <c r="N7" s="12">
        <v>9</v>
      </c>
      <c r="O7" s="1">
        <v>32.459259259259255</v>
      </c>
      <c r="P7" s="1">
        <v>26.777777777777779</v>
      </c>
      <c r="Q7" s="1">
        <v>1.5555555555555556</v>
      </c>
      <c r="R7" s="1">
        <v>8.8888888888888893</v>
      </c>
      <c r="S7" s="1">
        <v>6</v>
      </c>
      <c r="T7" s="1">
        <v>2.1111111111111112</v>
      </c>
      <c r="U7" s="1">
        <v>1</v>
      </c>
      <c r="V7" s="1">
        <v>0.44041450777202074</v>
      </c>
      <c r="W7" s="1">
        <v>21.444444444444443</v>
      </c>
      <c r="X7" s="1">
        <v>0.85074626865671643</v>
      </c>
      <c r="Y7" s="1">
        <v>7.4444444444444446</v>
      </c>
      <c r="Z7" s="1">
        <v>4.1111111111111107</v>
      </c>
      <c r="AA7" s="1">
        <v>1.7903896152789003</v>
      </c>
      <c r="AB7" s="1">
        <v>3.8042425065408107E-2</v>
      </c>
      <c r="AC7" s="1">
        <v>1.0287248506505315</v>
      </c>
      <c r="AD7" s="1">
        <v>1.238851935988672</v>
      </c>
      <c r="AE7" s="1">
        <v>2.392587639368946</v>
      </c>
      <c r="AF7" s="1">
        <v>0.42718078265289527</v>
      </c>
      <c r="AG7" s="1">
        <v>-0.9921003665464323</v>
      </c>
      <c r="AH7" s="1">
        <v>0.8749124051902285</v>
      </c>
      <c r="AI7" s="1">
        <v>-2.0618363869233298</v>
      </c>
    </row>
    <row r="8" spans="1:35" x14ac:dyDescent="0.3">
      <c r="A8" s="8">
        <v>1</v>
      </c>
      <c r="B8" s="8">
        <v>7</v>
      </c>
      <c r="C8" s="10">
        <v>18.3</v>
      </c>
      <c r="D8" s="10">
        <v>18</v>
      </c>
      <c r="E8" s="10">
        <v>100</v>
      </c>
      <c r="F8" s="1">
        <v>1.0160520163391813</v>
      </c>
      <c r="G8" s="1">
        <v>0.69073639854050828</v>
      </c>
      <c r="H8" s="1">
        <v>0.32531561779867302</v>
      </c>
      <c r="I8" s="8" t="s">
        <v>51</v>
      </c>
      <c r="J8" s="8" t="s">
        <v>32</v>
      </c>
      <c r="K8" s="8" t="s">
        <v>52</v>
      </c>
      <c r="L8" s="8" t="s">
        <v>298</v>
      </c>
      <c r="M8" s="11">
        <v>29.5</v>
      </c>
      <c r="N8" s="12">
        <v>10</v>
      </c>
      <c r="O8" s="1">
        <v>33.856666666666669</v>
      </c>
      <c r="P8" s="1">
        <v>25.8</v>
      </c>
      <c r="Q8" s="1">
        <v>4.5999999999999996</v>
      </c>
      <c r="R8" s="1">
        <v>5.4</v>
      </c>
      <c r="S8" s="1">
        <v>4.9000000000000004</v>
      </c>
      <c r="T8" s="1">
        <v>1</v>
      </c>
      <c r="U8" s="1">
        <v>0.8</v>
      </c>
      <c r="V8" s="1">
        <v>0.43093922651933703</v>
      </c>
      <c r="W8" s="1">
        <v>18.100000000000001</v>
      </c>
      <c r="X8" s="1">
        <v>0.93333333333333335</v>
      </c>
      <c r="Y8" s="1">
        <v>6</v>
      </c>
      <c r="Z8" s="1">
        <v>1.8</v>
      </c>
      <c r="AA8" s="1">
        <v>1.6320102250080182</v>
      </c>
      <c r="AB8" s="1">
        <v>2.9700265348087824</v>
      </c>
      <c r="AC8" s="1">
        <v>-0.21200675096575747</v>
      </c>
      <c r="AD8" s="1">
        <v>0.7423071414588982</v>
      </c>
      <c r="AE8" s="1">
        <v>-2.3138122909824804E-4</v>
      </c>
      <c r="AF8" s="1">
        <v>0.11679683790027097</v>
      </c>
      <c r="AG8" s="1">
        <v>-1.0658148619104189</v>
      </c>
      <c r="AH8" s="1">
        <v>1.863461507393156</v>
      </c>
      <c r="AI8" s="1">
        <v>0.17007833440072412</v>
      </c>
    </row>
    <row r="9" spans="1:35" x14ac:dyDescent="0.3">
      <c r="A9" s="8">
        <v>1</v>
      </c>
      <c r="B9" s="8">
        <v>8</v>
      </c>
      <c r="C9" s="10">
        <v>4.2</v>
      </c>
      <c r="D9" s="10">
        <v>2</v>
      </c>
      <c r="E9" s="10">
        <v>100</v>
      </c>
      <c r="F9" s="1">
        <v>0.90382335017940985</v>
      </c>
      <c r="G9" s="1">
        <v>0.71825817932040015</v>
      </c>
      <c r="H9" s="1">
        <v>0.1855651708590097</v>
      </c>
      <c r="I9" s="8" t="s">
        <v>45</v>
      </c>
      <c r="J9" s="8" t="s">
        <v>32</v>
      </c>
      <c r="K9" s="8" t="s">
        <v>46</v>
      </c>
      <c r="L9" s="8" t="s">
        <v>47</v>
      </c>
      <c r="M9" s="11">
        <v>24</v>
      </c>
      <c r="N9" s="12">
        <v>10</v>
      </c>
      <c r="O9" s="1">
        <v>32.154999999999994</v>
      </c>
      <c r="P9" s="1">
        <v>25.9</v>
      </c>
      <c r="Q9" s="1">
        <v>3.3</v>
      </c>
      <c r="R9" s="1">
        <v>11.9</v>
      </c>
      <c r="S9" s="1">
        <v>3.8</v>
      </c>
      <c r="T9" s="1">
        <v>1.2</v>
      </c>
      <c r="U9" s="1">
        <v>1.4</v>
      </c>
      <c r="V9" s="1">
        <v>0.51764705882352946</v>
      </c>
      <c r="W9" s="1">
        <v>17</v>
      </c>
      <c r="X9" s="1">
        <v>0.74626865671641796</v>
      </c>
      <c r="Y9" s="1">
        <v>6.7</v>
      </c>
      <c r="Z9" s="1">
        <v>2.8</v>
      </c>
      <c r="AA9" s="1">
        <v>1.6482081171948126</v>
      </c>
      <c r="AB9" s="1">
        <v>1.7180479186044948</v>
      </c>
      <c r="AC9" s="1">
        <v>2.0995473475868827</v>
      </c>
      <c r="AD9" s="1">
        <v>0.24576234692912402</v>
      </c>
      <c r="AE9" s="1">
        <v>0.43047604247854965</v>
      </c>
      <c r="AF9" s="1">
        <v>1.0479486721581439</v>
      </c>
      <c r="AG9" s="1">
        <v>0.93321415956914622</v>
      </c>
      <c r="AH9" s="1">
        <v>-0.86322699369613876</v>
      </c>
      <c r="AI9" s="1">
        <v>-0.7956539969414147</v>
      </c>
    </row>
    <row r="10" spans="1:35" x14ac:dyDescent="0.3">
      <c r="A10" s="8">
        <v>1</v>
      </c>
      <c r="B10" s="8">
        <v>9</v>
      </c>
      <c r="C10" s="10">
        <v>11.9</v>
      </c>
      <c r="D10" s="10">
        <v>11</v>
      </c>
      <c r="E10" s="10">
        <v>100</v>
      </c>
      <c r="F10" s="1">
        <v>0.84158296412546263</v>
      </c>
      <c r="G10" s="1">
        <v>0.45392675512547814</v>
      </c>
      <c r="H10" s="1">
        <v>0.38765620899998449</v>
      </c>
      <c r="I10" s="8" t="s">
        <v>48</v>
      </c>
      <c r="J10" s="8" t="s">
        <v>49</v>
      </c>
      <c r="K10" s="8" t="s">
        <v>50</v>
      </c>
      <c r="L10" s="8" t="s">
        <v>298</v>
      </c>
      <c r="M10" s="11">
        <v>27.7</v>
      </c>
      <c r="N10" s="12">
        <v>10</v>
      </c>
      <c r="O10" s="1">
        <v>33.376666666666665</v>
      </c>
      <c r="P10" s="1">
        <v>26.4</v>
      </c>
      <c r="Q10" s="1">
        <v>2.4</v>
      </c>
      <c r="R10" s="1">
        <v>5.0999999999999996</v>
      </c>
      <c r="S10" s="1">
        <v>7.2</v>
      </c>
      <c r="T10" s="1">
        <v>1.2</v>
      </c>
      <c r="U10" s="1">
        <v>0.5</v>
      </c>
      <c r="V10" s="1">
        <v>0.43378995433789952</v>
      </c>
      <c r="W10" s="1">
        <v>21.9</v>
      </c>
      <c r="X10" s="1">
        <v>0.94339622641509435</v>
      </c>
      <c r="Y10" s="1">
        <v>5.3</v>
      </c>
      <c r="Z10" s="1">
        <v>2.6</v>
      </c>
      <c r="AA10" s="1">
        <v>1.7291975781287863</v>
      </c>
      <c r="AB10" s="1">
        <v>0.85129349200152649</v>
      </c>
      <c r="AC10" s="1">
        <v>-0.31869386320664883</v>
      </c>
      <c r="AD10" s="1">
        <v>1.7805371663847893</v>
      </c>
      <c r="AE10" s="1">
        <v>0.43047604247854965</v>
      </c>
      <c r="AF10" s="1">
        <v>-0.34877907922866563</v>
      </c>
      <c r="AG10" s="1">
        <v>-1.2032324220759472</v>
      </c>
      <c r="AH10" s="1">
        <v>1.7670494123199023</v>
      </c>
      <c r="AI10" s="1">
        <v>-0.60250753067298712</v>
      </c>
    </row>
    <row r="11" spans="1:35" x14ac:dyDescent="0.3">
      <c r="A11" s="8">
        <v>1</v>
      </c>
      <c r="B11" s="8">
        <v>10</v>
      </c>
      <c r="C11" s="10">
        <v>15.3</v>
      </c>
      <c r="D11" s="10">
        <v>12</v>
      </c>
      <c r="E11" s="10">
        <v>100</v>
      </c>
      <c r="F11" s="1">
        <v>0.78262538000238568</v>
      </c>
      <c r="G11" s="1">
        <v>0.50183745510179645</v>
      </c>
      <c r="H11" s="1">
        <v>0.28078792490058924</v>
      </c>
      <c r="I11" s="8" t="s">
        <v>55</v>
      </c>
      <c r="J11" s="8" t="s">
        <v>32</v>
      </c>
      <c r="K11" s="8" t="s">
        <v>56</v>
      </c>
      <c r="L11" s="8" t="s">
        <v>299</v>
      </c>
      <c r="M11" s="11">
        <v>30.2</v>
      </c>
      <c r="N11" s="12">
        <v>9</v>
      </c>
      <c r="O11" s="1">
        <v>34.461111111111116</v>
      </c>
      <c r="P11" s="1">
        <v>18.444444444444443</v>
      </c>
      <c r="Q11" s="1">
        <v>0.66666666666666663</v>
      </c>
      <c r="R11" s="1">
        <v>5.7777777777777777</v>
      </c>
      <c r="S11" s="1">
        <v>7.2222222222222223</v>
      </c>
      <c r="T11" s="1">
        <v>2.7777777777777777</v>
      </c>
      <c r="U11" s="1">
        <v>0.66666666666666663</v>
      </c>
      <c r="V11" s="1">
        <v>0.45217391304347826</v>
      </c>
      <c r="W11" s="1">
        <v>12.777777777777779</v>
      </c>
      <c r="X11" s="1">
        <v>0.82352941176470584</v>
      </c>
      <c r="Y11" s="1">
        <v>7.5555555555555554</v>
      </c>
      <c r="Z11" s="1">
        <v>2.5555555555555554</v>
      </c>
      <c r="AA11" s="1">
        <v>0.44056526637933807</v>
      </c>
      <c r="AB11" s="1">
        <v>-0.81801132960419032</v>
      </c>
      <c r="AC11" s="1">
        <v>-7.7660017032783676E-2</v>
      </c>
      <c r="AD11" s="1">
        <v>1.7905683743550875</v>
      </c>
      <c r="AE11" s="1">
        <v>3.8282790517277725</v>
      </c>
      <c r="AF11" s="1">
        <v>-9.0125791934812058E-2</v>
      </c>
      <c r="AG11" s="1">
        <v>-0.40225447037608442</v>
      </c>
      <c r="AH11" s="1">
        <v>0.40476210612628843</v>
      </c>
      <c r="AI11" s="1">
        <v>-0.55958609372444734</v>
      </c>
    </row>
    <row r="12" spans="1:35" x14ac:dyDescent="0.3">
      <c r="A12" s="8">
        <v>1</v>
      </c>
      <c r="B12" s="8">
        <v>11</v>
      </c>
      <c r="C12" s="10">
        <v>20.6</v>
      </c>
      <c r="D12" s="10">
        <v>23</v>
      </c>
      <c r="E12" s="10">
        <v>100</v>
      </c>
      <c r="F12" s="1">
        <v>0.77286971833267515</v>
      </c>
      <c r="G12" s="1">
        <v>0.46730974467968767</v>
      </c>
      <c r="H12" s="1">
        <v>0.30555997365298748</v>
      </c>
      <c r="I12" s="8" t="s">
        <v>57</v>
      </c>
      <c r="J12" s="8" t="s">
        <v>32</v>
      </c>
      <c r="K12" s="8" t="s">
        <v>58</v>
      </c>
      <c r="L12" s="8" t="s">
        <v>47</v>
      </c>
      <c r="M12" s="11">
        <v>26.3</v>
      </c>
      <c r="N12" s="12">
        <v>10</v>
      </c>
      <c r="O12" s="1">
        <v>34.97</v>
      </c>
      <c r="P12" s="1">
        <v>18.899999999999999</v>
      </c>
      <c r="Q12" s="1">
        <v>0</v>
      </c>
      <c r="R12" s="1">
        <v>17.399999999999999</v>
      </c>
      <c r="S12" s="1">
        <v>3.4</v>
      </c>
      <c r="T12" s="1">
        <v>1.4</v>
      </c>
      <c r="U12" s="1">
        <v>1.9</v>
      </c>
      <c r="V12" s="1">
        <v>0.53289473684210531</v>
      </c>
      <c r="W12" s="1">
        <v>15.2</v>
      </c>
      <c r="X12" s="1">
        <v>0.75</v>
      </c>
      <c r="Y12" s="1">
        <v>3.6</v>
      </c>
      <c r="Z12" s="1">
        <v>4.4000000000000004</v>
      </c>
      <c r="AA12" s="1">
        <v>0.51435566411918077</v>
      </c>
      <c r="AB12" s="1">
        <v>-1.4600516456063892</v>
      </c>
      <c r="AC12" s="1">
        <v>4.055477738669885</v>
      </c>
      <c r="AD12" s="1">
        <v>6.5200603463751686E-2</v>
      </c>
      <c r="AE12" s="1">
        <v>0.86118346618619745</v>
      </c>
      <c r="AF12" s="1">
        <v>1.8239085340397045</v>
      </c>
      <c r="AG12" s="1">
        <v>1.1365254008773011</v>
      </c>
      <c r="AH12" s="1">
        <v>-0.44998633254360398</v>
      </c>
      <c r="AI12" s="1">
        <v>-2.3408257270888377</v>
      </c>
    </row>
    <row r="13" spans="1:35" x14ac:dyDescent="0.3">
      <c r="A13" s="8">
        <v>1</v>
      </c>
      <c r="B13" s="8">
        <v>12</v>
      </c>
      <c r="C13" s="10">
        <v>19.399999999999999</v>
      </c>
      <c r="D13" s="10">
        <v>16</v>
      </c>
      <c r="E13" s="10">
        <v>100</v>
      </c>
      <c r="F13" s="1">
        <v>0.74050097712884744</v>
      </c>
      <c r="G13" s="1">
        <v>0.16197046528270576</v>
      </c>
      <c r="H13" s="1">
        <v>0.57853051184614168</v>
      </c>
      <c r="I13" s="8" t="s">
        <v>53</v>
      </c>
      <c r="J13" s="8" t="s">
        <v>32</v>
      </c>
      <c r="K13" s="8" t="s">
        <v>54</v>
      </c>
      <c r="L13" s="8" t="s">
        <v>298</v>
      </c>
      <c r="M13" s="11">
        <v>21.2</v>
      </c>
      <c r="N13" s="12">
        <v>10</v>
      </c>
      <c r="O13" s="1">
        <v>32.9</v>
      </c>
      <c r="P13" s="1">
        <v>25.5</v>
      </c>
      <c r="Q13" s="1">
        <v>3</v>
      </c>
      <c r="R13" s="1">
        <v>3.8</v>
      </c>
      <c r="S13" s="1">
        <v>8.8000000000000007</v>
      </c>
      <c r="T13" s="1">
        <v>1.6</v>
      </c>
      <c r="U13" s="1">
        <v>0.1</v>
      </c>
      <c r="V13" s="1">
        <v>0.43229166666666669</v>
      </c>
      <c r="W13" s="1">
        <v>19.2</v>
      </c>
      <c r="X13" s="1">
        <v>0.80821917808219179</v>
      </c>
      <c r="Y13" s="1">
        <v>7.3</v>
      </c>
      <c r="Z13" s="1">
        <v>4.7</v>
      </c>
      <c r="AA13" s="1">
        <v>1.5834165484476339</v>
      </c>
      <c r="AB13" s="1">
        <v>1.4291297764035056</v>
      </c>
      <c r="AC13" s="1">
        <v>-0.78100468291717673</v>
      </c>
      <c r="AD13" s="1">
        <v>2.5027841402462787</v>
      </c>
      <c r="AE13" s="1">
        <v>1.2918908898938459</v>
      </c>
      <c r="AF13" s="1">
        <v>-0.96954696873391444</v>
      </c>
      <c r="AG13" s="1">
        <v>-1.0952272258661016</v>
      </c>
      <c r="AH13" s="1">
        <v>0.12683713656175996</v>
      </c>
      <c r="AI13" s="1">
        <v>-2.6305454264914792</v>
      </c>
    </row>
    <row r="14" spans="1:35" x14ac:dyDescent="0.3">
      <c r="A14" s="8">
        <v>2</v>
      </c>
      <c r="B14" s="8">
        <v>13</v>
      </c>
      <c r="C14" s="10">
        <v>8.1999999999999993</v>
      </c>
      <c r="D14" s="10">
        <v>7</v>
      </c>
      <c r="E14" s="10">
        <v>100</v>
      </c>
      <c r="F14" s="1">
        <v>0.70145317220554326</v>
      </c>
      <c r="G14" s="1">
        <v>0.42176521936769007</v>
      </c>
      <c r="H14" s="1">
        <v>0.27968795283785319</v>
      </c>
      <c r="I14" s="8" t="s">
        <v>59</v>
      </c>
      <c r="J14" s="8" t="s">
        <v>32</v>
      </c>
      <c r="K14" s="8" t="s">
        <v>60</v>
      </c>
      <c r="L14" s="8" t="s">
        <v>47</v>
      </c>
      <c r="M14" s="11">
        <v>25.7</v>
      </c>
      <c r="N14" s="12">
        <v>8</v>
      </c>
      <c r="O14" s="1">
        <v>29.856249999999999</v>
      </c>
      <c r="P14" s="1">
        <v>24</v>
      </c>
      <c r="Q14" s="1">
        <v>1.75</v>
      </c>
      <c r="R14" s="1">
        <v>12.375</v>
      </c>
      <c r="S14" s="1">
        <v>3</v>
      </c>
      <c r="T14" s="1">
        <v>1</v>
      </c>
      <c r="U14" s="1">
        <v>1.5</v>
      </c>
      <c r="V14" s="1">
        <v>0.47014925373134331</v>
      </c>
      <c r="W14" s="1">
        <v>16.75</v>
      </c>
      <c r="X14" s="1">
        <v>0.8</v>
      </c>
      <c r="Y14" s="1">
        <v>8.125</v>
      </c>
      <c r="Z14" s="1">
        <v>3</v>
      </c>
      <c r="AA14" s="1">
        <v>1.3404481656457128</v>
      </c>
      <c r="AB14" s="1">
        <v>0.22530418389938273</v>
      </c>
      <c r="AC14" s="1">
        <v>2.2684686086349601</v>
      </c>
      <c r="AD14" s="1">
        <v>-0.11536114000162062</v>
      </c>
      <c r="AE14" s="1">
        <v>-2.3138122909824804E-4</v>
      </c>
      <c r="AF14" s="1">
        <v>1.2031406445344561</v>
      </c>
      <c r="AG14" s="1">
        <v>-0.12548476791975002</v>
      </c>
      <c r="AH14" s="1">
        <v>-1.1596876044989671E-2</v>
      </c>
      <c r="AI14" s="1">
        <v>-0.98880046320984261</v>
      </c>
    </row>
    <row r="15" spans="1:35" x14ac:dyDescent="0.3">
      <c r="A15" s="8">
        <v>2</v>
      </c>
      <c r="B15" s="8">
        <v>14</v>
      </c>
      <c r="C15" s="10">
        <v>3.3</v>
      </c>
      <c r="D15" s="10">
        <v>3</v>
      </c>
      <c r="E15" s="10">
        <v>94</v>
      </c>
      <c r="F15" s="1">
        <v>0.69047227378424403</v>
      </c>
      <c r="G15" s="1">
        <v>0.18593410611423325</v>
      </c>
      <c r="H15" s="1">
        <v>0.50453816767001081</v>
      </c>
      <c r="I15" s="8" t="s">
        <v>61</v>
      </c>
      <c r="J15" s="8" t="s">
        <v>62</v>
      </c>
      <c r="K15" s="8" t="s">
        <v>63</v>
      </c>
      <c r="L15" s="8" t="s">
        <v>298</v>
      </c>
      <c r="M15" s="11">
        <v>31.7</v>
      </c>
      <c r="N15" s="12">
        <v>4</v>
      </c>
      <c r="O15" s="1">
        <v>28.020833333333332</v>
      </c>
      <c r="P15" s="1">
        <v>20.25</v>
      </c>
      <c r="Q15" s="1">
        <v>2.25</v>
      </c>
      <c r="R15" s="1">
        <v>5</v>
      </c>
      <c r="S15" s="1">
        <v>6.5</v>
      </c>
      <c r="T15" s="1">
        <v>1.25</v>
      </c>
      <c r="U15" s="1">
        <v>0.5</v>
      </c>
      <c r="V15" s="1">
        <v>0.40909090909090912</v>
      </c>
      <c r="W15" s="1">
        <v>16.5</v>
      </c>
      <c r="X15" s="1">
        <v>1</v>
      </c>
      <c r="Y15" s="1">
        <v>4.5</v>
      </c>
      <c r="Z15" s="1">
        <v>3.75</v>
      </c>
      <c r="AA15" s="1">
        <v>0.73302720864091009</v>
      </c>
      <c r="AB15" s="1">
        <v>0.70683442090103188</v>
      </c>
      <c r="AC15" s="1">
        <v>-0.35425623395361239</v>
      </c>
      <c r="AD15" s="1">
        <v>1.4645541153203876</v>
      </c>
      <c r="AE15" s="1">
        <v>0.53815289840546165</v>
      </c>
      <c r="AF15" s="1">
        <v>-0.34877907922866563</v>
      </c>
      <c r="AG15" s="1">
        <v>-1.4467992497451627</v>
      </c>
      <c r="AH15" s="1">
        <v>2.0937725864041958</v>
      </c>
      <c r="AI15" s="1">
        <v>-1.7130997117164468</v>
      </c>
    </row>
    <row r="16" spans="1:35" x14ac:dyDescent="0.3">
      <c r="A16" s="8">
        <v>2</v>
      </c>
      <c r="B16" s="8">
        <v>15</v>
      </c>
      <c r="C16" s="10">
        <v>52.1</v>
      </c>
      <c r="D16" s="10">
        <v>51</v>
      </c>
      <c r="E16" s="10">
        <v>98</v>
      </c>
      <c r="F16" s="1">
        <v>0.67327109103882921</v>
      </c>
      <c r="G16" s="1">
        <v>0.33094403740815198</v>
      </c>
      <c r="H16" s="1">
        <v>0.34232705363067722</v>
      </c>
      <c r="I16" s="8" t="s">
        <v>70</v>
      </c>
      <c r="J16" s="8" t="s">
        <v>71</v>
      </c>
      <c r="K16" s="8" t="s">
        <v>72</v>
      </c>
      <c r="L16" s="8" t="s">
        <v>299</v>
      </c>
      <c r="M16" s="11">
        <v>31.2</v>
      </c>
      <c r="N16" s="12">
        <v>10</v>
      </c>
      <c r="O16" s="1">
        <v>33.036666666666669</v>
      </c>
      <c r="P16" s="1">
        <v>19.5</v>
      </c>
      <c r="Q16" s="1">
        <v>2.2999999999999998</v>
      </c>
      <c r="R16" s="1">
        <v>12.1</v>
      </c>
      <c r="S16" s="1">
        <v>3.2</v>
      </c>
      <c r="T16" s="1">
        <v>1</v>
      </c>
      <c r="U16" s="1">
        <v>0.6</v>
      </c>
      <c r="V16" s="1">
        <v>0.44881889763779526</v>
      </c>
      <c r="W16" s="1">
        <v>12.7</v>
      </c>
      <c r="X16" s="1">
        <v>0.89230769230769236</v>
      </c>
      <c r="Y16" s="1">
        <v>6.5</v>
      </c>
      <c r="Z16" s="1">
        <v>3.3</v>
      </c>
      <c r="AA16" s="1">
        <v>0.61154301723994953</v>
      </c>
      <c r="AB16" s="1">
        <v>0.7549874446011966</v>
      </c>
      <c r="AC16" s="1">
        <v>2.17067208908081</v>
      </c>
      <c r="AD16" s="1">
        <v>-2.5080268268934367E-2</v>
      </c>
      <c r="AE16" s="1">
        <v>-2.3138122909824804E-4</v>
      </c>
      <c r="AF16" s="1">
        <v>-0.1935871068523535</v>
      </c>
      <c r="AG16" s="1">
        <v>-0.45588113798595209</v>
      </c>
      <c r="AH16" s="1">
        <v>1.3945938427002338</v>
      </c>
      <c r="AI16" s="1">
        <v>-1.2785201626124842</v>
      </c>
    </row>
    <row r="17" spans="1:35" x14ac:dyDescent="0.3">
      <c r="A17" s="8">
        <v>2</v>
      </c>
      <c r="B17" s="8">
        <v>16</v>
      </c>
      <c r="C17" s="10">
        <v>7.9</v>
      </c>
      <c r="D17" s="10">
        <v>9</v>
      </c>
      <c r="E17" s="10">
        <v>100</v>
      </c>
      <c r="F17" s="1">
        <v>0.65640736636867136</v>
      </c>
      <c r="G17" s="1">
        <v>0.38356162654610132</v>
      </c>
      <c r="H17" s="1">
        <v>0.27284573982257004</v>
      </c>
      <c r="I17" s="8" t="s">
        <v>64</v>
      </c>
      <c r="J17" s="8" t="s">
        <v>32</v>
      </c>
      <c r="K17" s="8" t="s">
        <v>44</v>
      </c>
      <c r="L17" s="8" t="s">
        <v>299</v>
      </c>
      <c r="M17" s="11">
        <v>34.9</v>
      </c>
      <c r="N17" s="12">
        <v>10</v>
      </c>
      <c r="O17" s="1">
        <v>35.195</v>
      </c>
      <c r="P17" s="1">
        <v>24.2</v>
      </c>
      <c r="Q17" s="1">
        <v>1.7</v>
      </c>
      <c r="R17" s="1">
        <v>7.5</v>
      </c>
      <c r="S17" s="1">
        <v>11.5</v>
      </c>
      <c r="T17" s="1">
        <v>1.3</v>
      </c>
      <c r="U17" s="1">
        <v>0.6</v>
      </c>
      <c r="V17" s="1">
        <v>0.48128342245989303</v>
      </c>
      <c r="W17" s="1">
        <v>18.7</v>
      </c>
      <c r="X17" s="1">
        <v>0.69230769230769229</v>
      </c>
      <c r="Y17" s="1">
        <v>6.5</v>
      </c>
      <c r="Z17" s="1">
        <v>3.3</v>
      </c>
      <c r="AA17" s="1">
        <v>1.3728439500193022</v>
      </c>
      <c r="AB17" s="1">
        <v>0.17715116019921778</v>
      </c>
      <c r="AC17" s="1">
        <v>0.53480303472047996</v>
      </c>
      <c r="AD17" s="1">
        <v>3.7215759086375417</v>
      </c>
      <c r="AE17" s="1">
        <v>0.64582975433237377</v>
      </c>
      <c r="AF17" s="1">
        <v>-0.1935871068523535</v>
      </c>
      <c r="AG17" s="1">
        <v>0.1357232369466968</v>
      </c>
      <c r="AH17" s="1">
        <v>-1.6637651364758614</v>
      </c>
      <c r="AI17" s="1">
        <v>-1.2785201626124842</v>
      </c>
    </row>
    <row r="18" spans="1:35" x14ac:dyDescent="0.3">
      <c r="A18" s="8">
        <v>2</v>
      </c>
      <c r="B18" s="8">
        <v>17</v>
      </c>
      <c r="C18" s="10">
        <v>56.4</v>
      </c>
      <c r="D18" s="10">
        <v>56</v>
      </c>
      <c r="E18" s="10">
        <v>94</v>
      </c>
      <c r="F18" s="1">
        <v>0.65079698540616826</v>
      </c>
      <c r="G18" s="1">
        <v>0.35987340757234149</v>
      </c>
      <c r="H18" s="1">
        <v>0.29092357783382677</v>
      </c>
      <c r="I18" s="8" t="s">
        <v>65</v>
      </c>
      <c r="J18" s="8" t="s">
        <v>66</v>
      </c>
      <c r="K18" s="8" t="s">
        <v>67</v>
      </c>
      <c r="L18" s="8" t="s">
        <v>298</v>
      </c>
      <c r="M18" s="11">
        <v>33.6</v>
      </c>
      <c r="N18" s="12">
        <v>8</v>
      </c>
      <c r="O18" s="1">
        <v>36.15</v>
      </c>
      <c r="P18" s="1">
        <v>21.75</v>
      </c>
      <c r="Q18" s="1">
        <v>3.625</v>
      </c>
      <c r="R18" s="1">
        <v>4.25</v>
      </c>
      <c r="S18" s="1">
        <v>6.5</v>
      </c>
      <c r="T18" s="1">
        <v>1.125</v>
      </c>
      <c r="U18" s="1">
        <v>0.375</v>
      </c>
      <c r="V18" s="1">
        <v>0.47787610619469029</v>
      </c>
      <c r="W18" s="1">
        <v>14.125</v>
      </c>
      <c r="X18" s="1">
        <v>0.88095238095238093</v>
      </c>
      <c r="Y18" s="1">
        <v>5.25</v>
      </c>
      <c r="Z18" s="1">
        <v>3.375</v>
      </c>
      <c r="AA18" s="1">
        <v>0.97599559144283121</v>
      </c>
      <c r="AB18" s="1">
        <v>2.0310425726555672</v>
      </c>
      <c r="AC18" s="1">
        <v>-0.62097401455584011</v>
      </c>
      <c r="AD18" s="1">
        <v>1.4645541153203876</v>
      </c>
      <c r="AE18" s="1">
        <v>0.26896075858818175</v>
      </c>
      <c r="AF18" s="1">
        <v>-0.54276904469905585</v>
      </c>
      <c r="AG18" s="1">
        <v>3.4231857771039924E-2</v>
      </c>
      <c r="AH18" s="1">
        <v>0.97876891909110642</v>
      </c>
      <c r="AI18" s="1">
        <v>-1.3509500874631448</v>
      </c>
    </row>
    <row r="19" spans="1:35" x14ac:dyDescent="0.3">
      <c r="A19" s="8">
        <v>2</v>
      </c>
      <c r="B19" s="8">
        <v>18</v>
      </c>
      <c r="C19" s="10">
        <v>11.3</v>
      </c>
      <c r="D19" s="10">
        <v>10</v>
      </c>
      <c r="E19" s="10">
        <v>100</v>
      </c>
      <c r="F19" s="1">
        <v>0.64967200087730392</v>
      </c>
      <c r="G19" s="1">
        <v>0.26250609413490905</v>
      </c>
      <c r="H19" s="1">
        <v>0.38716590674239487</v>
      </c>
      <c r="I19" s="8" t="s">
        <v>68</v>
      </c>
      <c r="J19" s="8" t="s">
        <v>32</v>
      </c>
      <c r="K19" s="8" t="s">
        <v>69</v>
      </c>
      <c r="L19" s="8" t="s">
        <v>298</v>
      </c>
      <c r="M19" s="11">
        <v>26.4</v>
      </c>
      <c r="N19" s="12">
        <v>10</v>
      </c>
      <c r="O19" s="1">
        <v>36.188333333333333</v>
      </c>
      <c r="P19" s="1">
        <v>29.7</v>
      </c>
      <c r="Q19" s="1">
        <v>2.7</v>
      </c>
      <c r="R19" s="1">
        <v>4.5999999999999996</v>
      </c>
      <c r="S19" s="1">
        <v>6.8</v>
      </c>
      <c r="T19" s="1">
        <v>1.2</v>
      </c>
      <c r="U19" s="1">
        <v>0.3</v>
      </c>
      <c r="V19" s="1">
        <v>0.45814977973568283</v>
      </c>
      <c r="W19" s="1">
        <v>22.7</v>
      </c>
      <c r="X19" s="1">
        <v>0.81578947368421051</v>
      </c>
      <c r="Y19" s="1">
        <v>7.6</v>
      </c>
      <c r="Z19" s="1">
        <v>3.7</v>
      </c>
      <c r="AA19" s="1">
        <v>2.263728020293013</v>
      </c>
      <c r="AB19" s="1">
        <v>1.1402116342025161</v>
      </c>
      <c r="AC19" s="1">
        <v>-0.49650571694146728</v>
      </c>
      <c r="AD19" s="1">
        <v>1.5999754229194167</v>
      </c>
      <c r="AE19" s="1">
        <v>0.43047604247854965</v>
      </c>
      <c r="AF19" s="1">
        <v>-0.65916302398129001</v>
      </c>
      <c r="AG19" s="1">
        <v>-0.52033606377760588</v>
      </c>
      <c r="AH19" s="1">
        <v>0.26898162717038854</v>
      </c>
      <c r="AI19" s="1">
        <v>-1.6648130951493401</v>
      </c>
    </row>
    <row r="20" spans="1:35" x14ac:dyDescent="0.3">
      <c r="A20" s="8">
        <v>2</v>
      </c>
      <c r="B20" s="8">
        <v>19</v>
      </c>
      <c r="C20" s="10">
        <v>25.6</v>
      </c>
      <c r="D20" s="10">
        <v>24</v>
      </c>
      <c r="E20" s="10">
        <v>92</v>
      </c>
      <c r="F20" s="1">
        <v>0.6089640833845511</v>
      </c>
      <c r="G20" s="1">
        <v>1.0264167738026708</v>
      </c>
      <c r="H20" s="1">
        <v>-0.41745269041811972</v>
      </c>
      <c r="I20" s="8" t="s">
        <v>74</v>
      </c>
      <c r="J20" s="8" t="s">
        <v>75</v>
      </c>
      <c r="K20" s="8" t="s">
        <v>76</v>
      </c>
      <c r="L20" s="8" t="s">
        <v>47</v>
      </c>
      <c r="M20" s="11">
        <v>21.3</v>
      </c>
      <c r="N20" s="12">
        <v>1</v>
      </c>
      <c r="O20" s="1">
        <v>33.4</v>
      </c>
      <c r="P20" s="1">
        <v>18</v>
      </c>
      <c r="Q20" s="1">
        <v>0</v>
      </c>
      <c r="R20" s="1">
        <v>11</v>
      </c>
      <c r="S20" s="1">
        <v>0</v>
      </c>
      <c r="T20" s="1">
        <v>1</v>
      </c>
      <c r="U20" s="1">
        <v>4</v>
      </c>
      <c r="V20" s="1">
        <v>0.6428571428571429</v>
      </c>
      <c r="W20" s="1">
        <v>14</v>
      </c>
      <c r="X20" s="1">
        <v>0</v>
      </c>
      <c r="Y20" s="1">
        <v>0</v>
      </c>
      <c r="Z20" s="1">
        <v>0</v>
      </c>
      <c r="AA20" s="1">
        <v>0.3685746344380284</v>
      </c>
      <c r="AB20" s="1">
        <v>-1.4600516456063892</v>
      </c>
      <c r="AC20" s="1">
        <v>1.7794860108642092</v>
      </c>
      <c r="AD20" s="1">
        <v>-1.4695742159919134</v>
      </c>
      <c r="AE20" s="1">
        <v>-2.3138122909824804E-4</v>
      </c>
      <c r="AF20" s="1">
        <v>5.0829399539422608</v>
      </c>
      <c r="AG20" s="1">
        <v>3.0666058497156041</v>
      </c>
      <c r="AH20" s="1">
        <v>-3.8394772725239376E-2</v>
      </c>
      <c r="AI20" s="1">
        <v>1.9083965308165745</v>
      </c>
    </row>
    <row r="21" spans="1:35" x14ac:dyDescent="0.3">
      <c r="A21" s="8">
        <v>2</v>
      </c>
      <c r="B21" s="8">
        <v>20</v>
      </c>
      <c r="C21" s="10">
        <v>17.8</v>
      </c>
      <c r="D21" s="10">
        <v>14</v>
      </c>
      <c r="E21" s="10">
        <v>100</v>
      </c>
      <c r="F21" s="1">
        <v>0.59139719235444266</v>
      </c>
      <c r="G21" s="1">
        <v>0.10015801072348578</v>
      </c>
      <c r="H21" s="1">
        <v>0.49123918163095687</v>
      </c>
      <c r="I21" s="8" t="s">
        <v>79</v>
      </c>
      <c r="J21" s="8" t="s">
        <v>32</v>
      </c>
      <c r="K21" s="8" t="s">
        <v>80</v>
      </c>
      <c r="L21" s="8" t="s">
        <v>298</v>
      </c>
      <c r="M21" s="11">
        <v>29.4</v>
      </c>
      <c r="N21" s="12">
        <v>10</v>
      </c>
      <c r="O21" s="1">
        <v>35.298333333333332</v>
      </c>
      <c r="P21" s="1">
        <v>16.7</v>
      </c>
      <c r="Q21" s="1">
        <v>1.9</v>
      </c>
      <c r="R21" s="1">
        <v>4.9000000000000004</v>
      </c>
      <c r="S21" s="1">
        <v>6.9</v>
      </c>
      <c r="T21" s="1">
        <v>2.2999999999999998</v>
      </c>
      <c r="U21" s="1">
        <v>0.7</v>
      </c>
      <c r="V21" s="1">
        <v>0.39490445859872614</v>
      </c>
      <c r="W21" s="1">
        <v>15.7</v>
      </c>
      <c r="X21" s="1">
        <v>0.75</v>
      </c>
      <c r="Y21" s="1">
        <v>3.2</v>
      </c>
      <c r="Z21" s="1">
        <v>3.6</v>
      </c>
      <c r="AA21" s="1">
        <v>0.15800203600969664</v>
      </c>
      <c r="AB21" s="1">
        <v>0.36976325499987739</v>
      </c>
      <c r="AC21" s="1">
        <v>-0.38981860470057594</v>
      </c>
      <c r="AD21" s="1">
        <v>1.6451158587857599</v>
      </c>
      <c r="AE21" s="1">
        <v>2.7993668728706131</v>
      </c>
      <c r="AF21" s="1">
        <v>-3.839513447604135E-2</v>
      </c>
      <c r="AG21" s="1">
        <v>-1.6701183879546004</v>
      </c>
      <c r="AH21" s="1">
        <v>-0.40425393700823103</v>
      </c>
      <c r="AI21" s="1">
        <v>-1.5682398620151261</v>
      </c>
    </row>
    <row r="22" spans="1:35" x14ac:dyDescent="0.3">
      <c r="A22" s="8">
        <v>2</v>
      </c>
      <c r="B22" s="8">
        <v>21</v>
      </c>
      <c r="C22" s="10">
        <v>88.8</v>
      </c>
      <c r="D22" s="10">
        <v>85</v>
      </c>
      <c r="E22" s="10">
        <v>90</v>
      </c>
      <c r="F22" s="1">
        <v>0.58563633297047979</v>
      </c>
      <c r="G22" s="1">
        <v>0.20086744227022876</v>
      </c>
      <c r="H22" s="1">
        <v>0.384768890700251</v>
      </c>
      <c r="I22" s="8" t="s">
        <v>73</v>
      </c>
      <c r="J22" s="8" t="s">
        <v>32</v>
      </c>
      <c r="K22" s="8" t="s">
        <v>67</v>
      </c>
      <c r="L22" s="8" t="s">
        <v>298</v>
      </c>
      <c r="M22" s="11">
        <v>25.7</v>
      </c>
      <c r="N22" s="12">
        <v>10</v>
      </c>
      <c r="O22" s="1">
        <v>37.531666666666666</v>
      </c>
      <c r="P22" s="1">
        <v>17</v>
      </c>
      <c r="Q22" s="1">
        <v>2.5</v>
      </c>
      <c r="R22" s="1">
        <v>4.0999999999999996</v>
      </c>
      <c r="S22" s="1">
        <v>7.8</v>
      </c>
      <c r="T22" s="1">
        <v>1.6</v>
      </c>
      <c r="U22" s="1">
        <v>0.1</v>
      </c>
      <c r="V22" s="1">
        <v>0.37062937062937062</v>
      </c>
      <c r="W22" s="1">
        <v>14.3</v>
      </c>
      <c r="X22" s="1">
        <v>0.9285714285714286</v>
      </c>
      <c r="Y22" s="1">
        <v>4.2</v>
      </c>
      <c r="Z22" s="1">
        <v>2.2999999999999998</v>
      </c>
      <c r="AA22" s="1">
        <v>0.20659571257008097</v>
      </c>
      <c r="AB22" s="1">
        <v>0.94759953940185637</v>
      </c>
      <c r="AC22" s="1">
        <v>-0.67431757067628573</v>
      </c>
      <c r="AD22" s="1">
        <v>2.0513797815828476</v>
      </c>
      <c r="AE22" s="1">
        <v>1.2918908898938459</v>
      </c>
      <c r="AF22" s="1">
        <v>-0.96954696873391444</v>
      </c>
      <c r="AG22" s="1">
        <v>-1.978859519090955</v>
      </c>
      <c r="AH22" s="1">
        <v>1.2458529467549284</v>
      </c>
      <c r="AI22" s="1">
        <v>-0.31278783127034515</v>
      </c>
    </row>
    <row r="23" spans="1:35" x14ac:dyDescent="0.3">
      <c r="A23" s="8">
        <v>2</v>
      </c>
      <c r="B23" s="8">
        <v>22</v>
      </c>
      <c r="C23" s="10">
        <v>3.8</v>
      </c>
      <c r="D23" s="10">
        <v>5</v>
      </c>
      <c r="E23" s="10">
        <v>100</v>
      </c>
      <c r="F23" s="1">
        <v>0.55897964297598624</v>
      </c>
      <c r="G23" s="1">
        <v>0.45543551780126301</v>
      </c>
      <c r="H23" s="1">
        <v>0.10354412517472322</v>
      </c>
      <c r="I23" s="8" t="s">
        <v>77</v>
      </c>
      <c r="J23" s="8" t="s">
        <v>32</v>
      </c>
      <c r="K23" s="8" t="s">
        <v>78</v>
      </c>
      <c r="L23" s="8" t="s">
        <v>299</v>
      </c>
      <c r="M23" s="11">
        <v>24.9</v>
      </c>
      <c r="N23" s="12">
        <v>10</v>
      </c>
      <c r="O23" s="1">
        <v>33.00333333333333</v>
      </c>
      <c r="P23" s="1">
        <v>30.2</v>
      </c>
      <c r="Q23" s="1">
        <v>1.4</v>
      </c>
      <c r="R23" s="1">
        <v>14.2</v>
      </c>
      <c r="S23" s="1">
        <v>5.8</v>
      </c>
      <c r="T23" s="1">
        <v>1.3</v>
      </c>
      <c r="U23" s="1">
        <v>1.5</v>
      </c>
      <c r="V23" s="1">
        <v>0.57526881720430112</v>
      </c>
      <c r="W23" s="1">
        <v>18.600000000000001</v>
      </c>
      <c r="X23" s="1">
        <v>0.64347826086956517</v>
      </c>
      <c r="Y23" s="1">
        <v>11.5</v>
      </c>
      <c r="Z23" s="1">
        <v>4.3</v>
      </c>
      <c r="AA23" s="1">
        <v>2.3447174812269864</v>
      </c>
      <c r="AB23" s="1">
        <v>-0.11176698200177172</v>
      </c>
      <c r="AC23" s="1">
        <v>2.9174818747670472</v>
      </c>
      <c r="AD23" s="1">
        <v>1.1485710642559859</v>
      </c>
      <c r="AE23" s="1">
        <v>0.64582975433237377</v>
      </c>
      <c r="AF23" s="1">
        <v>1.2031406445344561</v>
      </c>
      <c r="AG23" s="1">
        <v>2.4303146533340865</v>
      </c>
      <c r="AH23" s="1">
        <v>-4.2351163362831725</v>
      </c>
      <c r="AI23" s="1">
        <v>-2.2442524939546233</v>
      </c>
    </row>
    <row r="24" spans="1:35" x14ac:dyDescent="0.3">
      <c r="A24" s="8">
        <v>2</v>
      </c>
      <c r="B24" s="8">
        <v>23</v>
      </c>
      <c r="C24" s="10">
        <v>68.2</v>
      </c>
      <c r="D24" s="10">
        <v>63</v>
      </c>
      <c r="E24" s="10">
        <v>90</v>
      </c>
      <c r="F24" s="1">
        <v>0.51231700687525616</v>
      </c>
      <c r="G24" s="1">
        <v>0.47165867295917835</v>
      </c>
      <c r="H24" s="1">
        <v>4.0658333916077816E-2</v>
      </c>
      <c r="I24" s="8" t="s">
        <v>84</v>
      </c>
      <c r="J24" s="8" t="s">
        <v>85</v>
      </c>
      <c r="K24" s="8" t="s">
        <v>86</v>
      </c>
      <c r="L24" s="8" t="s">
        <v>299</v>
      </c>
      <c r="M24" s="11">
        <v>22.1</v>
      </c>
      <c r="N24" s="12">
        <v>10</v>
      </c>
      <c r="O24" s="1">
        <v>31.266666666666662</v>
      </c>
      <c r="P24" s="1">
        <v>13</v>
      </c>
      <c r="Q24" s="1">
        <v>1.4</v>
      </c>
      <c r="R24" s="1">
        <v>6.4</v>
      </c>
      <c r="S24" s="1">
        <v>1.6</v>
      </c>
      <c r="T24" s="1">
        <v>1.3</v>
      </c>
      <c r="U24" s="1">
        <v>2.9</v>
      </c>
      <c r="V24" s="1">
        <v>0.5</v>
      </c>
      <c r="W24" s="1">
        <v>9.6</v>
      </c>
      <c r="X24" s="1">
        <v>0.95238095238095233</v>
      </c>
      <c r="Y24" s="1">
        <v>2.1</v>
      </c>
      <c r="Z24" s="1">
        <v>1.6</v>
      </c>
      <c r="AA24" s="1">
        <v>-0.44131997490170866</v>
      </c>
      <c r="AB24" s="1">
        <v>-0.11176698200177172</v>
      </c>
      <c r="AC24" s="1">
        <v>0.14361695650387948</v>
      </c>
      <c r="AD24" s="1">
        <v>-0.74732724213042379</v>
      </c>
      <c r="AE24" s="1">
        <v>0.64582975433237377</v>
      </c>
      <c r="AF24" s="1">
        <v>3.3758282578028265</v>
      </c>
      <c r="AG24" s="1">
        <v>0.29548420783665952</v>
      </c>
      <c r="AH24" s="1">
        <v>0.7213582785216176</v>
      </c>
      <c r="AI24" s="1">
        <v>0.36322480066915186</v>
      </c>
    </row>
    <row r="25" spans="1:35" x14ac:dyDescent="0.3">
      <c r="A25" s="8">
        <v>2</v>
      </c>
      <c r="B25" s="8">
        <v>24</v>
      </c>
      <c r="C25" s="10">
        <v>27.2</v>
      </c>
      <c r="D25" s="10">
        <v>32</v>
      </c>
      <c r="E25" s="10">
        <v>100</v>
      </c>
      <c r="F25" s="1">
        <v>0.41269294661743572</v>
      </c>
      <c r="G25" s="1">
        <v>0.23361365390919733</v>
      </c>
      <c r="H25" s="1">
        <v>0.17907929270823839</v>
      </c>
      <c r="I25" s="8" t="s">
        <v>90</v>
      </c>
      <c r="J25" s="8" t="s">
        <v>32</v>
      </c>
      <c r="K25" s="8" t="s">
        <v>76</v>
      </c>
      <c r="L25" s="8" t="s">
        <v>298</v>
      </c>
      <c r="M25" s="11">
        <v>23</v>
      </c>
      <c r="N25" s="12">
        <v>10</v>
      </c>
      <c r="O25" s="1">
        <v>34.756666666666668</v>
      </c>
      <c r="P25" s="1">
        <v>25.8</v>
      </c>
      <c r="Q25" s="1">
        <v>2.6</v>
      </c>
      <c r="R25" s="1">
        <v>3.3</v>
      </c>
      <c r="S25" s="1">
        <v>5.5</v>
      </c>
      <c r="T25" s="1">
        <v>0.4</v>
      </c>
      <c r="U25" s="1">
        <v>0.4</v>
      </c>
      <c r="V25" s="1">
        <v>0.53216374269005851</v>
      </c>
      <c r="W25" s="1">
        <v>17.100000000000001</v>
      </c>
      <c r="X25" s="1">
        <v>0.96153846153846156</v>
      </c>
      <c r="Y25" s="1">
        <v>5.2</v>
      </c>
      <c r="Z25" s="1">
        <v>4.0999999999999996</v>
      </c>
      <c r="AA25" s="1">
        <v>1.6320102250080182</v>
      </c>
      <c r="AB25" s="1">
        <v>1.0439055868021863</v>
      </c>
      <c r="AC25" s="1">
        <v>-0.95881653665199529</v>
      </c>
      <c r="AD25" s="1">
        <v>1.0131497566569565</v>
      </c>
      <c r="AE25" s="1">
        <v>-1.292353652352042</v>
      </c>
      <c r="AF25" s="1">
        <v>-0.50397105160497779</v>
      </c>
      <c r="AG25" s="1">
        <v>1.2647782865469208</v>
      </c>
      <c r="AH25" s="1">
        <v>1.954926298463904</v>
      </c>
      <c r="AI25" s="1">
        <v>-2.051106027686195</v>
      </c>
    </row>
    <row r="26" spans="1:35" x14ac:dyDescent="0.3">
      <c r="A26" s="8">
        <v>3</v>
      </c>
      <c r="B26" s="8">
        <v>25</v>
      </c>
      <c r="C26" s="10">
        <v>38.6</v>
      </c>
      <c r="D26" s="10">
        <v>40</v>
      </c>
      <c r="E26" s="10">
        <v>100</v>
      </c>
      <c r="F26" s="1">
        <v>0.41190869057507279</v>
      </c>
      <c r="G26" s="1">
        <v>0.1416438965372176</v>
      </c>
      <c r="H26" s="1">
        <v>0.27026479403785519</v>
      </c>
      <c r="I26" s="8" t="s">
        <v>87</v>
      </c>
      <c r="J26" s="8" t="s">
        <v>32</v>
      </c>
      <c r="K26" s="8" t="s">
        <v>52</v>
      </c>
      <c r="L26" s="8" t="s">
        <v>299</v>
      </c>
      <c r="M26" s="11">
        <v>21.7</v>
      </c>
      <c r="N26" s="12">
        <v>10</v>
      </c>
      <c r="O26" s="1">
        <v>34.559999999999995</v>
      </c>
      <c r="P26" s="1">
        <v>20.100000000000001</v>
      </c>
      <c r="Q26" s="1">
        <v>2.2999999999999998</v>
      </c>
      <c r="R26" s="1">
        <v>7</v>
      </c>
      <c r="S26" s="1">
        <v>2.4</v>
      </c>
      <c r="T26" s="1">
        <v>1.6</v>
      </c>
      <c r="U26" s="1">
        <v>0.6</v>
      </c>
      <c r="V26" s="1">
        <v>0.39459459459459462</v>
      </c>
      <c r="W26" s="1">
        <v>18.5</v>
      </c>
      <c r="X26" s="1">
        <v>0.84210526315789469</v>
      </c>
      <c r="Y26" s="1">
        <v>3.8</v>
      </c>
      <c r="Z26" s="1">
        <v>1.6</v>
      </c>
      <c r="AA26" s="1">
        <v>0.70873037036071818</v>
      </c>
      <c r="AB26" s="1">
        <v>0.7549874446011966</v>
      </c>
      <c r="AC26" s="1">
        <v>0.35699118098566152</v>
      </c>
      <c r="AD26" s="1">
        <v>-0.3862037551996792</v>
      </c>
      <c r="AE26" s="1">
        <v>1.2918908898938459</v>
      </c>
      <c r="AF26" s="1">
        <v>-0.1935871068523535</v>
      </c>
      <c r="AG26" s="1">
        <v>-1.971790565859703</v>
      </c>
      <c r="AH26" s="1">
        <v>0.35055181023612014</v>
      </c>
      <c r="AI26" s="1">
        <v>0.36322480066915186</v>
      </c>
    </row>
    <row r="27" spans="1:35" x14ac:dyDescent="0.3">
      <c r="A27" s="8">
        <v>3</v>
      </c>
      <c r="B27" s="8">
        <v>26</v>
      </c>
      <c r="C27" s="10">
        <v>35.9</v>
      </c>
      <c r="D27" s="10">
        <v>33</v>
      </c>
      <c r="E27" s="10">
        <v>98</v>
      </c>
      <c r="F27" s="1">
        <v>0.40686109699036976</v>
      </c>
      <c r="G27" s="1">
        <v>0.26821974757252259</v>
      </c>
      <c r="H27" s="1">
        <v>0.13864134941784717</v>
      </c>
      <c r="I27" s="8" t="s">
        <v>105</v>
      </c>
      <c r="J27" s="8" t="s">
        <v>32</v>
      </c>
      <c r="K27" s="8" t="s">
        <v>106</v>
      </c>
      <c r="L27" s="8" t="s">
        <v>298</v>
      </c>
      <c r="M27" s="11">
        <v>34.5</v>
      </c>
      <c r="N27" s="12">
        <v>10</v>
      </c>
      <c r="O27" s="1">
        <v>30.240000000000002</v>
      </c>
      <c r="P27" s="1">
        <v>16.7</v>
      </c>
      <c r="Q27" s="1">
        <v>1.7</v>
      </c>
      <c r="R27" s="1">
        <v>3.9</v>
      </c>
      <c r="S27" s="1">
        <v>5.8</v>
      </c>
      <c r="T27" s="1">
        <v>1.9</v>
      </c>
      <c r="U27" s="1">
        <v>0</v>
      </c>
      <c r="V27" s="1">
        <v>0.46788990825688076</v>
      </c>
      <c r="W27" s="1">
        <v>10.9</v>
      </c>
      <c r="X27" s="1">
        <v>0.90566037735849059</v>
      </c>
      <c r="Y27" s="1">
        <v>5.3</v>
      </c>
      <c r="Z27" s="1">
        <v>2.2999999999999998</v>
      </c>
      <c r="AA27" s="1">
        <v>0.15800203600969664</v>
      </c>
      <c r="AB27" s="1">
        <v>0.17715116019921778</v>
      </c>
      <c r="AC27" s="1">
        <v>-0.74544231217021306</v>
      </c>
      <c r="AD27" s="1">
        <v>1.1485710642559859</v>
      </c>
      <c r="AE27" s="1">
        <v>1.9379520254553173</v>
      </c>
      <c r="AF27" s="1">
        <v>-1.1247389411102267</v>
      </c>
      <c r="AG27" s="1">
        <v>-0.12126211950953968</v>
      </c>
      <c r="AH27" s="1">
        <v>1.2965326462928106</v>
      </c>
      <c r="AI27" s="1">
        <v>-0.31278783127034515</v>
      </c>
    </row>
    <row r="28" spans="1:35" x14ac:dyDescent="0.3">
      <c r="A28" s="8">
        <v>3</v>
      </c>
      <c r="B28" s="8">
        <v>27</v>
      </c>
      <c r="C28" s="10">
        <v>63.7</v>
      </c>
      <c r="D28" s="10">
        <v>62</v>
      </c>
      <c r="E28" s="10">
        <v>95</v>
      </c>
      <c r="F28" s="1">
        <v>0.35868176841917876</v>
      </c>
      <c r="G28" s="1">
        <v>8.279677899082169E-2</v>
      </c>
      <c r="H28" s="1">
        <v>0.27588498942835704</v>
      </c>
      <c r="I28" s="8" t="s">
        <v>81</v>
      </c>
      <c r="J28" s="8" t="s">
        <v>300</v>
      </c>
      <c r="K28" s="8" t="s">
        <v>82</v>
      </c>
      <c r="L28" s="8" t="s">
        <v>298</v>
      </c>
      <c r="M28" s="11">
        <v>26.9</v>
      </c>
      <c r="N28" s="12">
        <v>10</v>
      </c>
      <c r="O28" s="1">
        <v>30.161666666666662</v>
      </c>
      <c r="P28" s="1">
        <v>17.8</v>
      </c>
      <c r="Q28" s="1">
        <v>1</v>
      </c>
      <c r="R28" s="1">
        <v>5.3</v>
      </c>
      <c r="S28" s="1">
        <v>7.7</v>
      </c>
      <c r="T28" s="1">
        <v>1.1000000000000001</v>
      </c>
      <c r="U28" s="1">
        <v>0.1</v>
      </c>
      <c r="V28" s="1">
        <v>0.44594594594594594</v>
      </c>
      <c r="W28" s="1">
        <v>14.8</v>
      </c>
      <c r="X28" s="1">
        <v>1</v>
      </c>
      <c r="Y28" s="1">
        <v>3.6</v>
      </c>
      <c r="Z28" s="1">
        <v>3.2</v>
      </c>
      <c r="AA28" s="1">
        <v>0.33617885006443904</v>
      </c>
      <c r="AB28" s="1">
        <v>-0.49699117160309092</v>
      </c>
      <c r="AC28" s="1">
        <v>-0.24756912171272136</v>
      </c>
      <c r="AD28" s="1">
        <v>2.0062393457165046</v>
      </c>
      <c r="AE28" s="1">
        <v>0.21512233062472594</v>
      </c>
      <c r="AF28" s="1">
        <v>-0.96954696873391444</v>
      </c>
      <c r="AG28" s="1">
        <v>-0.5836544385385859</v>
      </c>
      <c r="AH28" s="1">
        <v>1.6673391145783087</v>
      </c>
      <c r="AI28" s="1">
        <v>-1.1819469294782705</v>
      </c>
    </row>
    <row r="29" spans="1:35" x14ac:dyDescent="0.3">
      <c r="A29" s="8">
        <v>3</v>
      </c>
      <c r="B29" s="8">
        <v>28</v>
      </c>
      <c r="C29" s="10">
        <v>6.6</v>
      </c>
      <c r="D29" s="10">
        <v>6</v>
      </c>
      <c r="E29" s="10">
        <v>100</v>
      </c>
      <c r="F29" s="1">
        <v>0.35445577663425937</v>
      </c>
      <c r="G29" s="1">
        <v>0.17675744659092438</v>
      </c>
      <c r="H29" s="1">
        <v>0.17769833004333499</v>
      </c>
      <c r="I29" s="8" t="s">
        <v>94</v>
      </c>
      <c r="J29" s="8" t="s">
        <v>32</v>
      </c>
      <c r="K29" s="8" t="s">
        <v>95</v>
      </c>
      <c r="L29" s="8" t="s">
        <v>47</v>
      </c>
      <c r="M29" s="11">
        <v>24.2</v>
      </c>
      <c r="N29" s="12">
        <v>10</v>
      </c>
      <c r="O29" s="1">
        <v>31.573333333333334</v>
      </c>
      <c r="P29" s="1">
        <v>16.8</v>
      </c>
      <c r="Q29" s="1">
        <v>1</v>
      </c>
      <c r="R29" s="1">
        <v>8.6999999999999993</v>
      </c>
      <c r="S29" s="1">
        <v>6.2</v>
      </c>
      <c r="T29" s="1">
        <v>1.4</v>
      </c>
      <c r="U29" s="1">
        <v>0.7</v>
      </c>
      <c r="V29" s="1">
        <v>0.4370860927152318</v>
      </c>
      <c r="W29" s="1">
        <v>15.1</v>
      </c>
      <c r="X29" s="1">
        <v>0.76470588235294112</v>
      </c>
      <c r="Y29" s="1">
        <v>3.4</v>
      </c>
      <c r="Z29" s="1">
        <v>2.1</v>
      </c>
      <c r="AA29" s="1">
        <v>0.1741999281964916</v>
      </c>
      <c r="AB29" s="1">
        <v>-0.49699117160309092</v>
      </c>
      <c r="AC29" s="1">
        <v>0.96155148368404408</v>
      </c>
      <c r="AD29" s="1">
        <v>1.3291328077213582</v>
      </c>
      <c r="AE29" s="1">
        <v>0.86118346618619745</v>
      </c>
      <c r="AF29" s="1">
        <v>-3.839513447604135E-2</v>
      </c>
      <c r="AG29" s="1">
        <v>-0.77073205211957851</v>
      </c>
      <c r="AH29" s="1">
        <v>-0.30949094326914361</v>
      </c>
      <c r="AI29" s="1">
        <v>-0.11964136500191763</v>
      </c>
    </row>
    <row r="30" spans="1:35" x14ac:dyDescent="0.3">
      <c r="A30" s="8">
        <v>3</v>
      </c>
      <c r="B30" s="8">
        <v>29</v>
      </c>
      <c r="C30" s="10">
        <v>98.4</v>
      </c>
      <c r="D30" s="10">
        <v>115</v>
      </c>
      <c r="E30" s="10">
        <v>92</v>
      </c>
      <c r="F30" s="1">
        <v>0.33001341700848208</v>
      </c>
      <c r="G30" s="1">
        <v>0.34715249510287105</v>
      </c>
      <c r="H30" s="1">
        <v>-1.7139078094388971E-2</v>
      </c>
      <c r="I30" s="8" t="s">
        <v>111</v>
      </c>
      <c r="J30" s="8" t="s">
        <v>112</v>
      </c>
      <c r="K30" s="8" t="s">
        <v>46</v>
      </c>
      <c r="L30" s="8" t="s">
        <v>299</v>
      </c>
      <c r="M30" s="11">
        <v>24.7</v>
      </c>
      <c r="N30" s="12">
        <v>10</v>
      </c>
      <c r="O30" s="1">
        <v>34.528333333333329</v>
      </c>
      <c r="P30" s="1">
        <v>26.4</v>
      </c>
      <c r="Q30" s="1">
        <v>2.6</v>
      </c>
      <c r="R30" s="1">
        <v>4.8</v>
      </c>
      <c r="S30" s="1">
        <v>4</v>
      </c>
      <c r="T30" s="1">
        <v>0.8</v>
      </c>
      <c r="U30" s="1">
        <v>1.2</v>
      </c>
      <c r="V30" s="1">
        <v>0.49261083743842365</v>
      </c>
      <c r="W30" s="1">
        <v>20.3</v>
      </c>
      <c r="X30" s="1">
        <v>0.74509803921568629</v>
      </c>
      <c r="Y30" s="1">
        <v>5.0999999999999996</v>
      </c>
      <c r="Z30" s="1">
        <v>1.6</v>
      </c>
      <c r="AA30" s="1">
        <v>1.7291975781287863</v>
      </c>
      <c r="AB30" s="1">
        <v>1.0439055868021863</v>
      </c>
      <c r="AC30" s="1">
        <v>-0.42538097544753983</v>
      </c>
      <c r="AD30" s="1">
        <v>0.33604321866181025</v>
      </c>
      <c r="AE30" s="1">
        <v>-0.43093880493674613</v>
      </c>
      <c r="AF30" s="1">
        <v>0.73756472740551959</v>
      </c>
      <c r="AG30" s="1">
        <v>0.45105373619731259</v>
      </c>
      <c r="AH30" s="1">
        <v>-0.68029741155464207</v>
      </c>
      <c r="AI30" s="1">
        <v>0.36322480066915186</v>
      </c>
    </row>
    <row r="31" spans="1:35" x14ac:dyDescent="0.3">
      <c r="A31" s="8">
        <v>3</v>
      </c>
      <c r="B31" s="8">
        <v>30</v>
      </c>
      <c r="C31" s="10">
        <v>88.9</v>
      </c>
      <c r="D31" s="10">
        <v>88</v>
      </c>
      <c r="E31" s="10">
        <v>87</v>
      </c>
      <c r="F31" s="1">
        <v>0.32645338648778421</v>
      </c>
      <c r="G31" s="1">
        <v>0.11647896132597745</v>
      </c>
      <c r="H31" s="1">
        <v>0.20997442516180675</v>
      </c>
      <c r="I31" s="8" t="s">
        <v>93</v>
      </c>
      <c r="J31" s="8" t="s">
        <v>32</v>
      </c>
      <c r="K31" s="8" t="s">
        <v>76</v>
      </c>
      <c r="L31" s="8" t="s">
        <v>298</v>
      </c>
      <c r="M31" s="11">
        <v>29.1</v>
      </c>
      <c r="N31" s="12">
        <v>10</v>
      </c>
      <c r="O31" s="1">
        <v>32.281666666666666</v>
      </c>
      <c r="P31" s="1">
        <v>13.6</v>
      </c>
      <c r="Q31" s="1">
        <v>1.2</v>
      </c>
      <c r="R31" s="1">
        <v>6.3</v>
      </c>
      <c r="S31" s="1">
        <v>8.6999999999999993</v>
      </c>
      <c r="T31" s="1">
        <v>1.4</v>
      </c>
      <c r="U31" s="1">
        <v>0</v>
      </c>
      <c r="V31" s="1">
        <v>0.40869565217391307</v>
      </c>
      <c r="W31" s="1">
        <v>11.5</v>
      </c>
      <c r="X31" s="1">
        <v>0.88235294117647056</v>
      </c>
      <c r="Y31" s="1">
        <v>3.4</v>
      </c>
      <c r="Z31" s="1">
        <v>2.2000000000000002</v>
      </c>
      <c r="AA31" s="1">
        <v>-0.34413262178094028</v>
      </c>
      <c r="AB31" s="1">
        <v>-0.30437907680243131</v>
      </c>
      <c r="AC31" s="1">
        <v>0.10805458575691559</v>
      </c>
      <c r="AD31" s="1">
        <v>2.4576437043799353</v>
      </c>
      <c r="AE31" s="1">
        <v>0.86118346618619745</v>
      </c>
      <c r="AF31" s="1">
        <v>-1.1247389411102267</v>
      </c>
      <c r="AG31" s="1">
        <v>-1.0206484553445607</v>
      </c>
      <c r="AH31" s="1">
        <v>0.63154258878503911</v>
      </c>
      <c r="AI31" s="1">
        <v>-0.21621459813613161</v>
      </c>
    </row>
    <row r="32" spans="1:35" x14ac:dyDescent="0.3">
      <c r="A32" s="8">
        <v>3</v>
      </c>
      <c r="B32" s="8">
        <v>31</v>
      </c>
      <c r="C32" s="10">
        <v>27</v>
      </c>
      <c r="D32" s="10">
        <v>29</v>
      </c>
      <c r="E32" s="10">
        <v>100</v>
      </c>
      <c r="F32" s="1">
        <v>0.317852930471961</v>
      </c>
      <c r="G32" s="1">
        <v>0.12291364902282514</v>
      </c>
      <c r="H32" s="1">
        <v>0.19493928144913586</v>
      </c>
      <c r="I32" s="8" t="s">
        <v>83</v>
      </c>
      <c r="J32" s="8" t="s">
        <v>32</v>
      </c>
      <c r="K32" s="8" t="s">
        <v>67</v>
      </c>
      <c r="L32" s="8" t="s">
        <v>299</v>
      </c>
      <c r="M32" s="11">
        <v>25.8</v>
      </c>
      <c r="N32" s="12">
        <v>10</v>
      </c>
      <c r="O32" s="1">
        <v>37.116666666666667</v>
      </c>
      <c r="P32" s="1">
        <v>24.7</v>
      </c>
      <c r="Q32" s="1">
        <v>2</v>
      </c>
      <c r="R32" s="1">
        <v>7.8</v>
      </c>
      <c r="S32" s="1">
        <v>4.2</v>
      </c>
      <c r="T32" s="1">
        <v>0.9</v>
      </c>
      <c r="U32" s="1">
        <v>0.6</v>
      </c>
      <c r="V32" s="1">
        <v>0.470873786407767</v>
      </c>
      <c r="W32" s="1">
        <v>20.6</v>
      </c>
      <c r="X32" s="1">
        <v>0.76744186046511631</v>
      </c>
      <c r="Y32" s="1">
        <v>4.3</v>
      </c>
      <c r="Z32" s="1">
        <v>3</v>
      </c>
      <c r="AA32" s="1">
        <v>1.453833410953276</v>
      </c>
      <c r="AB32" s="1">
        <v>0.46606930240020727</v>
      </c>
      <c r="AC32" s="1">
        <v>0.64149014696137097</v>
      </c>
      <c r="AD32" s="1">
        <v>0.42632409039449654</v>
      </c>
      <c r="AE32" s="1">
        <v>-0.21558509308292217</v>
      </c>
      <c r="AF32" s="1">
        <v>-0.1935871068523535</v>
      </c>
      <c r="AG32" s="1">
        <v>-0.12994720888845823</v>
      </c>
      <c r="AH32" s="1">
        <v>-0.3535742374703485</v>
      </c>
      <c r="AI32" s="1">
        <v>-0.98880046320984261</v>
      </c>
    </row>
    <row r="33" spans="1:35" x14ac:dyDescent="0.3">
      <c r="A33" s="8">
        <v>3</v>
      </c>
      <c r="B33" s="8">
        <v>32</v>
      </c>
      <c r="C33" s="10">
        <v>52.6</v>
      </c>
      <c r="D33" s="10">
        <v>59</v>
      </c>
      <c r="E33" s="10">
        <v>96</v>
      </c>
      <c r="F33" s="1">
        <v>0.31174708839092319</v>
      </c>
      <c r="G33" s="1">
        <v>-6.5524694496844671E-2</v>
      </c>
      <c r="H33" s="1">
        <v>0.37727178288776786</v>
      </c>
      <c r="I33" s="8" t="s">
        <v>96</v>
      </c>
      <c r="J33" s="8" t="s">
        <v>303</v>
      </c>
      <c r="K33" s="8" t="s">
        <v>97</v>
      </c>
      <c r="L33" s="8" t="s">
        <v>298</v>
      </c>
      <c r="M33" s="11">
        <v>24.7</v>
      </c>
      <c r="N33" s="12">
        <v>10</v>
      </c>
      <c r="O33" s="1">
        <v>32.39</v>
      </c>
      <c r="P33" s="1">
        <v>21.7</v>
      </c>
      <c r="Q33" s="1">
        <v>2.7</v>
      </c>
      <c r="R33" s="1">
        <v>3.9</v>
      </c>
      <c r="S33" s="1">
        <v>3.9</v>
      </c>
      <c r="T33" s="1">
        <v>1.2</v>
      </c>
      <c r="U33" s="1">
        <v>0.5</v>
      </c>
      <c r="V33" s="1">
        <v>0.42458100558659218</v>
      </c>
      <c r="W33" s="1">
        <v>17.899999999999999</v>
      </c>
      <c r="X33" s="1">
        <v>0.84444444444444444</v>
      </c>
      <c r="Y33" s="1">
        <v>4.5</v>
      </c>
      <c r="Z33" s="1">
        <v>3.6</v>
      </c>
      <c r="AA33" s="1">
        <v>0.96789664534943365</v>
      </c>
      <c r="AB33" s="1">
        <v>1.1402116342025161</v>
      </c>
      <c r="AC33" s="1">
        <v>-0.74544231217021306</v>
      </c>
      <c r="AD33" s="1">
        <v>0.29090278279546716</v>
      </c>
      <c r="AE33" s="1">
        <v>0.43047604247854965</v>
      </c>
      <c r="AF33" s="1">
        <v>-0.34877907922866563</v>
      </c>
      <c r="AG33" s="1">
        <v>-1.2037120071929386</v>
      </c>
      <c r="AH33" s="1">
        <v>0.44696390530937469</v>
      </c>
      <c r="AI33" s="1">
        <v>-1.5682398620151261</v>
      </c>
    </row>
    <row r="34" spans="1:35" x14ac:dyDescent="0.3">
      <c r="A34" s="8">
        <v>3</v>
      </c>
      <c r="B34" s="8">
        <v>33</v>
      </c>
      <c r="C34" s="10">
        <v>23.3</v>
      </c>
      <c r="D34" s="10">
        <v>21</v>
      </c>
      <c r="E34" s="10">
        <v>100</v>
      </c>
      <c r="F34" s="1">
        <v>0.30655842232539504</v>
      </c>
      <c r="G34" s="1">
        <v>0.21608076748047678</v>
      </c>
      <c r="H34" s="1">
        <v>9.0477654844918265E-2</v>
      </c>
      <c r="I34" s="8" t="s">
        <v>104</v>
      </c>
      <c r="J34" s="8" t="s">
        <v>32</v>
      </c>
      <c r="K34" s="8" t="s">
        <v>86</v>
      </c>
      <c r="L34" s="8" t="s">
        <v>47</v>
      </c>
      <c r="M34" s="11">
        <v>29.1</v>
      </c>
      <c r="N34" s="12">
        <v>10</v>
      </c>
      <c r="O34" s="1">
        <v>32.18</v>
      </c>
      <c r="P34" s="1">
        <v>16.899999999999999</v>
      </c>
      <c r="Q34" s="1">
        <v>1.1000000000000001</v>
      </c>
      <c r="R34" s="1">
        <v>12</v>
      </c>
      <c r="S34" s="1">
        <v>3.4</v>
      </c>
      <c r="T34" s="1">
        <v>0.7</v>
      </c>
      <c r="U34" s="1">
        <v>1.2</v>
      </c>
      <c r="V34" s="1">
        <v>0.43870967741935485</v>
      </c>
      <c r="W34" s="1">
        <v>15.5</v>
      </c>
      <c r="X34" s="1">
        <v>0.81481481481481477</v>
      </c>
      <c r="Y34" s="1">
        <v>2.7</v>
      </c>
      <c r="Z34" s="1">
        <v>1.4</v>
      </c>
      <c r="AA34" s="1">
        <v>0.19039782038328601</v>
      </c>
      <c r="AB34" s="1">
        <v>-0.40068512420276103</v>
      </c>
      <c r="AC34" s="1">
        <v>2.1351097183338461</v>
      </c>
      <c r="AD34" s="1">
        <v>6.5200603463751686E-2</v>
      </c>
      <c r="AE34" s="1">
        <v>-0.64629251679057031</v>
      </c>
      <c r="AF34" s="1">
        <v>0.73756472740551959</v>
      </c>
      <c r="AG34" s="1">
        <v>-0.75755331589105379</v>
      </c>
      <c r="AH34" s="1">
        <v>6.4613727684692854E-2</v>
      </c>
      <c r="AI34" s="1">
        <v>0.55637126693757988</v>
      </c>
    </row>
    <row r="35" spans="1:35" x14ac:dyDescent="0.3">
      <c r="A35" s="8">
        <v>3</v>
      </c>
      <c r="B35" s="8">
        <v>34</v>
      </c>
      <c r="C35" s="10">
        <v>102.3</v>
      </c>
      <c r="D35" s="10">
        <v>120</v>
      </c>
      <c r="E35" s="10">
        <v>93</v>
      </c>
      <c r="F35" s="1">
        <v>0.30274524008063652</v>
      </c>
      <c r="G35" s="1">
        <v>0.27452616386007428</v>
      </c>
      <c r="H35" s="1">
        <v>2.8219076220562245E-2</v>
      </c>
      <c r="I35" s="8" t="s">
        <v>98</v>
      </c>
      <c r="J35" s="8" t="s">
        <v>99</v>
      </c>
      <c r="K35" s="8" t="s">
        <v>80</v>
      </c>
      <c r="L35" s="8" t="s">
        <v>299</v>
      </c>
      <c r="M35" s="11">
        <v>22.2</v>
      </c>
      <c r="N35" s="12">
        <v>9</v>
      </c>
      <c r="O35" s="1">
        <v>32.105555555555554</v>
      </c>
      <c r="P35" s="1">
        <v>25.888888888888889</v>
      </c>
      <c r="Q35" s="1">
        <v>2.5555555555555554</v>
      </c>
      <c r="R35" s="1">
        <v>7.333333333333333</v>
      </c>
      <c r="S35" s="1">
        <v>3.8888888888888888</v>
      </c>
      <c r="T35" s="1">
        <v>0.77777777777777779</v>
      </c>
      <c r="U35" s="1">
        <v>0.88888888888888884</v>
      </c>
      <c r="V35" s="1">
        <v>0.53703703703703709</v>
      </c>
      <c r="W35" s="1">
        <v>18</v>
      </c>
      <c r="X35" s="1">
        <v>0.72</v>
      </c>
      <c r="Y35" s="1">
        <v>5.5555555555555554</v>
      </c>
      <c r="Z35" s="1">
        <v>3.1111111111111112</v>
      </c>
      <c r="AA35" s="1">
        <v>1.6464083513962802</v>
      </c>
      <c r="AB35" s="1">
        <v>1.0011028990687061</v>
      </c>
      <c r="AC35" s="1">
        <v>0.47553241680887376</v>
      </c>
      <c r="AD35" s="1">
        <v>0.28588717881031794</v>
      </c>
      <c r="AE35" s="1">
        <v>-0.47879518534870708</v>
      </c>
      <c r="AF35" s="1">
        <v>0.25474525779032609</v>
      </c>
      <c r="AG35" s="1">
        <v>1.447622849757404</v>
      </c>
      <c r="AH35" s="1">
        <v>-1.0656642379613417</v>
      </c>
      <c r="AI35" s="1">
        <v>-1.0961040555811914</v>
      </c>
    </row>
    <row r="36" spans="1:35" x14ac:dyDescent="0.3">
      <c r="A36" s="8">
        <v>3</v>
      </c>
      <c r="B36" s="8">
        <v>35</v>
      </c>
      <c r="C36" s="10">
        <v>28.8</v>
      </c>
      <c r="D36" s="10">
        <v>31</v>
      </c>
      <c r="E36" s="10">
        <v>100</v>
      </c>
      <c r="F36" s="1">
        <v>0.28933214530513546</v>
      </c>
      <c r="G36" s="1">
        <v>0.11920509149135533</v>
      </c>
      <c r="H36" s="1">
        <v>0.17012705381378013</v>
      </c>
      <c r="I36" s="8" t="s">
        <v>88</v>
      </c>
      <c r="J36" s="8" t="s">
        <v>32</v>
      </c>
      <c r="K36" s="8" t="s">
        <v>89</v>
      </c>
      <c r="L36" s="8" t="s">
        <v>298</v>
      </c>
      <c r="M36" s="11">
        <v>23.2</v>
      </c>
      <c r="N36" s="12">
        <v>10</v>
      </c>
      <c r="O36" s="1">
        <v>34.733333333333334</v>
      </c>
      <c r="P36" s="1">
        <v>24.9</v>
      </c>
      <c r="Q36" s="1">
        <v>2</v>
      </c>
      <c r="R36" s="1">
        <v>4.9000000000000004</v>
      </c>
      <c r="S36" s="1">
        <v>4.4000000000000004</v>
      </c>
      <c r="T36" s="1">
        <v>1.5</v>
      </c>
      <c r="U36" s="1">
        <v>0.1</v>
      </c>
      <c r="V36" s="1">
        <v>0.46231155778894473</v>
      </c>
      <c r="W36" s="1">
        <v>19.899999999999999</v>
      </c>
      <c r="X36" s="1">
        <v>0.78947368421052633</v>
      </c>
      <c r="Y36" s="1">
        <v>5.7</v>
      </c>
      <c r="Z36" s="1">
        <v>2.6</v>
      </c>
      <c r="AA36" s="1">
        <v>1.4862291953268654</v>
      </c>
      <c r="AB36" s="1">
        <v>0.46606930240020727</v>
      </c>
      <c r="AC36" s="1">
        <v>-0.38981860470057594</v>
      </c>
      <c r="AD36" s="1">
        <v>0.51660496212718277</v>
      </c>
      <c r="AE36" s="1">
        <v>1.0765371780400217</v>
      </c>
      <c r="AF36" s="1">
        <v>-0.96954696873391444</v>
      </c>
      <c r="AG36" s="1">
        <v>-0.34997166304076321</v>
      </c>
      <c r="AH36" s="1">
        <v>-0.1607500473238383</v>
      </c>
      <c r="AI36" s="1">
        <v>-0.60250753067298712</v>
      </c>
    </row>
    <row r="37" spans="1:35" x14ac:dyDescent="0.3">
      <c r="A37" s="8">
        <v>3</v>
      </c>
      <c r="B37" s="8">
        <v>36</v>
      </c>
      <c r="C37" s="10">
        <v>38.6</v>
      </c>
      <c r="D37" s="10">
        <v>39</v>
      </c>
      <c r="E37" s="10">
        <v>99</v>
      </c>
      <c r="F37" s="1">
        <v>0.28743476895337938</v>
      </c>
      <c r="G37" s="1">
        <v>1.2903815336929093E-2</v>
      </c>
      <c r="H37" s="1">
        <v>0.2745309536164503</v>
      </c>
      <c r="I37" s="8" t="s">
        <v>100</v>
      </c>
      <c r="J37" s="8" t="s">
        <v>101</v>
      </c>
      <c r="K37" s="8" t="s">
        <v>63</v>
      </c>
      <c r="L37" s="8" t="s">
        <v>298</v>
      </c>
      <c r="M37" s="11">
        <v>23.7</v>
      </c>
      <c r="N37" s="12">
        <v>10</v>
      </c>
      <c r="O37" s="1">
        <v>31.481666666666666</v>
      </c>
      <c r="P37" s="1">
        <v>24.3</v>
      </c>
      <c r="Q37" s="1">
        <v>2.8</v>
      </c>
      <c r="R37" s="1">
        <v>3.6</v>
      </c>
      <c r="S37" s="1">
        <v>6.7</v>
      </c>
      <c r="T37" s="1">
        <v>0.8</v>
      </c>
      <c r="U37" s="1">
        <v>0.5</v>
      </c>
      <c r="V37" s="1">
        <v>0.45454545454545453</v>
      </c>
      <c r="W37" s="1">
        <v>18.7</v>
      </c>
      <c r="X37" s="1">
        <v>0.76271186440677963</v>
      </c>
      <c r="Y37" s="1">
        <v>5.9</v>
      </c>
      <c r="Z37" s="1">
        <v>3.4</v>
      </c>
      <c r="AA37" s="1">
        <v>1.3890418422060973</v>
      </c>
      <c r="AB37" s="1">
        <v>1.2365176816028456</v>
      </c>
      <c r="AC37" s="1">
        <v>-0.85212942441110406</v>
      </c>
      <c r="AD37" s="1">
        <v>1.5548349870530738</v>
      </c>
      <c r="AE37" s="1">
        <v>-0.43093880493674613</v>
      </c>
      <c r="AF37" s="1">
        <v>-0.34877907922866563</v>
      </c>
      <c r="AG37" s="1">
        <v>-0.52081564889459542</v>
      </c>
      <c r="AH37" s="1">
        <v>-0.53650381961184468</v>
      </c>
      <c r="AI37" s="1">
        <v>-1.3750933957466982</v>
      </c>
    </row>
    <row r="38" spans="1:35" x14ac:dyDescent="0.3">
      <c r="A38" s="8">
        <v>4</v>
      </c>
      <c r="B38" s="8">
        <v>37</v>
      </c>
      <c r="C38" s="10">
        <v>127.5</v>
      </c>
      <c r="D38" s="10">
        <v>392</v>
      </c>
      <c r="E38" s="10">
        <v>78</v>
      </c>
      <c r="F38" s="1">
        <v>0.28509459614314603</v>
      </c>
      <c r="G38" s="1">
        <v>-6.8172854937457686E-2</v>
      </c>
      <c r="H38" s="1">
        <v>0.3532674510806037</v>
      </c>
      <c r="I38" s="8" t="s">
        <v>107</v>
      </c>
      <c r="J38" s="8" t="s">
        <v>32</v>
      </c>
      <c r="K38" s="8" t="s">
        <v>108</v>
      </c>
      <c r="L38" s="8" t="s">
        <v>298</v>
      </c>
      <c r="M38" s="11">
        <v>24.7</v>
      </c>
      <c r="N38" s="12">
        <v>10</v>
      </c>
      <c r="O38" s="1">
        <v>33.94</v>
      </c>
      <c r="P38" s="1">
        <v>18.899999999999999</v>
      </c>
      <c r="Q38" s="1">
        <v>3.3</v>
      </c>
      <c r="R38" s="1">
        <v>3.7</v>
      </c>
      <c r="S38" s="1">
        <v>7.5</v>
      </c>
      <c r="T38" s="1">
        <v>0.9</v>
      </c>
      <c r="U38" s="1">
        <v>0.2</v>
      </c>
      <c r="V38" s="1">
        <v>0.40397350993377484</v>
      </c>
      <c r="W38" s="1">
        <v>15.1</v>
      </c>
      <c r="X38" s="1">
        <v>0.77272727272727271</v>
      </c>
      <c r="Y38" s="1">
        <v>4.4000000000000004</v>
      </c>
      <c r="Z38" s="1">
        <v>3.2</v>
      </c>
      <c r="AA38" s="1">
        <v>0.51435566411918077</v>
      </c>
      <c r="AB38" s="1">
        <v>1.7180479186044948</v>
      </c>
      <c r="AC38" s="1">
        <v>-0.8165670536641404</v>
      </c>
      <c r="AD38" s="1">
        <v>1.9159584739838185</v>
      </c>
      <c r="AE38" s="1">
        <v>-0.21558509308292217</v>
      </c>
      <c r="AF38" s="1">
        <v>-0.81435499635760211</v>
      </c>
      <c r="AG38" s="1">
        <v>-1.427270937960871</v>
      </c>
      <c r="AH38" s="1">
        <v>-0.3061927406008072</v>
      </c>
      <c r="AI38" s="1">
        <v>-1.1819469294782705</v>
      </c>
    </row>
    <row r="39" spans="1:35" x14ac:dyDescent="0.3">
      <c r="A39" s="8">
        <v>4</v>
      </c>
      <c r="B39" s="8">
        <v>38</v>
      </c>
      <c r="C39" s="10">
        <v>31.8</v>
      </c>
      <c r="D39" s="10">
        <v>27</v>
      </c>
      <c r="E39" s="10">
        <v>86</v>
      </c>
      <c r="F39" s="1">
        <v>0.27552870690869952</v>
      </c>
      <c r="G39" s="1">
        <v>0.36223794890281374</v>
      </c>
      <c r="H39" s="1">
        <v>-8.6709241994114228E-2</v>
      </c>
      <c r="I39" s="8" t="s">
        <v>102</v>
      </c>
      <c r="J39" s="8" t="s">
        <v>103</v>
      </c>
      <c r="K39" s="8" t="s">
        <v>54</v>
      </c>
      <c r="L39" s="8" t="s">
        <v>299</v>
      </c>
      <c r="M39" s="11">
        <v>22.1</v>
      </c>
      <c r="N39" s="12">
        <v>5</v>
      </c>
      <c r="O39" s="1">
        <v>32.163333333333334</v>
      </c>
      <c r="P39" s="1">
        <v>17</v>
      </c>
      <c r="Q39" s="1">
        <v>1.8</v>
      </c>
      <c r="R39" s="1">
        <v>8.8000000000000007</v>
      </c>
      <c r="S39" s="1">
        <v>1.6</v>
      </c>
      <c r="T39" s="1">
        <v>1</v>
      </c>
      <c r="U39" s="1">
        <v>2</v>
      </c>
      <c r="V39" s="1">
        <v>0.52459016393442626</v>
      </c>
      <c r="W39" s="1">
        <v>12.2</v>
      </c>
      <c r="X39" s="1">
        <v>0.70588235294117652</v>
      </c>
      <c r="Y39" s="1">
        <v>3.4</v>
      </c>
      <c r="Z39" s="1">
        <v>1.4</v>
      </c>
      <c r="AA39" s="1">
        <v>0.20659571257008097</v>
      </c>
      <c r="AB39" s="1">
        <v>0.27345720759954767</v>
      </c>
      <c r="AC39" s="1">
        <v>0.99711385443100831</v>
      </c>
      <c r="AD39" s="1">
        <v>-0.74732724213042379</v>
      </c>
      <c r="AE39" s="1">
        <v>-2.3138122909824804E-4</v>
      </c>
      <c r="AF39" s="1">
        <v>1.979100506416017</v>
      </c>
      <c r="AG39" s="1">
        <v>0.77506932482684709</v>
      </c>
      <c r="AH39" s="1">
        <v>-0.78000770929623542</v>
      </c>
      <c r="AI39" s="1">
        <v>0.55637126693757988</v>
      </c>
    </row>
    <row r="40" spans="1:35" x14ac:dyDescent="0.3">
      <c r="A40" s="8">
        <v>4</v>
      </c>
      <c r="B40" s="8">
        <v>39</v>
      </c>
      <c r="C40" s="10">
        <v>16.899999999999999</v>
      </c>
      <c r="D40" s="10">
        <v>19</v>
      </c>
      <c r="E40" s="10">
        <v>100</v>
      </c>
      <c r="F40" s="1">
        <v>0.26863253262910891</v>
      </c>
      <c r="G40" s="1">
        <v>-0.13592382499603606</v>
      </c>
      <c r="H40" s="1">
        <v>0.40455635762514497</v>
      </c>
      <c r="I40" s="8" t="s">
        <v>91</v>
      </c>
      <c r="J40" s="8" t="s">
        <v>92</v>
      </c>
      <c r="K40" s="8" t="s">
        <v>33</v>
      </c>
      <c r="L40" s="8" t="s">
        <v>298</v>
      </c>
      <c r="M40" s="11">
        <v>31</v>
      </c>
      <c r="N40" s="12">
        <v>10</v>
      </c>
      <c r="O40" s="1">
        <v>32.861666666666665</v>
      </c>
      <c r="P40" s="1">
        <v>20.7</v>
      </c>
      <c r="Q40" s="1">
        <v>0.9</v>
      </c>
      <c r="R40" s="1">
        <v>7.3</v>
      </c>
      <c r="S40" s="1">
        <v>6.8</v>
      </c>
      <c r="T40" s="1">
        <v>1.7</v>
      </c>
      <c r="U40" s="1">
        <v>0.3</v>
      </c>
      <c r="V40" s="1">
        <v>0.43243243243243246</v>
      </c>
      <c r="W40" s="1">
        <v>18.5</v>
      </c>
      <c r="X40" s="1">
        <v>0.70370370370370372</v>
      </c>
      <c r="Y40" s="1">
        <v>5.4</v>
      </c>
      <c r="Z40" s="1">
        <v>4.0999999999999996</v>
      </c>
      <c r="AA40" s="1">
        <v>0.80591772348148627</v>
      </c>
      <c r="AB40" s="1">
        <v>-0.59329721900342069</v>
      </c>
      <c r="AC40" s="1">
        <v>0.46367829322655252</v>
      </c>
      <c r="AD40" s="1">
        <v>1.5999754229194167</v>
      </c>
      <c r="AE40" s="1">
        <v>1.5072446017476695</v>
      </c>
      <c r="AF40" s="1">
        <v>-0.65916302398129001</v>
      </c>
      <c r="AG40" s="1">
        <v>-1.0526361256818921</v>
      </c>
      <c r="AH40" s="1">
        <v>-1.2439280699866522</v>
      </c>
      <c r="AI40" s="1">
        <v>-2.051106027686195</v>
      </c>
    </row>
    <row r="41" spans="1:35" x14ac:dyDescent="0.3">
      <c r="A41" s="8">
        <v>4</v>
      </c>
      <c r="B41" s="8">
        <v>40</v>
      </c>
      <c r="C41" s="10">
        <v>74.900000000000006</v>
      </c>
      <c r="D41" s="10">
        <v>82</v>
      </c>
      <c r="E41" s="10">
        <v>94</v>
      </c>
      <c r="F41" s="1">
        <v>0.22947005215782806</v>
      </c>
      <c r="G41" s="1">
        <v>8.811293722436768E-2</v>
      </c>
      <c r="H41" s="1">
        <v>0.14135711493346037</v>
      </c>
      <c r="I41" s="8" t="s">
        <v>109</v>
      </c>
      <c r="J41" s="8" t="s">
        <v>304</v>
      </c>
      <c r="K41" s="8" t="s">
        <v>82</v>
      </c>
      <c r="L41" s="8" t="s">
        <v>299</v>
      </c>
      <c r="M41" s="11">
        <v>23.5</v>
      </c>
      <c r="N41" s="12">
        <v>10</v>
      </c>
      <c r="O41" s="1">
        <v>34.449999999999996</v>
      </c>
      <c r="P41" s="1">
        <v>18</v>
      </c>
      <c r="Q41" s="1">
        <v>0.5</v>
      </c>
      <c r="R41" s="1">
        <v>13.4</v>
      </c>
      <c r="S41" s="1">
        <v>3.8</v>
      </c>
      <c r="T41" s="1">
        <v>0.7</v>
      </c>
      <c r="U41" s="1">
        <v>0.7</v>
      </c>
      <c r="V41" s="1">
        <v>0.47019867549668876</v>
      </c>
      <c r="W41" s="1">
        <v>15.1</v>
      </c>
      <c r="X41" s="1">
        <v>0.80487804878048785</v>
      </c>
      <c r="Y41" s="1">
        <v>4.0999999999999996</v>
      </c>
      <c r="Z41" s="1">
        <v>2.7</v>
      </c>
      <c r="AA41" s="1">
        <v>0.3685746344380284</v>
      </c>
      <c r="AB41" s="1">
        <v>-0.97852140860474002</v>
      </c>
      <c r="AC41" s="1">
        <v>2.6329829087913379</v>
      </c>
      <c r="AD41" s="1">
        <v>0.24576234692912402</v>
      </c>
      <c r="AE41" s="1">
        <v>-0.64629251679057031</v>
      </c>
      <c r="AF41" s="1">
        <v>-3.839513447604135E-2</v>
      </c>
      <c r="AG41" s="1">
        <v>-0.11419316627828618</v>
      </c>
      <c r="AH41" s="1">
        <v>2.2179534817657377E-2</v>
      </c>
      <c r="AI41" s="1">
        <v>-0.69908076380720108</v>
      </c>
    </row>
    <row r="42" spans="1:35" x14ac:dyDescent="0.3">
      <c r="A42" s="8">
        <v>4</v>
      </c>
      <c r="B42" s="8">
        <v>41</v>
      </c>
      <c r="C42" s="10">
        <v>48.2</v>
      </c>
      <c r="D42" s="10">
        <v>41</v>
      </c>
      <c r="E42" s="10">
        <v>93</v>
      </c>
      <c r="F42" s="1">
        <v>0.21799903518384184</v>
      </c>
      <c r="G42" s="1">
        <v>0.20204484264232034</v>
      </c>
      <c r="H42" s="1">
        <v>1.59541925415215E-2</v>
      </c>
      <c r="I42" s="8" t="s">
        <v>121</v>
      </c>
      <c r="J42" s="8" t="s">
        <v>32</v>
      </c>
      <c r="K42" s="8" t="s">
        <v>46</v>
      </c>
      <c r="L42" s="8" t="s">
        <v>299</v>
      </c>
      <c r="M42" s="11">
        <v>28.9</v>
      </c>
      <c r="N42" s="12">
        <v>10</v>
      </c>
      <c r="O42" s="1">
        <v>26.805</v>
      </c>
      <c r="P42" s="1">
        <v>13.3</v>
      </c>
      <c r="Q42" s="1">
        <v>2.2000000000000002</v>
      </c>
      <c r="R42" s="1">
        <v>5</v>
      </c>
      <c r="S42" s="1">
        <v>0.9</v>
      </c>
      <c r="T42" s="1">
        <v>1.5</v>
      </c>
      <c r="U42" s="1">
        <v>1.2</v>
      </c>
      <c r="V42" s="1">
        <v>0.4631578947368421</v>
      </c>
      <c r="W42" s="1">
        <v>9.5</v>
      </c>
      <c r="X42" s="1">
        <v>0.95833333333333337</v>
      </c>
      <c r="Y42" s="1">
        <v>2.4</v>
      </c>
      <c r="Z42" s="1">
        <v>1.5</v>
      </c>
      <c r="AA42" s="1">
        <v>-0.39272629834132433</v>
      </c>
      <c r="AB42" s="1">
        <v>0.65868139720086716</v>
      </c>
      <c r="AC42" s="1">
        <v>-0.35425623395361239</v>
      </c>
      <c r="AD42" s="1">
        <v>-1.0633102931948255</v>
      </c>
      <c r="AE42" s="1">
        <v>1.0765371780400217</v>
      </c>
      <c r="AF42" s="1">
        <v>0.73756472740551959</v>
      </c>
      <c r="AG42" s="1">
        <v>-0.16738769630937567</v>
      </c>
      <c r="AH42" s="1">
        <v>0.86350276913024637</v>
      </c>
      <c r="AI42" s="1">
        <v>0.45979803380336587</v>
      </c>
    </row>
    <row r="43" spans="1:35" x14ac:dyDescent="0.3">
      <c r="A43" s="8">
        <v>4</v>
      </c>
      <c r="B43" s="8">
        <v>42</v>
      </c>
      <c r="C43" s="10">
        <v>31.1</v>
      </c>
      <c r="D43" s="10">
        <v>35</v>
      </c>
      <c r="E43" s="10">
        <v>100</v>
      </c>
      <c r="F43" s="1">
        <v>0.20788071130259028</v>
      </c>
      <c r="G43" s="1">
        <v>-1.2113553602830736E-2</v>
      </c>
      <c r="H43" s="1">
        <v>0.21999426490542101</v>
      </c>
      <c r="I43" s="8" t="s">
        <v>110</v>
      </c>
      <c r="J43" s="8" t="s">
        <v>32</v>
      </c>
      <c r="K43" s="8" t="s">
        <v>39</v>
      </c>
      <c r="L43" s="8" t="s">
        <v>299</v>
      </c>
      <c r="M43" s="11">
        <v>24.3</v>
      </c>
      <c r="N43" s="12">
        <v>10</v>
      </c>
      <c r="O43" s="1">
        <v>32.291666666666664</v>
      </c>
      <c r="P43" s="1">
        <v>18.2</v>
      </c>
      <c r="Q43" s="1">
        <v>2</v>
      </c>
      <c r="R43" s="1">
        <v>9.3000000000000007</v>
      </c>
      <c r="S43" s="1">
        <v>1.6</v>
      </c>
      <c r="T43" s="1">
        <v>0.2</v>
      </c>
      <c r="U43" s="1">
        <v>2.5</v>
      </c>
      <c r="V43" s="1">
        <v>0.39285714285714285</v>
      </c>
      <c r="W43" s="1">
        <v>16.8</v>
      </c>
      <c r="X43" s="1">
        <v>0.7142857142857143</v>
      </c>
      <c r="Y43" s="1">
        <v>4.2</v>
      </c>
      <c r="Z43" s="1">
        <v>1.7</v>
      </c>
      <c r="AA43" s="1">
        <v>0.40097041881161777</v>
      </c>
      <c r="AB43" s="1">
        <v>0.46606930240020727</v>
      </c>
      <c r="AC43" s="1">
        <v>1.1749257081658269</v>
      </c>
      <c r="AD43" s="1">
        <v>-0.74732724213042379</v>
      </c>
      <c r="AE43" s="1">
        <v>-1.7230610760596903</v>
      </c>
      <c r="AF43" s="1">
        <v>2.7550603682975776</v>
      </c>
      <c r="AG43" s="1">
        <v>-1.8308385290785467</v>
      </c>
      <c r="AH43" s="1">
        <v>-0.87147250036698343</v>
      </c>
      <c r="AI43" s="1">
        <v>0.26665156753493807</v>
      </c>
    </row>
    <row r="44" spans="1:35" x14ac:dyDescent="0.3">
      <c r="A44" s="8">
        <v>4</v>
      </c>
      <c r="B44" s="8">
        <v>43</v>
      </c>
      <c r="C44" s="10">
        <v>73.400000000000006</v>
      </c>
      <c r="D44" s="10">
        <v>72</v>
      </c>
      <c r="E44" s="10">
        <v>90</v>
      </c>
      <c r="F44" s="1">
        <v>0.19466554607558145</v>
      </c>
      <c r="G44" s="1">
        <v>-0.1025968877232543</v>
      </c>
      <c r="H44" s="1">
        <v>0.29726243379883577</v>
      </c>
      <c r="I44" s="8" t="s">
        <v>113</v>
      </c>
      <c r="J44" s="8" t="s">
        <v>32</v>
      </c>
      <c r="K44" s="8" t="s">
        <v>108</v>
      </c>
      <c r="L44" s="8" t="s">
        <v>298</v>
      </c>
      <c r="M44" s="11">
        <v>25.7</v>
      </c>
      <c r="N44" s="12">
        <v>10</v>
      </c>
      <c r="O44" s="1">
        <v>33.834999999999994</v>
      </c>
      <c r="P44" s="1">
        <v>18.3</v>
      </c>
      <c r="Q44" s="1">
        <v>2.2999999999999998</v>
      </c>
      <c r="R44" s="1">
        <v>4.0999999999999996</v>
      </c>
      <c r="S44" s="1">
        <v>4.0999999999999996</v>
      </c>
      <c r="T44" s="1">
        <v>1.5</v>
      </c>
      <c r="U44" s="1">
        <v>0.3</v>
      </c>
      <c r="V44" s="1">
        <v>0.41875000000000001</v>
      </c>
      <c r="W44" s="1">
        <v>16</v>
      </c>
      <c r="X44" s="1">
        <v>0.8125</v>
      </c>
      <c r="Y44" s="1">
        <v>3.2</v>
      </c>
      <c r="Z44" s="1">
        <v>3.1</v>
      </c>
      <c r="AA44" s="1">
        <v>0.41716831099841273</v>
      </c>
      <c r="AB44" s="1">
        <v>0.7549874446011966</v>
      </c>
      <c r="AC44" s="1">
        <v>-0.67431757067628573</v>
      </c>
      <c r="AD44" s="1">
        <v>0.38118365452815317</v>
      </c>
      <c r="AE44" s="1">
        <v>1.0765371780400217</v>
      </c>
      <c r="AF44" s="1">
        <v>-0.65916302398129001</v>
      </c>
      <c r="AG44" s="1">
        <v>-1.2006571156943022</v>
      </c>
      <c r="AH44" s="1">
        <v>6.6262829018861588E-2</v>
      </c>
      <c r="AI44" s="1">
        <v>-1.0853736963440566</v>
      </c>
    </row>
    <row r="45" spans="1:35" x14ac:dyDescent="0.3">
      <c r="A45" s="8">
        <v>4</v>
      </c>
      <c r="B45" s="8">
        <v>44</v>
      </c>
      <c r="C45" s="10">
        <v>94</v>
      </c>
      <c r="D45" s="10">
        <v>90</v>
      </c>
      <c r="E45" s="10">
        <v>73</v>
      </c>
      <c r="F45" s="1">
        <v>0.14180629620011967</v>
      </c>
      <c r="G45" s="1">
        <v>0.15350963485768931</v>
      </c>
      <c r="H45" s="1">
        <v>-1.1703338657569645E-2</v>
      </c>
      <c r="I45" s="8" t="s">
        <v>114</v>
      </c>
      <c r="J45" s="8" t="s">
        <v>115</v>
      </c>
      <c r="K45" s="8" t="s">
        <v>82</v>
      </c>
      <c r="L45" s="8" t="s">
        <v>298</v>
      </c>
      <c r="M45" s="11">
        <v>27.5</v>
      </c>
      <c r="N45" s="12">
        <v>5</v>
      </c>
      <c r="O45" s="1">
        <v>32.92</v>
      </c>
      <c r="P45" s="1">
        <v>17</v>
      </c>
      <c r="Q45" s="1">
        <v>1.2</v>
      </c>
      <c r="R45" s="1">
        <v>6.4</v>
      </c>
      <c r="S45" s="1">
        <v>2.2000000000000002</v>
      </c>
      <c r="T45" s="1">
        <v>1.4</v>
      </c>
      <c r="U45" s="1">
        <v>0.8</v>
      </c>
      <c r="V45" s="1">
        <v>0.45588235294117646</v>
      </c>
      <c r="W45" s="1">
        <v>13.6</v>
      </c>
      <c r="X45" s="1">
        <v>0.85</v>
      </c>
      <c r="Y45" s="1">
        <v>4</v>
      </c>
      <c r="Z45" s="1">
        <v>1.2</v>
      </c>
      <c r="AA45" s="1">
        <v>0.20659571257008097</v>
      </c>
      <c r="AB45" s="1">
        <v>-0.30437907680243131</v>
      </c>
      <c r="AC45" s="1">
        <v>0.14361695650387948</v>
      </c>
      <c r="AD45" s="1">
        <v>-0.47648462693236526</v>
      </c>
      <c r="AE45" s="1">
        <v>0.86118346618619745</v>
      </c>
      <c r="AF45" s="1">
        <v>0.11679683790027097</v>
      </c>
      <c r="AG45" s="1">
        <v>-0.36057509288764167</v>
      </c>
      <c r="AH45" s="1">
        <v>0.44531480397520534</v>
      </c>
      <c r="AI45" s="1">
        <v>0.74951773320600756</v>
      </c>
    </row>
    <row r="46" spans="1:35" x14ac:dyDescent="0.3">
      <c r="A46" s="8">
        <v>4</v>
      </c>
      <c r="B46" s="8">
        <v>45</v>
      </c>
      <c r="C46" s="10">
        <v>100.8</v>
      </c>
      <c r="D46" s="10">
        <v>95</v>
      </c>
      <c r="E46" s="10">
        <v>78</v>
      </c>
      <c r="F46" s="1">
        <v>0.12860276646830909</v>
      </c>
      <c r="G46" s="1">
        <v>0.13380521030224357</v>
      </c>
      <c r="H46" s="1">
        <v>-5.2024438339344781E-3</v>
      </c>
      <c r="I46" s="8" t="s">
        <v>136</v>
      </c>
      <c r="J46" s="8" t="s">
        <v>32</v>
      </c>
      <c r="K46" s="8" t="s">
        <v>52</v>
      </c>
      <c r="L46" s="8" t="s">
        <v>298</v>
      </c>
      <c r="M46" s="11">
        <v>25.7</v>
      </c>
      <c r="N46" s="12">
        <v>10</v>
      </c>
      <c r="O46" s="1">
        <v>31.466666666666669</v>
      </c>
      <c r="P46" s="1">
        <v>12.8</v>
      </c>
      <c r="Q46" s="1">
        <v>3.1</v>
      </c>
      <c r="R46" s="1">
        <v>3.2</v>
      </c>
      <c r="S46" s="1">
        <v>4.3</v>
      </c>
      <c r="T46" s="1">
        <v>1.3</v>
      </c>
      <c r="U46" s="1">
        <v>0.6</v>
      </c>
      <c r="V46" s="1">
        <v>0.42156862745098039</v>
      </c>
      <c r="W46" s="1">
        <v>10.199999999999999</v>
      </c>
      <c r="X46" s="1">
        <v>0.7857142857142857</v>
      </c>
      <c r="Y46" s="1">
        <v>1.4</v>
      </c>
      <c r="Z46" s="1">
        <v>0.9</v>
      </c>
      <c r="AA46" s="1">
        <v>-0.47371575927529802</v>
      </c>
      <c r="AB46" s="1">
        <v>1.5254358238038355</v>
      </c>
      <c r="AC46" s="1">
        <v>-0.99437890739895884</v>
      </c>
      <c r="AD46" s="1">
        <v>0.47146452626083946</v>
      </c>
      <c r="AE46" s="1">
        <v>0.64582975433237377</v>
      </c>
      <c r="AF46" s="1">
        <v>-0.1935871068523535</v>
      </c>
      <c r="AG46" s="1">
        <v>-0.73520990516662088</v>
      </c>
      <c r="AH46" s="1">
        <v>-8.0828965592274565E-2</v>
      </c>
      <c r="AI46" s="1">
        <v>1.0392374326086493</v>
      </c>
    </row>
    <row r="47" spans="1:35" x14ac:dyDescent="0.3">
      <c r="A47" s="8">
        <v>4</v>
      </c>
      <c r="B47" s="8">
        <v>46</v>
      </c>
      <c r="C47" s="10">
        <v>138.5</v>
      </c>
      <c r="D47" s="10">
        <v>167</v>
      </c>
      <c r="E47" s="10">
        <v>74</v>
      </c>
      <c r="F47" s="1">
        <v>0.11788989826724512</v>
      </c>
      <c r="G47" s="1">
        <v>-6.6329400670897501E-2</v>
      </c>
      <c r="H47" s="1">
        <v>0.18421929893814262</v>
      </c>
      <c r="I47" s="8" t="s">
        <v>119</v>
      </c>
      <c r="J47" s="8" t="s">
        <v>32</v>
      </c>
      <c r="K47" s="8" t="s">
        <v>120</v>
      </c>
      <c r="L47" s="8" t="s">
        <v>299</v>
      </c>
      <c r="M47" s="11">
        <v>30.2</v>
      </c>
      <c r="N47" s="12">
        <v>10</v>
      </c>
      <c r="O47" s="1">
        <v>33.708333333333329</v>
      </c>
      <c r="P47" s="1">
        <v>18.8</v>
      </c>
      <c r="Q47" s="1">
        <v>2.8</v>
      </c>
      <c r="R47" s="1">
        <v>6.4</v>
      </c>
      <c r="S47" s="1">
        <v>1.4</v>
      </c>
      <c r="T47" s="1">
        <v>0.9</v>
      </c>
      <c r="U47" s="1">
        <v>0.8</v>
      </c>
      <c r="V47" s="1">
        <v>0.40939597315436244</v>
      </c>
      <c r="W47" s="1">
        <v>14.9</v>
      </c>
      <c r="X47" s="1">
        <v>0.79166666666666663</v>
      </c>
      <c r="Y47" s="1">
        <v>4.8</v>
      </c>
      <c r="Z47" s="1">
        <v>2.1</v>
      </c>
      <c r="AA47" s="1">
        <v>0.49815777193238642</v>
      </c>
      <c r="AB47" s="1">
        <v>1.2365176816028456</v>
      </c>
      <c r="AC47" s="1">
        <v>0.14361695650387948</v>
      </c>
      <c r="AD47" s="1">
        <v>-0.83760811386311007</v>
      </c>
      <c r="AE47" s="1">
        <v>-0.21558509308292217</v>
      </c>
      <c r="AF47" s="1">
        <v>0.11679683790027097</v>
      </c>
      <c r="AG47" s="1">
        <v>-1.3025525289068758</v>
      </c>
      <c r="AH47" s="1">
        <v>-0.11666675312263419</v>
      </c>
      <c r="AI47" s="1">
        <v>-0.11964136500191763</v>
      </c>
    </row>
    <row r="48" spans="1:35" x14ac:dyDescent="0.3">
      <c r="A48" s="8">
        <v>4</v>
      </c>
      <c r="B48" s="8">
        <v>47</v>
      </c>
      <c r="C48" s="10">
        <v>24.5</v>
      </c>
      <c r="D48" s="10">
        <v>22</v>
      </c>
      <c r="E48" s="10">
        <v>97</v>
      </c>
      <c r="F48" s="1">
        <v>0.11121512972453776</v>
      </c>
      <c r="G48" s="1">
        <v>0.17180224592569326</v>
      </c>
      <c r="H48" s="1">
        <v>-6.0587116201155505E-2</v>
      </c>
      <c r="I48" s="8" t="s">
        <v>117</v>
      </c>
      <c r="J48" s="8" t="s">
        <v>32</v>
      </c>
      <c r="K48" s="8" t="s">
        <v>82</v>
      </c>
      <c r="L48" s="8" t="s">
        <v>47</v>
      </c>
      <c r="M48" s="11">
        <v>23.7</v>
      </c>
      <c r="N48" s="12">
        <v>5</v>
      </c>
      <c r="O48" s="1">
        <v>31.919999999999998</v>
      </c>
      <c r="P48" s="1">
        <v>15</v>
      </c>
      <c r="Q48" s="1">
        <v>2.2000000000000002</v>
      </c>
      <c r="R48" s="1">
        <v>7.6</v>
      </c>
      <c r="S48" s="1">
        <v>0.8</v>
      </c>
      <c r="T48" s="1">
        <v>0.6</v>
      </c>
      <c r="U48" s="1">
        <v>1.8</v>
      </c>
      <c r="V48" s="1">
        <v>0.51851851851851849</v>
      </c>
      <c r="W48" s="1">
        <v>10.8</v>
      </c>
      <c r="X48" s="1">
        <v>0.8</v>
      </c>
      <c r="Y48" s="1">
        <v>2</v>
      </c>
      <c r="Z48" s="1">
        <v>1.8</v>
      </c>
      <c r="AA48" s="1">
        <v>-0.11736213116581384</v>
      </c>
      <c r="AB48" s="1">
        <v>0.65868139720086716</v>
      </c>
      <c r="AC48" s="1">
        <v>0.57036540546744352</v>
      </c>
      <c r="AD48" s="1">
        <v>-1.1084507290611687</v>
      </c>
      <c r="AE48" s="1">
        <v>-0.86164622864439422</v>
      </c>
      <c r="AF48" s="1">
        <v>1.668716561663393</v>
      </c>
      <c r="AG48" s="1">
        <v>0.59763597085875075</v>
      </c>
      <c r="AH48" s="1">
        <v>-3.1798367388562523E-2</v>
      </c>
      <c r="AI48" s="1">
        <v>0.17007833440072412</v>
      </c>
    </row>
    <row r="49" spans="1:35" x14ac:dyDescent="0.3">
      <c r="A49" s="8">
        <v>4</v>
      </c>
      <c r="B49" s="8">
        <v>48</v>
      </c>
      <c r="C49" s="10">
        <v>64.599999999999994</v>
      </c>
      <c r="D49" s="10">
        <v>64</v>
      </c>
      <c r="E49" s="10">
        <v>91</v>
      </c>
      <c r="F49" s="1">
        <v>0.11027338504947153</v>
      </c>
      <c r="G49" s="1">
        <v>8.155401817650873E-2</v>
      </c>
      <c r="H49" s="1">
        <v>2.8719366872962795E-2</v>
      </c>
      <c r="I49" s="8" t="s">
        <v>116</v>
      </c>
      <c r="J49" s="8" t="s">
        <v>32</v>
      </c>
      <c r="K49" s="8" t="s">
        <v>106</v>
      </c>
      <c r="L49" s="8" t="s">
        <v>299</v>
      </c>
      <c r="M49" s="11">
        <v>31.3</v>
      </c>
      <c r="N49" s="12">
        <v>10</v>
      </c>
      <c r="O49" s="1">
        <v>29.56666666666667</v>
      </c>
      <c r="P49" s="1">
        <v>18.899999999999999</v>
      </c>
      <c r="Q49" s="1">
        <v>3</v>
      </c>
      <c r="R49" s="1">
        <v>4.9000000000000004</v>
      </c>
      <c r="S49" s="1">
        <v>1.5</v>
      </c>
      <c r="T49" s="1">
        <v>0.7</v>
      </c>
      <c r="U49" s="1">
        <v>0.1</v>
      </c>
      <c r="V49" s="1">
        <v>0.42857142857142855</v>
      </c>
      <c r="W49" s="1">
        <v>12.6</v>
      </c>
      <c r="X49" s="1">
        <v>0.92727272727272725</v>
      </c>
      <c r="Y49" s="1">
        <v>5.5</v>
      </c>
      <c r="Z49" s="1">
        <v>1.2</v>
      </c>
      <c r="AA49" s="1">
        <v>0.51435566411918077</v>
      </c>
      <c r="AB49" s="1">
        <v>1.4291297764035056</v>
      </c>
      <c r="AC49" s="1">
        <v>-0.38981860470057594</v>
      </c>
      <c r="AD49" s="1">
        <v>-0.79246767799676698</v>
      </c>
      <c r="AE49" s="1">
        <v>-0.64629251679057031</v>
      </c>
      <c r="AF49" s="1">
        <v>-0.96954696873391444</v>
      </c>
      <c r="AG49" s="1">
        <v>-0.78744526496372957</v>
      </c>
      <c r="AH49" s="1">
        <v>1.6265540230454421</v>
      </c>
      <c r="AI49" s="1">
        <v>0.74951773320600756</v>
      </c>
    </row>
    <row r="50" spans="1:35" x14ac:dyDescent="0.3">
      <c r="A50" s="8">
        <v>5</v>
      </c>
      <c r="B50" s="8">
        <v>49</v>
      </c>
      <c r="C50" s="10">
        <v>87.7</v>
      </c>
      <c r="D50" s="10">
        <v>100</v>
      </c>
      <c r="E50" s="10">
        <v>91</v>
      </c>
      <c r="F50" s="1">
        <v>0.10639485680199819</v>
      </c>
      <c r="G50" s="1">
        <v>-0.21395409073623173</v>
      </c>
      <c r="H50" s="1">
        <v>0.3203489475382299</v>
      </c>
      <c r="I50" s="8" t="s">
        <v>118</v>
      </c>
      <c r="J50" s="8" t="s">
        <v>32</v>
      </c>
      <c r="K50" s="8" t="s">
        <v>35</v>
      </c>
      <c r="L50" s="8" t="s">
        <v>298</v>
      </c>
      <c r="M50" s="11">
        <v>33.1</v>
      </c>
      <c r="N50" s="12">
        <v>10</v>
      </c>
      <c r="O50" s="1">
        <v>32.471666666666671</v>
      </c>
      <c r="P50" s="1">
        <v>23.3</v>
      </c>
      <c r="Q50" s="1">
        <v>1.4</v>
      </c>
      <c r="R50" s="1">
        <v>4.2</v>
      </c>
      <c r="S50" s="1">
        <v>5.8</v>
      </c>
      <c r="T50" s="1">
        <v>0.4</v>
      </c>
      <c r="U50" s="1">
        <v>0.3</v>
      </c>
      <c r="V50" s="1">
        <v>0.40217391304347827</v>
      </c>
      <c r="W50" s="1">
        <v>18.399999999999999</v>
      </c>
      <c r="X50" s="1">
        <v>0.85542168674698793</v>
      </c>
      <c r="Y50" s="1">
        <v>8.3000000000000007</v>
      </c>
      <c r="Z50" s="1">
        <v>2.9</v>
      </c>
      <c r="AA50" s="1">
        <v>1.2270629203381498</v>
      </c>
      <c r="AB50" s="1">
        <v>-0.11176698200177172</v>
      </c>
      <c r="AC50" s="1">
        <v>-0.63875519992932184</v>
      </c>
      <c r="AD50" s="1">
        <v>1.1485710642559859</v>
      </c>
      <c r="AE50" s="1">
        <v>-1.292353652352042</v>
      </c>
      <c r="AF50" s="1">
        <v>-0.65916302398129001</v>
      </c>
      <c r="AG50" s="1">
        <v>-1.7781235841644438</v>
      </c>
      <c r="AH50" s="1">
        <v>1.0711688712842771</v>
      </c>
      <c r="AI50" s="1">
        <v>-0.89222723007562865</v>
      </c>
    </row>
    <row r="51" spans="1:35" x14ac:dyDescent="0.3">
      <c r="A51" s="8">
        <v>5</v>
      </c>
      <c r="B51" s="8">
        <v>50</v>
      </c>
      <c r="C51" s="10">
        <v>107.6</v>
      </c>
      <c r="D51" s="10">
        <v>112</v>
      </c>
      <c r="E51" s="10">
        <v>83</v>
      </c>
      <c r="F51" s="1">
        <v>0.10263298324540877</v>
      </c>
      <c r="G51" s="1">
        <v>-5.0447981648706182E-2</v>
      </c>
      <c r="H51" s="1">
        <v>0.15308096489411496</v>
      </c>
      <c r="I51" s="8" t="s">
        <v>133</v>
      </c>
      <c r="J51" s="8" t="s">
        <v>32</v>
      </c>
      <c r="K51" s="8" t="s">
        <v>89</v>
      </c>
      <c r="L51" s="8" t="s">
        <v>299</v>
      </c>
      <c r="M51" s="11">
        <v>30.6</v>
      </c>
      <c r="N51" s="12">
        <v>10</v>
      </c>
      <c r="O51" s="1">
        <v>33.126666666666665</v>
      </c>
      <c r="P51" s="1">
        <v>20.2</v>
      </c>
      <c r="Q51" s="1">
        <v>3</v>
      </c>
      <c r="R51" s="1">
        <v>4</v>
      </c>
      <c r="S51" s="1">
        <v>1.9</v>
      </c>
      <c r="T51" s="1">
        <v>0.8</v>
      </c>
      <c r="U51" s="1">
        <v>0.4</v>
      </c>
      <c r="V51" s="1">
        <v>0.45695364238410596</v>
      </c>
      <c r="W51" s="1">
        <v>15.1</v>
      </c>
      <c r="X51" s="1">
        <v>0.89473684210526316</v>
      </c>
      <c r="Y51" s="1">
        <v>3.8</v>
      </c>
      <c r="Z51" s="1">
        <v>2.8</v>
      </c>
      <c r="AA51" s="1">
        <v>0.72492826254751253</v>
      </c>
      <c r="AB51" s="1">
        <v>1.4291297764035056</v>
      </c>
      <c r="AC51" s="1">
        <v>-0.70987994142324928</v>
      </c>
      <c r="AD51" s="1">
        <v>-0.61190593453139464</v>
      </c>
      <c r="AE51" s="1">
        <v>-0.43093880493674613</v>
      </c>
      <c r="AF51" s="1">
        <v>-0.50397105160497779</v>
      </c>
      <c r="AG51" s="1">
        <v>-0.37680872061480225</v>
      </c>
      <c r="AH51" s="1">
        <v>0.82106857626321117</v>
      </c>
      <c r="AI51" s="1">
        <v>-0.7956539969414147</v>
      </c>
    </row>
    <row r="52" spans="1:35" x14ac:dyDescent="0.3">
      <c r="A52" s="8">
        <v>5</v>
      </c>
      <c r="B52" s="8">
        <v>51</v>
      </c>
      <c r="C52" s="10">
        <v>25.7</v>
      </c>
      <c r="D52" s="10">
        <v>30</v>
      </c>
      <c r="E52" s="10">
        <v>100</v>
      </c>
      <c r="F52" s="1">
        <v>8.76820395344967E-2</v>
      </c>
      <c r="G52" s="1">
        <v>2.2570670921353342E-2</v>
      </c>
      <c r="H52" s="1">
        <v>6.5111368613143358E-2</v>
      </c>
      <c r="I52" s="8" t="s">
        <v>123</v>
      </c>
      <c r="J52" s="8" t="s">
        <v>32</v>
      </c>
      <c r="K52" s="8" t="s">
        <v>60</v>
      </c>
      <c r="L52" s="8" t="s">
        <v>298</v>
      </c>
      <c r="M52" s="11">
        <v>23.3</v>
      </c>
      <c r="N52" s="12">
        <v>10</v>
      </c>
      <c r="O52" s="1">
        <v>33.870000000000005</v>
      </c>
      <c r="P52" s="1">
        <v>14.1</v>
      </c>
      <c r="Q52" s="1">
        <v>0</v>
      </c>
      <c r="R52" s="1">
        <v>6.2</v>
      </c>
      <c r="S52" s="1">
        <v>6.7</v>
      </c>
      <c r="T52" s="1">
        <v>2.4</v>
      </c>
      <c r="U52" s="1">
        <v>0.5</v>
      </c>
      <c r="V52" s="1">
        <v>0.56481481481481477</v>
      </c>
      <c r="W52" s="1">
        <v>10.8</v>
      </c>
      <c r="X52" s="1">
        <v>0.55882352941176472</v>
      </c>
      <c r="Y52" s="1">
        <v>3.4</v>
      </c>
      <c r="Z52" s="1">
        <v>3.7</v>
      </c>
      <c r="AA52" s="1">
        <v>-0.26314316084696654</v>
      </c>
      <c r="AB52" s="1">
        <v>-1.4600516456063892</v>
      </c>
      <c r="AC52" s="1">
        <v>7.2492215009952024E-2</v>
      </c>
      <c r="AD52" s="1">
        <v>1.5548349870530738</v>
      </c>
      <c r="AE52" s="1">
        <v>3.0147205847244374</v>
      </c>
      <c r="AF52" s="1">
        <v>-0.34877907922866563</v>
      </c>
      <c r="AG52" s="1">
        <v>1.254174856700043</v>
      </c>
      <c r="AH52" s="1">
        <v>-1.9562996243639648</v>
      </c>
      <c r="AI52" s="1">
        <v>-1.6648130951493401</v>
      </c>
    </row>
    <row r="53" spans="1:35" x14ac:dyDescent="0.3">
      <c r="A53" s="8">
        <v>5</v>
      </c>
      <c r="B53" s="8">
        <v>52</v>
      </c>
      <c r="C53" s="10">
        <v>143.69999999999999</v>
      </c>
      <c r="D53" s="10">
        <v>146</v>
      </c>
      <c r="E53" s="10">
        <v>72</v>
      </c>
      <c r="F53" s="1">
        <v>8.3797716990707344E-2</v>
      </c>
      <c r="G53" s="1">
        <v>7.3242826748033674E-2</v>
      </c>
      <c r="H53" s="1">
        <v>1.055489024267367E-2</v>
      </c>
      <c r="I53" s="8" t="s">
        <v>124</v>
      </c>
      <c r="J53" s="8" t="s">
        <v>125</v>
      </c>
      <c r="K53" s="8" t="s">
        <v>95</v>
      </c>
      <c r="L53" s="8" t="s">
        <v>298</v>
      </c>
      <c r="M53" s="11">
        <v>28.9</v>
      </c>
      <c r="N53" s="12">
        <v>9</v>
      </c>
      <c r="O53" s="1">
        <v>33.151851851851852</v>
      </c>
      <c r="P53" s="1">
        <v>15.777777777777779</v>
      </c>
      <c r="Q53" s="1">
        <v>1.8888888888888888</v>
      </c>
      <c r="R53" s="1">
        <v>7.666666666666667</v>
      </c>
      <c r="S53" s="1">
        <v>2.6666666666666665</v>
      </c>
      <c r="T53" s="1">
        <v>1.2222222222222223</v>
      </c>
      <c r="U53" s="1">
        <v>0.66666666666666663</v>
      </c>
      <c r="V53" s="1">
        <v>0.44347826086956521</v>
      </c>
      <c r="W53" s="1">
        <v>12.777777777777779</v>
      </c>
      <c r="X53" s="1">
        <v>0.74193548387096775</v>
      </c>
      <c r="Y53" s="1">
        <v>3.4444444444444446</v>
      </c>
      <c r="Z53" s="1">
        <v>1.3333333333333333</v>
      </c>
      <c r="AA53" s="1">
        <v>8.6214747314787166E-3</v>
      </c>
      <c r="AB53" s="1">
        <v>0.35906258306650746</v>
      </c>
      <c r="AC53" s="1">
        <v>0.59407365263208622</v>
      </c>
      <c r="AD53" s="1">
        <v>-0.26582925955609765</v>
      </c>
      <c r="AE53" s="1">
        <v>0.47833242289051081</v>
      </c>
      <c r="AF53" s="1">
        <v>-9.0125791934812058E-2</v>
      </c>
      <c r="AG53" s="1">
        <v>-0.54815200056303748</v>
      </c>
      <c r="AH53" s="1">
        <v>-0.49755106289472217</v>
      </c>
      <c r="AI53" s="1">
        <v>0.62075342236038911</v>
      </c>
    </row>
    <row r="54" spans="1:35" x14ac:dyDescent="0.3">
      <c r="A54" s="8">
        <v>5</v>
      </c>
      <c r="B54" s="8">
        <v>53</v>
      </c>
      <c r="C54" s="10">
        <v>85.9</v>
      </c>
      <c r="D54" s="10">
        <v>94</v>
      </c>
      <c r="E54" s="10">
        <v>82</v>
      </c>
      <c r="F54" s="1">
        <v>8.2616831660622309E-2</v>
      </c>
      <c r="G54" s="1">
        <v>-7.0993703390099874E-2</v>
      </c>
      <c r="H54" s="1">
        <v>0.1536105350507222</v>
      </c>
      <c r="I54" s="8" t="s">
        <v>126</v>
      </c>
      <c r="J54" s="8" t="s">
        <v>127</v>
      </c>
      <c r="K54" s="8" t="s">
        <v>80</v>
      </c>
      <c r="L54" s="8" t="s">
        <v>298</v>
      </c>
      <c r="M54" s="11">
        <v>22.1</v>
      </c>
      <c r="N54" s="12">
        <v>8</v>
      </c>
      <c r="O54" s="1">
        <v>29.041666666666671</v>
      </c>
      <c r="P54" s="1">
        <v>11.5</v>
      </c>
      <c r="Q54" s="1">
        <v>2.25</v>
      </c>
      <c r="R54" s="1">
        <v>4.5</v>
      </c>
      <c r="S54" s="1">
        <v>6.125</v>
      </c>
      <c r="T54" s="1">
        <v>1.625</v>
      </c>
      <c r="U54" s="1">
        <v>0.125</v>
      </c>
      <c r="V54" s="1">
        <v>0.41463414634146339</v>
      </c>
      <c r="W54" s="1">
        <v>10.25</v>
      </c>
      <c r="X54" s="1">
        <v>0.6</v>
      </c>
      <c r="Y54" s="1">
        <v>1.25</v>
      </c>
      <c r="Z54" s="1">
        <v>2.375</v>
      </c>
      <c r="AA54" s="1">
        <v>-0.68428835770362972</v>
      </c>
      <c r="AB54" s="1">
        <v>0.70683442090103188</v>
      </c>
      <c r="AC54" s="1">
        <v>-0.53206808768843084</v>
      </c>
      <c r="AD54" s="1">
        <v>1.295277480821601</v>
      </c>
      <c r="AE54" s="1">
        <v>1.3457293178573015</v>
      </c>
      <c r="AF54" s="1">
        <v>-0.93074897563983627</v>
      </c>
      <c r="AG54" s="1">
        <v>-0.83204339601424937</v>
      </c>
      <c r="AH54" s="1">
        <v>-0.62241797692368117</v>
      </c>
      <c r="AI54" s="1">
        <v>-0.38521775612100578</v>
      </c>
    </row>
    <row r="55" spans="1:35" x14ac:dyDescent="0.3">
      <c r="A55" s="8">
        <v>5</v>
      </c>
      <c r="B55" s="8">
        <v>54</v>
      </c>
      <c r="C55" s="10">
        <v>43.5</v>
      </c>
      <c r="D55" s="10">
        <v>42</v>
      </c>
      <c r="E55" s="10">
        <v>98</v>
      </c>
      <c r="F55" s="1">
        <v>5.9729320716910297E-2</v>
      </c>
      <c r="G55" s="1">
        <v>-0.37160478697452576</v>
      </c>
      <c r="H55" s="1">
        <v>0.43133410769143604</v>
      </c>
      <c r="I55" s="8" t="s">
        <v>132</v>
      </c>
      <c r="J55" s="8" t="s">
        <v>32</v>
      </c>
      <c r="K55" s="8" t="s">
        <v>58</v>
      </c>
      <c r="L55" s="8" t="s">
        <v>299</v>
      </c>
      <c r="M55" s="11">
        <v>30.7</v>
      </c>
      <c r="N55" s="12">
        <v>2</v>
      </c>
      <c r="O55" s="1">
        <v>26.799999999999997</v>
      </c>
      <c r="P55" s="1">
        <v>19</v>
      </c>
      <c r="Q55" s="1">
        <v>1</v>
      </c>
      <c r="R55" s="1">
        <v>5</v>
      </c>
      <c r="S55" s="1">
        <v>6</v>
      </c>
      <c r="T55" s="1">
        <v>0.5</v>
      </c>
      <c r="U55" s="1">
        <v>0.5</v>
      </c>
      <c r="V55" s="1">
        <v>0.38709677419354838</v>
      </c>
      <c r="W55" s="1">
        <v>15.5</v>
      </c>
      <c r="X55" s="1">
        <v>0.8571428571428571</v>
      </c>
      <c r="Y55" s="1">
        <v>7</v>
      </c>
      <c r="Z55" s="1">
        <v>4</v>
      </c>
      <c r="AA55" s="1">
        <v>0.53055355630597578</v>
      </c>
      <c r="AB55" s="1">
        <v>-0.49699117160309092</v>
      </c>
      <c r="AC55" s="1">
        <v>-0.35425623395361239</v>
      </c>
      <c r="AD55" s="1">
        <v>1.238851935988672</v>
      </c>
      <c r="AE55" s="1">
        <v>-1.0769999404982182</v>
      </c>
      <c r="AF55" s="1">
        <v>-0.34877907922866563</v>
      </c>
      <c r="AG55" s="1">
        <v>-1.8080155332371219</v>
      </c>
      <c r="AH55" s="1">
        <v>0.9257261780073115</v>
      </c>
      <c r="AI55" s="1">
        <v>-1.9545327945519817</v>
      </c>
    </row>
    <row r="56" spans="1:35" x14ac:dyDescent="0.3">
      <c r="A56" s="8">
        <v>5</v>
      </c>
      <c r="B56" s="8">
        <v>55</v>
      </c>
      <c r="C56" s="10">
        <v>62.2</v>
      </c>
      <c r="D56" s="10">
        <v>61</v>
      </c>
      <c r="E56" s="10">
        <v>94</v>
      </c>
      <c r="F56" s="1">
        <v>5.5465783413000791E-2</v>
      </c>
      <c r="G56" s="1">
        <v>5.2444052187626919E-2</v>
      </c>
      <c r="H56" s="1">
        <v>3.0217312253738721E-3</v>
      </c>
      <c r="I56" s="8" t="s">
        <v>143</v>
      </c>
      <c r="J56" s="8" t="s">
        <v>32</v>
      </c>
      <c r="K56" s="8" t="s">
        <v>60</v>
      </c>
      <c r="L56" s="8" t="s">
        <v>47</v>
      </c>
      <c r="M56" s="11">
        <v>33.5</v>
      </c>
      <c r="N56" s="12">
        <v>10</v>
      </c>
      <c r="O56" s="1">
        <v>32.068333333333335</v>
      </c>
      <c r="P56" s="1">
        <v>15.3</v>
      </c>
      <c r="Q56" s="1">
        <v>1.6</v>
      </c>
      <c r="R56" s="1">
        <v>7.7</v>
      </c>
      <c r="S56" s="1">
        <v>4</v>
      </c>
      <c r="T56" s="1">
        <v>1.1000000000000001</v>
      </c>
      <c r="U56" s="1">
        <v>1</v>
      </c>
      <c r="V56" s="1">
        <v>0.44055944055944057</v>
      </c>
      <c r="W56" s="1">
        <v>14.3</v>
      </c>
      <c r="X56" s="1">
        <v>0.55000000000000004</v>
      </c>
      <c r="Y56" s="1">
        <v>2</v>
      </c>
      <c r="Z56" s="1">
        <v>1.2</v>
      </c>
      <c r="AA56" s="1">
        <v>-6.8768454605429505E-2</v>
      </c>
      <c r="AB56" s="1">
        <v>8.0845112798888091E-2</v>
      </c>
      <c r="AC56" s="1">
        <v>0.60592777621440741</v>
      </c>
      <c r="AD56" s="1">
        <v>0.33604321866181025</v>
      </c>
      <c r="AE56" s="1">
        <v>0.21512233062472594</v>
      </c>
      <c r="AF56" s="1">
        <v>0.42718078265289527</v>
      </c>
      <c r="AG56" s="1">
        <v>-0.66578174740837082</v>
      </c>
      <c r="AH56" s="1">
        <v>-1.2080902824562918</v>
      </c>
      <c r="AI56" s="1">
        <v>0.74951773320600756</v>
      </c>
    </row>
    <row r="57" spans="1:35" x14ac:dyDescent="0.3">
      <c r="A57" s="8">
        <v>5</v>
      </c>
      <c r="B57" s="8">
        <v>56</v>
      </c>
      <c r="C57" s="10">
        <v>114.2</v>
      </c>
      <c r="D57" s="10">
        <v>107</v>
      </c>
      <c r="E57" s="10">
        <v>77</v>
      </c>
      <c r="F57" s="1">
        <v>4.9044598001601596E-2</v>
      </c>
      <c r="G57" s="1">
        <v>-2.718248673290093E-2</v>
      </c>
      <c r="H57" s="1">
        <v>7.6227084734502529E-2</v>
      </c>
      <c r="I57" s="8" t="s">
        <v>160</v>
      </c>
      <c r="J57" s="8" t="s">
        <v>32</v>
      </c>
      <c r="K57" s="8" t="s">
        <v>135</v>
      </c>
      <c r="L57" s="8" t="s">
        <v>298</v>
      </c>
      <c r="M57" s="11">
        <v>27.2</v>
      </c>
      <c r="N57" s="12">
        <v>10</v>
      </c>
      <c r="O57" s="1">
        <v>27.071666666666665</v>
      </c>
      <c r="P57" s="1">
        <v>14.9</v>
      </c>
      <c r="Q57" s="1">
        <v>3</v>
      </c>
      <c r="R57" s="1">
        <v>2.7</v>
      </c>
      <c r="S57" s="1">
        <v>4.3</v>
      </c>
      <c r="T57" s="1">
        <v>1.5</v>
      </c>
      <c r="U57" s="1">
        <v>0.1</v>
      </c>
      <c r="V57" s="1">
        <v>0.42608695652173911</v>
      </c>
      <c r="W57" s="1">
        <v>11.5</v>
      </c>
      <c r="X57" s="1">
        <v>0.75</v>
      </c>
      <c r="Y57" s="1">
        <v>2.8</v>
      </c>
      <c r="Z57" s="1">
        <v>1.8</v>
      </c>
      <c r="AA57" s="1">
        <v>-0.13356002335260853</v>
      </c>
      <c r="AB57" s="1">
        <v>1.4291297764035056</v>
      </c>
      <c r="AC57" s="1">
        <v>-1.1721907611337772</v>
      </c>
      <c r="AD57" s="1">
        <v>0.47146452626083946</v>
      </c>
      <c r="AE57" s="1">
        <v>1.0765371780400217</v>
      </c>
      <c r="AF57" s="1">
        <v>-0.96954696873391444</v>
      </c>
      <c r="AG57" s="1">
        <v>-0.75803290100804366</v>
      </c>
      <c r="AH57" s="1">
        <v>-0.35852154147285553</v>
      </c>
      <c r="AI57" s="1">
        <v>0.17007833440072412</v>
      </c>
    </row>
    <row r="58" spans="1:35" x14ac:dyDescent="0.3">
      <c r="A58" s="8">
        <v>5</v>
      </c>
      <c r="B58" s="8">
        <v>57</v>
      </c>
      <c r="C58" s="10">
        <v>55.3</v>
      </c>
      <c r="D58" s="10">
        <v>58</v>
      </c>
      <c r="E58" s="10">
        <v>95</v>
      </c>
      <c r="F58" s="1">
        <v>4.8878545659464291E-2</v>
      </c>
      <c r="G58" s="1">
        <v>0.16374103890284208</v>
      </c>
      <c r="H58" s="1">
        <v>-0.1148624932433778</v>
      </c>
      <c r="I58" s="8" t="s">
        <v>142</v>
      </c>
      <c r="J58" s="8" t="s">
        <v>32</v>
      </c>
      <c r="K58" s="8" t="s">
        <v>56</v>
      </c>
      <c r="L58" s="8" t="s">
        <v>47</v>
      </c>
      <c r="M58" s="11">
        <v>22.3</v>
      </c>
      <c r="N58" s="12">
        <v>10</v>
      </c>
      <c r="O58" s="1">
        <v>32.565000000000005</v>
      </c>
      <c r="P58" s="1">
        <v>13.4</v>
      </c>
      <c r="Q58" s="1">
        <v>0.1</v>
      </c>
      <c r="R58" s="1">
        <v>10.3</v>
      </c>
      <c r="S58" s="1">
        <v>4.4000000000000004</v>
      </c>
      <c r="T58" s="1">
        <v>1.7</v>
      </c>
      <c r="U58" s="1">
        <v>1.7</v>
      </c>
      <c r="V58" s="1">
        <v>0.60465116279069764</v>
      </c>
      <c r="W58" s="1">
        <v>8.6</v>
      </c>
      <c r="X58" s="1">
        <v>0.55769230769230771</v>
      </c>
      <c r="Y58" s="1">
        <v>5.2</v>
      </c>
      <c r="Z58" s="1">
        <v>2.2999999999999998</v>
      </c>
      <c r="AA58" s="1">
        <v>-0.37652840615452965</v>
      </c>
      <c r="AB58" s="1">
        <v>-1.3637455982060593</v>
      </c>
      <c r="AC58" s="1">
        <v>1.5305494156354638</v>
      </c>
      <c r="AD58" s="1">
        <v>0.51660496212718277</v>
      </c>
      <c r="AE58" s="1">
        <v>1.5072446017476695</v>
      </c>
      <c r="AF58" s="1">
        <v>1.5135245892870806</v>
      </c>
      <c r="AG58" s="1">
        <v>1.4443073617796742</v>
      </c>
      <c r="AH58" s="1">
        <v>-2.9854997448205576</v>
      </c>
      <c r="AI58" s="1">
        <v>-0.31278783127034515</v>
      </c>
    </row>
    <row r="59" spans="1:35" x14ac:dyDescent="0.3">
      <c r="A59" s="8">
        <v>5</v>
      </c>
      <c r="B59" s="8">
        <v>58</v>
      </c>
      <c r="C59" s="10">
        <v>76.400000000000006</v>
      </c>
      <c r="D59" s="10">
        <v>75</v>
      </c>
      <c r="E59" s="10">
        <v>85</v>
      </c>
      <c r="F59" s="1">
        <v>4.8351842032580486E-2</v>
      </c>
      <c r="G59" s="1">
        <v>0.20590369208307457</v>
      </c>
      <c r="H59" s="1">
        <v>-0.1575518500504941</v>
      </c>
      <c r="I59" s="8" t="s">
        <v>137</v>
      </c>
      <c r="J59" s="8" t="s">
        <v>138</v>
      </c>
      <c r="K59" s="8" t="s">
        <v>52</v>
      </c>
      <c r="L59" s="8" t="s">
        <v>299</v>
      </c>
      <c r="M59" s="11">
        <v>29.7</v>
      </c>
      <c r="N59" s="12">
        <v>8</v>
      </c>
      <c r="O59" s="1">
        <v>31.175000000000001</v>
      </c>
      <c r="P59" s="1">
        <v>18.875</v>
      </c>
      <c r="Q59" s="1">
        <v>1.625</v>
      </c>
      <c r="R59" s="1">
        <v>7.125</v>
      </c>
      <c r="S59" s="1">
        <v>4.125</v>
      </c>
      <c r="T59" s="1">
        <v>0.75</v>
      </c>
      <c r="U59" s="1">
        <v>0.25</v>
      </c>
      <c r="V59" s="1">
        <v>0.55454545454545456</v>
      </c>
      <c r="W59" s="1">
        <v>13.75</v>
      </c>
      <c r="X59" s="1">
        <v>0.84210526315789469</v>
      </c>
      <c r="Y59" s="1">
        <v>2.375</v>
      </c>
      <c r="Z59" s="1">
        <v>1.875</v>
      </c>
      <c r="AA59" s="1">
        <v>0.51030619107248232</v>
      </c>
      <c r="AB59" s="1">
        <v>0.10492162464897045</v>
      </c>
      <c r="AC59" s="1">
        <v>0.40144414441936616</v>
      </c>
      <c r="AD59" s="1">
        <v>0.39246876349473914</v>
      </c>
      <c r="AE59" s="1">
        <v>-0.5386156608636582</v>
      </c>
      <c r="AF59" s="1">
        <v>-0.73675901016944612</v>
      </c>
      <c r="AG59" s="1">
        <v>1.4170219249695439</v>
      </c>
      <c r="AH59" s="1">
        <v>0.20469684162560972</v>
      </c>
      <c r="AI59" s="1">
        <v>9.7648409550063722E-2</v>
      </c>
    </row>
    <row r="60" spans="1:35" x14ac:dyDescent="0.3">
      <c r="A60" s="8">
        <v>5</v>
      </c>
      <c r="B60" s="8">
        <v>59</v>
      </c>
      <c r="C60" s="10">
        <v>54.3</v>
      </c>
      <c r="D60" s="10">
        <v>54</v>
      </c>
      <c r="E60" s="10">
        <v>95</v>
      </c>
      <c r="F60" s="1">
        <v>4.7210295872306948E-2</v>
      </c>
      <c r="G60" s="1">
        <v>-0.12205970534435037</v>
      </c>
      <c r="H60" s="1">
        <v>0.16927000121665731</v>
      </c>
      <c r="I60" s="8" t="s">
        <v>139</v>
      </c>
      <c r="J60" s="8" t="s">
        <v>32</v>
      </c>
      <c r="K60" s="8" t="s">
        <v>95</v>
      </c>
      <c r="L60" s="8" t="s">
        <v>298</v>
      </c>
      <c r="M60" s="11">
        <v>22.7</v>
      </c>
      <c r="N60" s="12">
        <v>10</v>
      </c>
      <c r="O60" s="1">
        <v>33.101666666666667</v>
      </c>
      <c r="P60" s="1">
        <v>17.7</v>
      </c>
      <c r="Q60" s="1">
        <v>1.3</v>
      </c>
      <c r="R60" s="1">
        <v>4.8</v>
      </c>
      <c r="S60" s="1">
        <v>4.4000000000000004</v>
      </c>
      <c r="T60" s="1">
        <v>1</v>
      </c>
      <c r="U60" s="1">
        <v>0.4</v>
      </c>
      <c r="V60" s="1">
        <v>0.43506493506493504</v>
      </c>
      <c r="W60" s="1">
        <v>15.4</v>
      </c>
      <c r="X60" s="1">
        <v>0.88235294117647056</v>
      </c>
      <c r="Y60" s="1">
        <v>3.4</v>
      </c>
      <c r="Z60" s="1">
        <v>2.6</v>
      </c>
      <c r="AA60" s="1">
        <v>0.31998095787764402</v>
      </c>
      <c r="AB60" s="1">
        <v>-0.20807302940210143</v>
      </c>
      <c r="AC60" s="1">
        <v>-0.42538097544753983</v>
      </c>
      <c r="AD60" s="1">
        <v>0.51660496212718277</v>
      </c>
      <c r="AE60" s="1">
        <v>-2.3138122909824804E-4</v>
      </c>
      <c r="AF60" s="1">
        <v>-0.50397105160497779</v>
      </c>
      <c r="AG60" s="1">
        <v>-0.82650188853231488</v>
      </c>
      <c r="AH60" s="1">
        <v>0.63154258878503911</v>
      </c>
      <c r="AI60" s="1">
        <v>-0.60250753067298712</v>
      </c>
    </row>
    <row r="61" spans="1:35" x14ac:dyDescent="0.3">
      <c r="A61" s="8">
        <v>5</v>
      </c>
      <c r="B61" s="8">
        <v>60</v>
      </c>
      <c r="C61" s="10">
        <v>44.4</v>
      </c>
      <c r="D61" s="10">
        <v>45</v>
      </c>
      <c r="E61" s="10">
        <v>96</v>
      </c>
      <c r="F61" s="1">
        <v>4.4782097823517227E-2</v>
      </c>
      <c r="G61" s="1">
        <v>-1.7004724607731787E-2</v>
      </c>
      <c r="H61" s="1">
        <v>6.1786822431249014E-2</v>
      </c>
      <c r="I61" s="8" t="s">
        <v>140</v>
      </c>
      <c r="J61" s="8" t="s">
        <v>141</v>
      </c>
      <c r="K61" s="8" t="s">
        <v>78</v>
      </c>
      <c r="L61" s="8" t="s">
        <v>299</v>
      </c>
      <c r="M61" s="11">
        <v>28.3</v>
      </c>
      <c r="N61" s="12">
        <v>10</v>
      </c>
      <c r="O61" s="1">
        <v>30.749999999999993</v>
      </c>
      <c r="P61" s="1">
        <v>18.5</v>
      </c>
      <c r="Q61" s="1">
        <v>2.4</v>
      </c>
      <c r="R61" s="1">
        <v>5.7</v>
      </c>
      <c r="S61" s="1">
        <v>2.9</v>
      </c>
      <c r="T61" s="1">
        <v>0.8</v>
      </c>
      <c r="U61" s="1">
        <v>0.1</v>
      </c>
      <c r="V61" s="1">
        <v>0.46762589928057552</v>
      </c>
      <c r="W61" s="1">
        <v>13.9</v>
      </c>
      <c r="X61" s="1">
        <v>0.88571428571428568</v>
      </c>
      <c r="Y61" s="1">
        <v>3.5</v>
      </c>
      <c r="Z61" s="1">
        <v>2.2999999999999998</v>
      </c>
      <c r="AA61" s="1">
        <v>0.44956409537200209</v>
      </c>
      <c r="AB61" s="1">
        <v>0.85129349200152649</v>
      </c>
      <c r="AC61" s="1">
        <v>-0.10531963872486645</v>
      </c>
      <c r="AD61" s="1">
        <v>-0.16050157586796376</v>
      </c>
      <c r="AE61" s="1">
        <v>-0.43093880493674613</v>
      </c>
      <c r="AF61" s="1">
        <v>-0.96954696873391444</v>
      </c>
      <c r="AG61" s="1">
        <v>-0.15372937496386149</v>
      </c>
      <c r="AH61" s="1">
        <v>0.67892408565458284</v>
      </c>
      <c r="AI61" s="1">
        <v>-0.31278783127034515</v>
      </c>
    </row>
    <row r="62" spans="1:35" x14ac:dyDescent="0.3">
      <c r="A62" s="8">
        <v>6</v>
      </c>
      <c r="B62" s="8">
        <v>61</v>
      </c>
      <c r="C62" s="10">
        <v>54.5</v>
      </c>
      <c r="D62" s="10">
        <v>49</v>
      </c>
      <c r="E62" s="10">
        <v>95</v>
      </c>
      <c r="F62" s="1">
        <v>3.4012253192519361E-2</v>
      </c>
      <c r="G62" s="1">
        <v>5.5960599190027147E-2</v>
      </c>
      <c r="H62" s="1">
        <v>-2.1948345997507786E-2</v>
      </c>
      <c r="I62" s="8" t="s">
        <v>165</v>
      </c>
      <c r="J62" s="8" t="s">
        <v>32</v>
      </c>
      <c r="K62" s="8" t="s">
        <v>78</v>
      </c>
      <c r="L62" s="8" t="s">
        <v>298</v>
      </c>
      <c r="M62" s="11">
        <v>29.9</v>
      </c>
      <c r="N62" s="12">
        <v>10</v>
      </c>
      <c r="O62" s="1">
        <v>27.46</v>
      </c>
      <c r="P62" s="1">
        <v>18.3</v>
      </c>
      <c r="Q62" s="1">
        <v>1.3</v>
      </c>
      <c r="R62" s="1">
        <v>5.6</v>
      </c>
      <c r="S62" s="1">
        <v>5.9</v>
      </c>
      <c r="T62" s="1">
        <v>0.8</v>
      </c>
      <c r="U62" s="1">
        <v>0.3</v>
      </c>
      <c r="V62" s="1">
        <v>0.50704225352112675</v>
      </c>
      <c r="W62" s="1">
        <v>14.2</v>
      </c>
      <c r="X62" s="1">
        <v>0.8125</v>
      </c>
      <c r="Y62" s="1">
        <v>3.2</v>
      </c>
      <c r="Z62" s="1">
        <v>2.2999999999999998</v>
      </c>
      <c r="AA62" s="1">
        <v>0.41716831099841273</v>
      </c>
      <c r="AB62" s="1">
        <v>-0.20807302940210143</v>
      </c>
      <c r="AC62" s="1">
        <v>-0.14088200947183033</v>
      </c>
      <c r="AD62" s="1">
        <v>1.1937115001223291</v>
      </c>
      <c r="AE62" s="1">
        <v>-0.43093880493674613</v>
      </c>
      <c r="AF62" s="1">
        <v>-0.65916302398129001</v>
      </c>
      <c r="AG62" s="1">
        <v>0.57834745163295398</v>
      </c>
      <c r="AH62" s="1">
        <v>6.6262829018861588E-2</v>
      </c>
      <c r="AI62" s="1">
        <v>-0.31278783127034515</v>
      </c>
    </row>
    <row r="63" spans="1:35" x14ac:dyDescent="0.3">
      <c r="A63" s="8">
        <v>6</v>
      </c>
      <c r="B63" s="8">
        <v>62</v>
      </c>
      <c r="C63" s="10">
        <v>68.2</v>
      </c>
      <c r="D63" s="10">
        <v>65</v>
      </c>
      <c r="E63" s="10">
        <v>90</v>
      </c>
      <c r="F63" s="1">
        <v>3.1571012871475936E-2</v>
      </c>
      <c r="G63" s="1">
        <v>-0.11371424014288276</v>
      </c>
      <c r="H63" s="1">
        <v>0.14528525301435868</v>
      </c>
      <c r="I63" s="8" t="s">
        <v>131</v>
      </c>
      <c r="J63" s="8" t="s">
        <v>32</v>
      </c>
      <c r="K63" s="8" t="s">
        <v>60</v>
      </c>
      <c r="L63" s="8" t="s">
        <v>299</v>
      </c>
      <c r="M63" s="11">
        <v>26.2</v>
      </c>
      <c r="N63" s="12">
        <v>10</v>
      </c>
      <c r="O63" s="1">
        <v>33.376666666666665</v>
      </c>
      <c r="P63" s="1">
        <v>15.7</v>
      </c>
      <c r="Q63" s="1">
        <v>1.8</v>
      </c>
      <c r="R63" s="1">
        <v>3.7</v>
      </c>
      <c r="S63" s="1">
        <v>4.2</v>
      </c>
      <c r="T63" s="1">
        <v>1.4</v>
      </c>
      <c r="U63" s="1">
        <v>0.5</v>
      </c>
      <c r="V63" s="1">
        <v>0.4609375</v>
      </c>
      <c r="W63" s="1">
        <v>12.8</v>
      </c>
      <c r="X63" s="1">
        <v>0.77777777777777779</v>
      </c>
      <c r="Y63" s="1">
        <v>2.7</v>
      </c>
      <c r="Z63" s="1">
        <v>3</v>
      </c>
      <c r="AA63" s="1">
        <v>-3.9768858582507685E-3</v>
      </c>
      <c r="AB63" s="1">
        <v>0.27345720759954767</v>
      </c>
      <c r="AC63" s="1">
        <v>-0.8165670536641404</v>
      </c>
      <c r="AD63" s="1">
        <v>0.42632409039449654</v>
      </c>
      <c r="AE63" s="1">
        <v>0.86118346618619745</v>
      </c>
      <c r="AF63" s="1">
        <v>-0.34877907922866563</v>
      </c>
      <c r="AG63" s="1">
        <v>-0.25562478817643375</v>
      </c>
      <c r="AH63" s="1">
        <v>-0.17064465532885337</v>
      </c>
      <c r="AI63" s="1">
        <v>-0.98880046320984261</v>
      </c>
    </row>
    <row r="64" spans="1:35" x14ac:dyDescent="0.3">
      <c r="A64" s="8">
        <v>6</v>
      </c>
      <c r="B64" s="8">
        <v>63</v>
      </c>
      <c r="C64" s="10">
        <v>38.200000000000003</v>
      </c>
      <c r="D64" s="10">
        <v>36</v>
      </c>
      <c r="E64" s="10">
        <v>98</v>
      </c>
      <c r="F64" s="1">
        <v>1.8346412537843425E-2</v>
      </c>
      <c r="G64" s="1">
        <v>-0.25824097343362085</v>
      </c>
      <c r="H64" s="1">
        <v>0.27658738597146426</v>
      </c>
      <c r="I64" s="8" t="s">
        <v>134</v>
      </c>
      <c r="J64" s="8" t="s">
        <v>32</v>
      </c>
      <c r="K64" s="8" t="s">
        <v>135</v>
      </c>
      <c r="L64" s="8" t="s">
        <v>298</v>
      </c>
      <c r="M64" s="11">
        <v>26.9</v>
      </c>
      <c r="N64" s="12">
        <v>10</v>
      </c>
      <c r="O64" s="1">
        <v>31.58166666666666</v>
      </c>
      <c r="P64" s="1">
        <v>17.600000000000001</v>
      </c>
      <c r="Q64" s="1">
        <v>3.4</v>
      </c>
      <c r="R64" s="1">
        <v>4.5999999999999996</v>
      </c>
      <c r="S64" s="1">
        <v>1.6</v>
      </c>
      <c r="T64" s="1">
        <v>0.7</v>
      </c>
      <c r="U64" s="1">
        <v>0.5</v>
      </c>
      <c r="V64" s="1">
        <v>0.39751552795031053</v>
      </c>
      <c r="W64" s="1">
        <v>16.100000000000001</v>
      </c>
      <c r="X64" s="1">
        <v>0.875</v>
      </c>
      <c r="Y64" s="1">
        <v>1.6</v>
      </c>
      <c r="Z64" s="1">
        <v>2.8</v>
      </c>
      <c r="AA64" s="1">
        <v>0.30378306569084967</v>
      </c>
      <c r="AB64" s="1">
        <v>1.8143539660048247</v>
      </c>
      <c r="AC64" s="1">
        <v>-0.49650571694146728</v>
      </c>
      <c r="AD64" s="1">
        <v>-0.74732724213042379</v>
      </c>
      <c r="AE64" s="1">
        <v>-0.64629251679057031</v>
      </c>
      <c r="AF64" s="1">
        <v>-0.34877907922866563</v>
      </c>
      <c r="AG64" s="1">
        <v>-1.6569396517260766</v>
      </c>
      <c r="AH64" s="1">
        <v>0.24919241116035654</v>
      </c>
      <c r="AI64" s="1">
        <v>-0.7956539969414147</v>
      </c>
    </row>
    <row r="65" spans="1:35" x14ac:dyDescent="0.3">
      <c r="A65" s="8">
        <v>6</v>
      </c>
      <c r="B65" s="8">
        <v>64</v>
      </c>
      <c r="C65" s="10">
        <v>124.5</v>
      </c>
      <c r="D65" s="10">
        <v>233</v>
      </c>
      <c r="E65" s="10">
        <v>71</v>
      </c>
      <c r="F65" s="1">
        <v>9.7811761140669251E-3</v>
      </c>
      <c r="G65" s="1">
        <v>-7.8081679169959589E-2</v>
      </c>
      <c r="H65" s="1">
        <v>8.7862855284026514E-2</v>
      </c>
      <c r="I65" s="8" t="s">
        <v>130</v>
      </c>
      <c r="J65" s="8" t="s">
        <v>32</v>
      </c>
      <c r="K65" s="8" t="s">
        <v>56</v>
      </c>
      <c r="L65" s="8" t="s">
        <v>298</v>
      </c>
      <c r="M65" s="11">
        <v>24.3</v>
      </c>
      <c r="N65" s="12">
        <v>10</v>
      </c>
      <c r="O65" s="1">
        <v>31.369999999999997</v>
      </c>
      <c r="P65" s="1">
        <v>17.2</v>
      </c>
      <c r="Q65" s="1">
        <v>2.5</v>
      </c>
      <c r="R65" s="1">
        <v>2.4</v>
      </c>
      <c r="S65" s="1">
        <v>3</v>
      </c>
      <c r="T65" s="1">
        <v>1.5</v>
      </c>
      <c r="U65" s="1">
        <v>0.2</v>
      </c>
      <c r="V65" s="1">
        <v>0.46206896551724136</v>
      </c>
      <c r="W65" s="1">
        <v>14.5</v>
      </c>
      <c r="X65" s="1">
        <v>0.8125</v>
      </c>
      <c r="Y65" s="1">
        <v>1.6</v>
      </c>
      <c r="Z65" s="1">
        <v>2.5</v>
      </c>
      <c r="AA65" s="1">
        <v>0.23899149694367033</v>
      </c>
      <c r="AB65" s="1">
        <v>0.94759953940185637</v>
      </c>
      <c r="AC65" s="1">
        <v>-1.2788778733746684</v>
      </c>
      <c r="AD65" s="1">
        <v>-0.11536114000162062</v>
      </c>
      <c r="AE65" s="1">
        <v>1.0765371780400217</v>
      </c>
      <c r="AF65" s="1">
        <v>-0.81435499635760211</v>
      </c>
      <c r="AG65" s="1">
        <v>-0.26526904778933158</v>
      </c>
      <c r="AH65" s="1">
        <v>1.3934028146811109E-2</v>
      </c>
      <c r="AI65" s="1">
        <v>-0.50593429753877317</v>
      </c>
    </row>
    <row r="66" spans="1:35" x14ac:dyDescent="0.3">
      <c r="A66" s="8">
        <v>6</v>
      </c>
      <c r="B66" s="8">
        <v>65</v>
      </c>
      <c r="C66" s="10">
        <v>44.2</v>
      </c>
      <c r="D66" s="10">
        <v>43</v>
      </c>
      <c r="E66" s="10">
        <v>97</v>
      </c>
      <c r="F66" s="1">
        <v>1.477095133979692E-3</v>
      </c>
      <c r="G66" s="1">
        <v>-0.15298362182720054</v>
      </c>
      <c r="H66" s="1">
        <v>0.15446071696118024</v>
      </c>
      <c r="I66" s="8" t="s">
        <v>144</v>
      </c>
      <c r="J66" s="8" t="s">
        <v>32</v>
      </c>
      <c r="K66" s="8" t="s">
        <v>97</v>
      </c>
      <c r="L66" s="8" t="s">
        <v>299</v>
      </c>
      <c r="M66" s="11">
        <v>22.5</v>
      </c>
      <c r="N66" s="12">
        <v>10</v>
      </c>
      <c r="O66" s="1">
        <v>30.43666666666666</v>
      </c>
      <c r="P66" s="1">
        <v>13.6</v>
      </c>
      <c r="Q66" s="1">
        <v>1.9</v>
      </c>
      <c r="R66" s="1">
        <v>6.5</v>
      </c>
      <c r="S66" s="1">
        <v>1.8</v>
      </c>
      <c r="T66" s="1">
        <v>0.9</v>
      </c>
      <c r="U66" s="1">
        <v>0.6</v>
      </c>
      <c r="V66" s="1">
        <v>0.36633663366336633</v>
      </c>
      <c r="W66" s="1">
        <v>10.1</v>
      </c>
      <c r="X66" s="1">
        <v>0.87755102040816324</v>
      </c>
      <c r="Y66" s="1">
        <v>4.9000000000000004</v>
      </c>
      <c r="Z66" s="1">
        <v>1.9</v>
      </c>
      <c r="AA66" s="1">
        <v>-0.34413262178094028</v>
      </c>
      <c r="AB66" s="1">
        <v>0.36976325499987739</v>
      </c>
      <c r="AC66" s="1">
        <v>0.17917932725084304</v>
      </c>
      <c r="AD66" s="1">
        <v>-0.65704637039773772</v>
      </c>
      <c r="AE66" s="1">
        <v>-0.21558509308292217</v>
      </c>
      <c r="AF66" s="1">
        <v>-0.1935871068523535</v>
      </c>
      <c r="AG66" s="1">
        <v>-1.4606973636491729</v>
      </c>
      <c r="AH66" s="1">
        <v>0.87174827580109104</v>
      </c>
      <c r="AI66" s="1">
        <v>7.3505101266510345E-2</v>
      </c>
    </row>
    <row r="67" spans="1:35" x14ac:dyDescent="0.3">
      <c r="A67" s="8">
        <v>6</v>
      </c>
      <c r="B67" s="8">
        <v>66</v>
      </c>
      <c r="C67" s="10">
        <v>135.9</v>
      </c>
      <c r="D67" s="10">
        <v>269</v>
      </c>
      <c r="E67" s="10">
        <v>53</v>
      </c>
      <c r="F67" s="1">
        <v>-7.159931625940189E-3</v>
      </c>
      <c r="G67" s="1">
        <v>3.6919409014706542E-2</v>
      </c>
      <c r="H67" s="1">
        <v>-4.4079340640646732E-2</v>
      </c>
      <c r="I67" s="8" t="s">
        <v>145</v>
      </c>
      <c r="J67" s="8" t="s">
        <v>146</v>
      </c>
      <c r="K67" s="8" t="s">
        <v>80</v>
      </c>
      <c r="L67" s="8" t="s">
        <v>298</v>
      </c>
      <c r="M67" s="11">
        <v>24.7</v>
      </c>
      <c r="N67" s="12">
        <v>10</v>
      </c>
      <c r="O67" s="1">
        <v>27.721666666666671</v>
      </c>
      <c r="P67" s="1">
        <v>12.6</v>
      </c>
      <c r="Q67" s="1">
        <v>2.2000000000000002</v>
      </c>
      <c r="R67" s="1">
        <v>6.6</v>
      </c>
      <c r="S67" s="1">
        <v>1.4</v>
      </c>
      <c r="T67" s="1">
        <v>1.4</v>
      </c>
      <c r="U67" s="1">
        <v>0.4</v>
      </c>
      <c r="V67" s="1">
        <v>0.46236559139784944</v>
      </c>
      <c r="W67" s="1">
        <v>9.3000000000000007</v>
      </c>
      <c r="X67" s="1">
        <v>0.81818181818181823</v>
      </c>
      <c r="Y67" s="1">
        <v>2.2000000000000002</v>
      </c>
      <c r="Z67" s="1">
        <v>1.4</v>
      </c>
      <c r="AA67" s="1">
        <v>-0.50611154364888766</v>
      </c>
      <c r="AB67" s="1">
        <v>0.65868139720086716</v>
      </c>
      <c r="AC67" s="1">
        <v>0.21474169799780662</v>
      </c>
      <c r="AD67" s="1">
        <v>-0.83760811386311007</v>
      </c>
      <c r="AE67" s="1">
        <v>0.86118346618619745</v>
      </c>
      <c r="AF67" s="1">
        <v>-0.50397105160497779</v>
      </c>
      <c r="AG67" s="1">
        <v>-0.17397706442363972</v>
      </c>
      <c r="AH67" s="1">
        <v>6.2964626350522968E-2</v>
      </c>
      <c r="AI67" s="1">
        <v>0.55637126693757988</v>
      </c>
    </row>
    <row r="68" spans="1:35" x14ac:dyDescent="0.3">
      <c r="A68" s="8">
        <v>6</v>
      </c>
      <c r="B68" s="8">
        <v>67</v>
      </c>
      <c r="C68" s="10">
        <v>68.5</v>
      </c>
      <c r="D68" s="10">
        <v>69</v>
      </c>
      <c r="E68" s="10">
        <v>90</v>
      </c>
      <c r="F68" s="1">
        <v>-1.4374007979796649E-2</v>
      </c>
      <c r="G68" s="1">
        <v>8.1724922957258847E-2</v>
      </c>
      <c r="H68" s="1">
        <v>-9.6098930937055502E-2</v>
      </c>
      <c r="I68" s="8" t="s">
        <v>148</v>
      </c>
      <c r="J68" s="8" t="s">
        <v>149</v>
      </c>
      <c r="K68" s="8" t="s">
        <v>69</v>
      </c>
      <c r="L68" s="8" t="s">
        <v>47</v>
      </c>
      <c r="M68" s="11">
        <v>22.3</v>
      </c>
      <c r="N68" s="12">
        <v>10</v>
      </c>
      <c r="O68" s="1">
        <v>29.258333333333333</v>
      </c>
      <c r="P68" s="1">
        <v>14.4</v>
      </c>
      <c r="Q68" s="1">
        <v>0.6</v>
      </c>
      <c r="R68" s="1">
        <v>9.3000000000000007</v>
      </c>
      <c r="S68" s="1">
        <v>2.2999999999999998</v>
      </c>
      <c r="T68" s="1">
        <v>0.6</v>
      </c>
      <c r="U68" s="1">
        <v>1.4</v>
      </c>
      <c r="V68" s="1">
        <v>0.50909090909090904</v>
      </c>
      <c r="W68" s="1">
        <v>11</v>
      </c>
      <c r="X68" s="1">
        <v>0.8125</v>
      </c>
      <c r="Y68" s="1">
        <v>3.2</v>
      </c>
      <c r="Z68" s="1">
        <v>1.6</v>
      </c>
      <c r="AA68" s="1">
        <v>-0.21454948428658221</v>
      </c>
      <c r="AB68" s="1">
        <v>-0.88221536120441024</v>
      </c>
      <c r="AC68" s="1">
        <v>1.1749257081658269</v>
      </c>
      <c r="AD68" s="1">
        <v>-0.43134419106602234</v>
      </c>
      <c r="AE68" s="1">
        <v>-0.86164622864439422</v>
      </c>
      <c r="AF68" s="1">
        <v>1.0479486721581439</v>
      </c>
      <c r="AG68" s="1">
        <v>0.47291756180475436</v>
      </c>
      <c r="AH68" s="1">
        <v>6.6262829018861588E-2</v>
      </c>
      <c r="AI68" s="1">
        <v>0.36322480066915186</v>
      </c>
    </row>
    <row r="69" spans="1:35" x14ac:dyDescent="0.3">
      <c r="A69" s="8">
        <v>6</v>
      </c>
      <c r="B69" s="8">
        <v>68</v>
      </c>
      <c r="C69" s="10">
        <v>51.3</v>
      </c>
      <c r="D69" s="10">
        <v>50</v>
      </c>
      <c r="E69" s="10">
        <v>98</v>
      </c>
      <c r="F69" s="1">
        <v>-1.6744166891459893E-2</v>
      </c>
      <c r="G69" s="1">
        <v>-0.10648912411813799</v>
      </c>
      <c r="H69" s="1">
        <v>8.9744957226678093E-2</v>
      </c>
      <c r="I69" s="8" t="s">
        <v>122</v>
      </c>
      <c r="J69" s="8" t="s">
        <v>32</v>
      </c>
      <c r="K69" s="8" t="s">
        <v>60</v>
      </c>
      <c r="L69" s="8" t="s">
        <v>299</v>
      </c>
      <c r="M69" s="11">
        <v>27.3</v>
      </c>
      <c r="N69" s="12">
        <v>10</v>
      </c>
      <c r="O69" s="1">
        <v>34.561666666666675</v>
      </c>
      <c r="P69" s="1">
        <v>15.8</v>
      </c>
      <c r="Q69" s="1">
        <v>0.7</v>
      </c>
      <c r="R69" s="1">
        <v>7.6</v>
      </c>
      <c r="S69" s="1">
        <v>3.7</v>
      </c>
      <c r="T69" s="1">
        <v>1</v>
      </c>
      <c r="U69" s="1">
        <v>0.7</v>
      </c>
      <c r="V69" s="1">
        <v>0.43835616438356162</v>
      </c>
      <c r="W69" s="1">
        <v>14.6</v>
      </c>
      <c r="X69" s="1">
        <v>0.7931034482758621</v>
      </c>
      <c r="Y69" s="1">
        <v>2.9</v>
      </c>
      <c r="Z69" s="1">
        <v>2.1</v>
      </c>
      <c r="AA69" s="1">
        <v>1.2221006328544202E-2</v>
      </c>
      <c r="AB69" s="1">
        <v>-0.78590931380408047</v>
      </c>
      <c r="AC69" s="1">
        <v>0.57036540546744352</v>
      </c>
      <c r="AD69" s="1">
        <v>0.20062191106278107</v>
      </c>
      <c r="AE69" s="1">
        <v>-2.3138122909824804E-4</v>
      </c>
      <c r="AF69" s="1">
        <v>-3.839513447604135E-2</v>
      </c>
      <c r="AG69" s="1">
        <v>-0.72155158382110507</v>
      </c>
      <c r="AH69" s="1">
        <v>-7.588166158976796E-2</v>
      </c>
      <c r="AI69" s="1">
        <v>-0.11964136500191763</v>
      </c>
    </row>
    <row r="70" spans="1:35" x14ac:dyDescent="0.3">
      <c r="A70" s="8">
        <v>6</v>
      </c>
      <c r="B70" s="8">
        <v>69</v>
      </c>
      <c r="C70" s="10">
        <v>140.9</v>
      </c>
      <c r="D70" s="10">
        <v>160</v>
      </c>
      <c r="E70" s="10">
        <v>11</v>
      </c>
      <c r="F70" s="1">
        <v>-2.289072556979568E-2</v>
      </c>
      <c r="G70" s="1">
        <v>-9.6972671749880501E-2</v>
      </c>
      <c r="H70" s="1">
        <v>7.4081946180084818E-2</v>
      </c>
      <c r="I70" s="8" t="s">
        <v>151</v>
      </c>
      <c r="J70" s="8" t="s">
        <v>152</v>
      </c>
      <c r="K70" s="8" t="s">
        <v>120</v>
      </c>
      <c r="L70" s="8" t="s">
        <v>298</v>
      </c>
      <c r="M70" s="11">
        <v>25.7</v>
      </c>
      <c r="N70" s="12">
        <v>4</v>
      </c>
      <c r="O70" s="1">
        <v>25.408333333333335</v>
      </c>
      <c r="P70" s="1">
        <v>8</v>
      </c>
      <c r="Q70" s="1">
        <v>1.25</v>
      </c>
      <c r="R70" s="1">
        <v>3</v>
      </c>
      <c r="S70" s="1">
        <v>3.75</v>
      </c>
      <c r="T70" s="1">
        <v>2.5</v>
      </c>
      <c r="U70" s="1">
        <v>0</v>
      </c>
      <c r="V70" s="1">
        <v>0.37931034482758619</v>
      </c>
      <c r="W70" s="1">
        <v>7.25</v>
      </c>
      <c r="X70" s="1">
        <v>0.83333333333333337</v>
      </c>
      <c r="Y70" s="1">
        <v>1.5</v>
      </c>
      <c r="Z70" s="1">
        <v>1.75</v>
      </c>
      <c r="AA70" s="1">
        <v>-1.2512145842414457</v>
      </c>
      <c r="AB70" s="1">
        <v>-0.25622605310226637</v>
      </c>
      <c r="AC70" s="1">
        <v>-1.0655036488928862</v>
      </c>
      <c r="AD70" s="1">
        <v>0.22319212899595253</v>
      </c>
      <c r="AE70" s="1">
        <v>3.2300742965782616</v>
      </c>
      <c r="AF70" s="1">
        <v>-1.1247389411102267</v>
      </c>
      <c r="AG70" s="1">
        <v>-0.93088391772818591</v>
      </c>
      <c r="AH70" s="1">
        <v>8.4181722784041166E-2</v>
      </c>
      <c r="AI70" s="1">
        <v>0.2183649509678311</v>
      </c>
    </row>
    <row r="71" spans="1:35" x14ac:dyDescent="0.3">
      <c r="A71" s="8">
        <v>6</v>
      </c>
      <c r="B71" s="8">
        <v>70</v>
      </c>
      <c r="C71" s="10">
        <v>116.3</v>
      </c>
      <c r="D71" s="10">
        <v>118</v>
      </c>
      <c r="E71" s="10">
        <v>84</v>
      </c>
      <c r="F71" s="1">
        <v>-3.2801202306860837E-2</v>
      </c>
      <c r="G71" s="1">
        <v>0.13672463939713858</v>
      </c>
      <c r="H71" s="1">
        <v>-0.16952584170399942</v>
      </c>
      <c r="I71" s="8" t="s">
        <v>153</v>
      </c>
      <c r="J71" s="8" t="s">
        <v>32</v>
      </c>
      <c r="K71" s="8" t="s">
        <v>52</v>
      </c>
      <c r="L71" s="8" t="s">
        <v>299</v>
      </c>
      <c r="M71" s="11">
        <v>23.1</v>
      </c>
      <c r="N71" s="12">
        <v>8</v>
      </c>
      <c r="O71" s="1">
        <v>32.266666666666666</v>
      </c>
      <c r="P71" s="1">
        <v>20.375</v>
      </c>
      <c r="Q71" s="1">
        <v>1.25</v>
      </c>
      <c r="R71" s="1">
        <v>7</v>
      </c>
      <c r="S71" s="1">
        <v>2.5</v>
      </c>
      <c r="T71" s="1">
        <v>1</v>
      </c>
      <c r="U71" s="1">
        <v>0.375</v>
      </c>
      <c r="V71" s="1">
        <v>0.52100840336134457</v>
      </c>
      <c r="W71" s="1">
        <v>14.875</v>
      </c>
      <c r="X71" s="1">
        <v>0.78378378378378377</v>
      </c>
      <c r="Y71" s="1">
        <v>4.625</v>
      </c>
      <c r="Z71" s="1">
        <v>1.375</v>
      </c>
      <c r="AA71" s="1">
        <v>0.75327457387440344</v>
      </c>
      <c r="AB71" s="1">
        <v>-0.25622605310226637</v>
      </c>
      <c r="AC71" s="1">
        <v>0.35699118098566152</v>
      </c>
      <c r="AD71" s="1">
        <v>-0.34106331933333606</v>
      </c>
      <c r="AE71" s="1">
        <v>-2.3138122909824804E-4</v>
      </c>
      <c r="AF71" s="1">
        <v>-0.54276904469905585</v>
      </c>
      <c r="AG71" s="1">
        <v>0.87961559550113988</v>
      </c>
      <c r="AH71" s="1">
        <v>-0.19958437264433415</v>
      </c>
      <c r="AI71" s="1">
        <v>0.58051457522113326</v>
      </c>
    </row>
    <row r="72" spans="1:35" x14ac:dyDescent="0.3">
      <c r="A72" s="8">
        <v>6</v>
      </c>
      <c r="B72" s="8">
        <v>71</v>
      </c>
      <c r="C72" s="10">
        <v>137</v>
      </c>
      <c r="D72" s="10">
        <v>180</v>
      </c>
      <c r="E72" s="10">
        <v>71</v>
      </c>
      <c r="F72" s="1">
        <v>-3.8758356720541363E-2</v>
      </c>
      <c r="G72" s="1">
        <v>-5.6635392865919613E-2</v>
      </c>
      <c r="H72" s="1">
        <v>1.787703614537825E-2</v>
      </c>
      <c r="I72" s="8" t="s">
        <v>156</v>
      </c>
      <c r="J72" s="8" t="s">
        <v>32</v>
      </c>
      <c r="K72" s="8" t="s">
        <v>58</v>
      </c>
      <c r="L72" s="8" t="s">
        <v>298</v>
      </c>
      <c r="M72" s="11">
        <v>23.4</v>
      </c>
      <c r="N72" s="12">
        <v>10</v>
      </c>
      <c r="O72" s="1">
        <v>35.083333333333329</v>
      </c>
      <c r="P72" s="1">
        <v>17.3</v>
      </c>
      <c r="Q72" s="1">
        <v>2.7</v>
      </c>
      <c r="R72" s="1">
        <v>4.2</v>
      </c>
      <c r="S72" s="1">
        <v>4.8</v>
      </c>
      <c r="T72" s="1">
        <v>0.4</v>
      </c>
      <c r="U72" s="1">
        <v>0.1</v>
      </c>
      <c r="V72" s="1">
        <v>0.44696969696969696</v>
      </c>
      <c r="W72" s="1">
        <v>13.2</v>
      </c>
      <c r="X72" s="1">
        <v>0.875</v>
      </c>
      <c r="Y72" s="1">
        <v>3.2</v>
      </c>
      <c r="Z72" s="1">
        <v>1.7</v>
      </c>
      <c r="AA72" s="1">
        <v>0.25518938913046529</v>
      </c>
      <c r="AB72" s="1">
        <v>1.1402116342025161</v>
      </c>
      <c r="AC72" s="1">
        <v>-0.63875519992932184</v>
      </c>
      <c r="AD72" s="1">
        <v>0.69716670559255489</v>
      </c>
      <c r="AE72" s="1">
        <v>-1.292353652352042</v>
      </c>
      <c r="AF72" s="1">
        <v>-0.96954696873391444</v>
      </c>
      <c r="AG72" s="1">
        <v>-0.50506160628442498</v>
      </c>
      <c r="AH72" s="1">
        <v>0.53677959504595241</v>
      </c>
      <c r="AI72" s="1">
        <v>0.26665156753493807</v>
      </c>
    </row>
    <row r="73" spans="1:35" x14ac:dyDescent="0.3">
      <c r="A73" s="8">
        <v>6</v>
      </c>
      <c r="B73" s="8">
        <v>72</v>
      </c>
      <c r="C73" s="10">
        <v>45.2</v>
      </c>
      <c r="D73" s="10">
        <v>48</v>
      </c>
      <c r="E73" s="10">
        <v>99</v>
      </c>
      <c r="F73" s="1">
        <v>-4.2143290294095241E-2</v>
      </c>
      <c r="G73" s="1">
        <v>0.12107478000518755</v>
      </c>
      <c r="H73" s="1">
        <v>-0.16321807029928279</v>
      </c>
      <c r="I73" s="8" t="s">
        <v>128</v>
      </c>
      <c r="J73" s="8" t="s">
        <v>32</v>
      </c>
      <c r="K73" s="8" t="s">
        <v>129</v>
      </c>
      <c r="L73" s="8" t="s">
        <v>299</v>
      </c>
      <c r="M73" s="11">
        <v>34.299999999999997</v>
      </c>
      <c r="N73" s="12">
        <v>10</v>
      </c>
      <c r="O73" s="1">
        <v>31.7</v>
      </c>
      <c r="P73" s="1">
        <v>17.600000000000001</v>
      </c>
      <c r="Q73" s="1">
        <v>0.4</v>
      </c>
      <c r="R73" s="1">
        <v>6</v>
      </c>
      <c r="S73" s="1">
        <v>2.2999999999999998</v>
      </c>
      <c r="T73" s="1">
        <v>0.6</v>
      </c>
      <c r="U73" s="1">
        <v>1.7</v>
      </c>
      <c r="V73" s="1">
        <v>0.53284671532846717</v>
      </c>
      <c r="W73" s="1">
        <v>13.7</v>
      </c>
      <c r="X73" s="1">
        <v>0.83870967741935487</v>
      </c>
      <c r="Y73" s="1">
        <v>3.1</v>
      </c>
      <c r="Z73" s="1">
        <v>1.6</v>
      </c>
      <c r="AA73" s="1">
        <v>0.30378306569084967</v>
      </c>
      <c r="AB73" s="1">
        <v>-1.0748274560050697</v>
      </c>
      <c r="AC73" s="1">
        <v>1.3674735160245745E-3</v>
      </c>
      <c r="AD73" s="1">
        <v>-0.43134419106602234</v>
      </c>
      <c r="AE73" s="1">
        <v>-0.86164622864439422</v>
      </c>
      <c r="AF73" s="1">
        <v>1.5135245892870806</v>
      </c>
      <c r="AG73" s="1">
        <v>1.0214512514362029</v>
      </c>
      <c r="AH73" s="1">
        <v>0.25413971516286465</v>
      </c>
      <c r="AI73" s="1">
        <v>0.36322480066915186</v>
      </c>
    </row>
    <row r="74" spans="1:35" x14ac:dyDescent="0.3">
      <c r="A74" s="8">
        <v>7</v>
      </c>
      <c r="B74" s="8">
        <v>73</v>
      </c>
      <c r="C74" s="10">
        <v>136.30000000000001</v>
      </c>
      <c r="D74" s="10">
        <v>188</v>
      </c>
      <c r="E74" s="10">
        <v>43</v>
      </c>
      <c r="F74" s="1">
        <v>-5.1180708108150286E-2</v>
      </c>
      <c r="G74" s="1">
        <v>6.272810570038069E-2</v>
      </c>
      <c r="H74" s="1">
        <v>-0.11390881380853098</v>
      </c>
      <c r="I74" s="8" t="s">
        <v>154</v>
      </c>
      <c r="J74" s="8" t="s">
        <v>305</v>
      </c>
      <c r="K74" s="8" t="s">
        <v>33</v>
      </c>
      <c r="L74" s="8" t="s">
        <v>298</v>
      </c>
      <c r="M74" s="11">
        <v>26.4</v>
      </c>
      <c r="N74" s="12">
        <v>10</v>
      </c>
      <c r="O74" s="1">
        <v>29.236666666666668</v>
      </c>
      <c r="P74" s="1">
        <v>11.8</v>
      </c>
      <c r="Q74" s="1">
        <v>2.5</v>
      </c>
      <c r="R74" s="1">
        <v>4.9000000000000004</v>
      </c>
      <c r="S74" s="1">
        <v>0.7</v>
      </c>
      <c r="T74" s="1">
        <v>1.2</v>
      </c>
      <c r="U74" s="1">
        <v>1</v>
      </c>
      <c r="V74" s="1">
        <v>0.47499999999999998</v>
      </c>
      <c r="W74" s="1">
        <v>8</v>
      </c>
      <c r="X74" s="1">
        <v>0.80952380952380953</v>
      </c>
      <c r="Y74" s="1">
        <v>2.1</v>
      </c>
      <c r="Z74" s="1">
        <v>1</v>
      </c>
      <c r="AA74" s="1">
        <v>-0.63569468114324545</v>
      </c>
      <c r="AB74" s="1">
        <v>0.94759953940185637</v>
      </c>
      <c r="AC74" s="1">
        <v>-0.38981860470057594</v>
      </c>
      <c r="AD74" s="1">
        <v>-1.1535911649275117</v>
      </c>
      <c r="AE74" s="1">
        <v>0.43047604247854965</v>
      </c>
      <c r="AF74" s="1">
        <v>0.42718078265289527</v>
      </c>
      <c r="AG74" s="1">
        <v>-1.9846291413957148E-2</v>
      </c>
      <c r="AH74" s="1">
        <v>1.5583129480979776E-2</v>
      </c>
      <c r="AI74" s="1">
        <v>0.94266419947443536</v>
      </c>
    </row>
    <row r="75" spans="1:35" x14ac:dyDescent="0.3">
      <c r="A75" s="8">
        <v>7</v>
      </c>
      <c r="B75" s="8">
        <v>74</v>
      </c>
      <c r="C75" s="10">
        <v>138.19999999999999</v>
      </c>
      <c r="D75" s="10">
        <v>149</v>
      </c>
      <c r="E75" s="10">
        <v>74</v>
      </c>
      <c r="F75" s="1">
        <v>-5.833681732656356E-2</v>
      </c>
      <c r="G75" s="1">
        <v>0.17621752183325479</v>
      </c>
      <c r="H75" s="1">
        <v>-0.23455433915981835</v>
      </c>
      <c r="I75" s="8" t="s">
        <v>166</v>
      </c>
      <c r="J75" s="8" t="s">
        <v>32</v>
      </c>
      <c r="K75" s="8" t="s">
        <v>67</v>
      </c>
      <c r="L75" s="8" t="s">
        <v>299</v>
      </c>
      <c r="M75" s="11">
        <v>22.3</v>
      </c>
      <c r="N75" s="12">
        <v>10</v>
      </c>
      <c r="O75" s="1">
        <v>29.623333333333335</v>
      </c>
      <c r="P75" s="1">
        <v>11.4</v>
      </c>
      <c r="Q75" s="1">
        <v>2</v>
      </c>
      <c r="R75" s="1">
        <v>5.4</v>
      </c>
      <c r="S75" s="1">
        <v>1.8</v>
      </c>
      <c r="T75" s="1">
        <v>1.2</v>
      </c>
      <c r="U75" s="1">
        <v>1.1000000000000001</v>
      </c>
      <c r="V75" s="1">
        <v>0.5714285714285714</v>
      </c>
      <c r="W75" s="1">
        <v>7.7</v>
      </c>
      <c r="X75" s="1">
        <v>0.66666666666666663</v>
      </c>
      <c r="Y75" s="1">
        <v>0.9</v>
      </c>
      <c r="Z75" s="1">
        <v>0.9</v>
      </c>
      <c r="AA75" s="1">
        <v>-0.70048624989042441</v>
      </c>
      <c r="AB75" s="1">
        <v>0.46606930240020727</v>
      </c>
      <c r="AC75" s="1">
        <v>-0.21200675096575747</v>
      </c>
      <c r="AD75" s="1">
        <v>-0.65704637039773772</v>
      </c>
      <c r="AE75" s="1">
        <v>0.43047604247854965</v>
      </c>
      <c r="AF75" s="1">
        <v>0.5823727550292076</v>
      </c>
      <c r="AG75" s="1">
        <v>0.95507798517658882</v>
      </c>
      <c r="AH75" s="1">
        <v>-0.31773644993998995</v>
      </c>
      <c r="AI75" s="1">
        <v>1.0392374326086493</v>
      </c>
    </row>
    <row r="76" spans="1:35" x14ac:dyDescent="0.3">
      <c r="A76" s="8">
        <v>7</v>
      </c>
      <c r="B76" s="8">
        <v>75</v>
      </c>
      <c r="C76" s="10">
        <v>91.7</v>
      </c>
      <c r="D76" s="10">
        <v>83</v>
      </c>
      <c r="E76" s="10">
        <v>77</v>
      </c>
      <c r="F76" s="1">
        <v>-6.1735712329114248E-2</v>
      </c>
      <c r="G76" s="1">
        <v>-0.13119398602735</v>
      </c>
      <c r="H76" s="1">
        <v>6.9458273698235748E-2</v>
      </c>
      <c r="I76" s="8" t="s">
        <v>158</v>
      </c>
      <c r="J76" s="8" t="s">
        <v>32</v>
      </c>
      <c r="K76" s="8" t="s">
        <v>46</v>
      </c>
      <c r="L76" s="8" t="s">
        <v>298</v>
      </c>
      <c r="M76" s="11">
        <v>31.4</v>
      </c>
      <c r="N76" s="12">
        <v>9</v>
      </c>
      <c r="O76" s="1">
        <v>26.955555555555556</v>
      </c>
      <c r="P76" s="1">
        <v>13.111111111111111</v>
      </c>
      <c r="Q76" s="1">
        <v>0.66666666666666663</v>
      </c>
      <c r="R76" s="1">
        <v>2</v>
      </c>
      <c r="S76" s="1">
        <v>7.4444444444444446</v>
      </c>
      <c r="T76" s="1">
        <v>1.1111111111111112</v>
      </c>
      <c r="U76" s="1">
        <v>0.33333333333333331</v>
      </c>
      <c r="V76" s="1">
        <v>0.46987951807228917</v>
      </c>
      <c r="W76" s="1">
        <v>9.2222222222222214</v>
      </c>
      <c r="X76" s="1">
        <v>0.87179487179487181</v>
      </c>
      <c r="Y76" s="1">
        <v>4.333333333333333</v>
      </c>
      <c r="Z76" s="1">
        <v>2.6666666666666665</v>
      </c>
      <c r="AA76" s="1">
        <v>-0.42332231691638122</v>
      </c>
      <c r="AB76" s="1">
        <v>-0.81801132960419032</v>
      </c>
      <c r="AC76" s="1">
        <v>-1.4211273563625233</v>
      </c>
      <c r="AD76" s="1">
        <v>1.8908804540580724</v>
      </c>
      <c r="AE76" s="1">
        <v>0.2390505208307063</v>
      </c>
      <c r="AF76" s="1">
        <v>-0.60743236652251931</v>
      </c>
      <c r="AG76" s="1">
        <v>-8.1706201846553986E-2</v>
      </c>
      <c r="AH76" s="1">
        <v>0.70781240821303604</v>
      </c>
      <c r="AI76" s="1">
        <v>-0.66688968609579613</v>
      </c>
    </row>
    <row r="77" spans="1:35" x14ac:dyDescent="0.3">
      <c r="A77" s="8">
        <v>7</v>
      </c>
      <c r="B77" s="8">
        <v>76</v>
      </c>
      <c r="C77" s="10">
        <v>44.7</v>
      </c>
      <c r="D77" s="10">
        <v>44</v>
      </c>
      <c r="E77" s="10">
        <v>98</v>
      </c>
      <c r="F77" s="1">
        <v>-6.2633305301712142E-2</v>
      </c>
      <c r="G77" s="1">
        <v>-0.23766629199638498</v>
      </c>
      <c r="H77" s="1">
        <v>0.17503298669467282</v>
      </c>
      <c r="I77" s="8" t="s">
        <v>147</v>
      </c>
      <c r="J77" s="8" t="s">
        <v>32</v>
      </c>
      <c r="K77" s="8" t="s">
        <v>37</v>
      </c>
      <c r="L77" s="8" t="s">
        <v>298</v>
      </c>
      <c r="M77" s="11">
        <v>28.2</v>
      </c>
      <c r="N77" s="12">
        <v>10</v>
      </c>
      <c r="O77" s="1">
        <v>37.813333333333333</v>
      </c>
      <c r="P77" s="1">
        <v>20.7</v>
      </c>
      <c r="Q77" s="1">
        <v>2.2000000000000002</v>
      </c>
      <c r="R77" s="1">
        <v>4.8</v>
      </c>
      <c r="S77" s="1">
        <v>3.4</v>
      </c>
      <c r="T77" s="1">
        <v>0.6</v>
      </c>
      <c r="U77" s="1">
        <v>0.7</v>
      </c>
      <c r="V77" s="1">
        <v>0.41666666666666669</v>
      </c>
      <c r="W77" s="1">
        <v>20.399999999999999</v>
      </c>
      <c r="X77" s="1">
        <v>0.68181818181818177</v>
      </c>
      <c r="Y77" s="1">
        <v>2.2000000000000002</v>
      </c>
      <c r="Z77" s="1">
        <v>2.1</v>
      </c>
      <c r="AA77" s="1">
        <v>0.80591772348148627</v>
      </c>
      <c r="AB77" s="1">
        <v>0.65868139720086716</v>
      </c>
      <c r="AC77" s="1">
        <v>-0.42538097544753983</v>
      </c>
      <c r="AD77" s="1">
        <v>6.5200603463751686E-2</v>
      </c>
      <c r="AE77" s="1">
        <v>-0.86164622864439422</v>
      </c>
      <c r="AF77" s="1">
        <v>-3.839513447604135E-2</v>
      </c>
      <c r="AG77" s="1">
        <v>-1.5809221258535622</v>
      </c>
      <c r="AH77" s="1">
        <v>-0.64281052269011463</v>
      </c>
      <c r="AI77" s="1">
        <v>-0.11964136500191763</v>
      </c>
    </row>
    <row r="78" spans="1:35" x14ac:dyDescent="0.3">
      <c r="A78" s="8">
        <v>7</v>
      </c>
      <c r="B78" s="8">
        <v>77</v>
      </c>
      <c r="C78" s="10">
        <v>55.6</v>
      </c>
      <c r="D78" s="10">
        <v>53</v>
      </c>
      <c r="E78" s="10">
        <v>91</v>
      </c>
      <c r="F78" s="1">
        <v>-6.8084803194771087E-2</v>
      </c>
      <c r="G78" s="1">
        <v>-5.0434302527446261E-2</v>
      </c>
      <c r="H78" s="1">
        <v>-1.7650500667324827E-2</v>
      </c>
      <c r="I78" s="8" t="s">
        <v>150</v>
      </c>
      <c r="J78" s="8" t="s">
        <v>32</v>
      </c>
      <c r="K78" s="8" t="s">
        <v>78</v>
      </c>
      <c r="L78" s="8" t="s">
        <v>47</v>
      </c>
      <c r="M78" s="11">
        <v>31.6</v>
      </c>
      <c r="N78" s="12">
        <v>10</v>
      </c>
      <c r="O78" s="1">
        <v>25.93333333333333</v>
      </c>
      <c r="P78" s="1">
        <v>10.8</v>
      </c>
      <c r="Q78" s="1">
        <v>1.5</v>
      </c>
      <c r="R78" s="1">
        <v>4.8</v>
      </c>
      <c r="S78" s="1">
        <v>1.2</v>
      </c>
      <c r="T78" s="1">
        <v>0.7</v>
      </c>
      <c r="U78" s="1">
        <v>2.1</v>
      </c>
      <c r="V78" s="1">
        <v>0.42553191489361702</v>
      </c>
      <c r="W78" s="1">
        <v>9.4</v>
      </c>
      <c r="X78" s="1">
        <v>0.8666666666666667</v>
      </c>
      <c r="Y78" s="1">
        <v>1.5</v>
      </c>
      <c r="Z78" s="1">
        <v>1.3</v>
      </c>
      <c r="AA78" s="1">
        <v>-0.79767360301119283</v>
      </c>
      <c r="AB78" s="1">
        <v>-1.5460934601441819E-2</v>
      </c>
      <c r="AC78" s="1">
        <v>-0.42538097544753983</v>
      </c>
      <c r="AD78" s="1">
        <v>-0.92788898559579613</v>
      </c>
      <c r="AE78" s="1">
        <v>-0.64629251679057031</v>
      </c>
      <c r="AF78" s="1">
        <v>2.1342924787923292</v>
      </c>
      <c r="AG78" s="1">
        <v>-0.63025960045541218</v>
      </c>
      <c r="AH78" s="1">
        <v>0.20181091429081408</v>
      </c>
      <c r="AI78" s="1">
        <v>0.65294450007179361</v>
      </c>
    </row>
    <row r="79" spans="1:35" x14ac:dyDescent="0.3">
      <c r="A79" s="8">
        <v>7</v>
      </c>
      <c r="B79" s="8">
        <v>78</v>
      </c>
      <c r="C79" s="10">
        <v>137.4</v>
      </c>
      <c r="D79" s="10">
        <v>194</v>
      </c>
      <c r="E79" s="10">
        <v>75</v>
      </c>
      <c r="F79" s="1">
        <v>-8.2165309342086781E-2</v>
      </c>
      <c r="G79" s="1">
        <v>3.46318090387134E-2</v>
      </c>
      <c r="H79" s="1">
        <v>-0.11679711838080017</v>
      </c>
      <c r="I79" s="8" t="s">
        <v>186</v>
      </c>
      <c r="J79" s="8" t="s">
        <v>32</v>
      </c>
      <c r="K79" s="8" t="s">
        <v>54</v>
      </c>
      <c r="L79" s="8" t="s">
        <v>299</v>
      </c>
      <c r="M79" s="11">
        <v>24.7</v>
      </c>
      <c r="N79" s="12">
        <v>10</v>
      </c>
      <c r="O79" s="1">
        <v>28.883333333333336</v>
      </c>
      <c r="P79" s="1">
        <v>18.5</v>
      </c>
      <c r="Q79" s="1">
        <v>1.2</v>
      </c>
      <c r="R79" s="1">
        <v>7</v>
      </c>
      <c r="S79" s="1">
        <v>1.7</v>
      </c>
      <c r="T79" s="1">
        <v>1.3</v>
      </c>
      <c r="U79" s="1">
        <v>0.6</v>
      </c>
      <c r="V79" s="1">
        <v>0.52447552447552448</v>
      </c>
      <c r="W79" s="1">
        <v>14.3</v>
      </c>
      <c r="X79" s="1">
        <v>0.69696969696969702</v>
      </c>
      <c r="Y79" s="1">
        <v>3.3</v>
      </c>
      <c r="Z79" s="1">
        <v>2</v>
      </c>
      <c r="AA79" s="1">
        <v>0.44956409537200209</v>
      </c>
      <c r="AB79" s="1">
        <v>-0.30437907680243131</v>
      </c>
      <c r="AC79" s="1">
        <v>0.35699118098566152</v>
      </c>
      <c r="AD79" s="1">
        <v>-0.70218680626408081</v>
      </c>
      <c r="AE79" s="1">
        <v>0.64582975433237377</v>
      </c>
      <c r="AF79" s="1">
        <v>-0.1935871068523535</v>
      </c>
      <c r="AG79" s="1">
        <v>0.90991157861073158</v>
      </c>
      <c r="AH79" s="1">
        <v>-0.82738920616577927</v>
      </c>
      <c r="AI79" s="1">
        <v>-2.3068131867703647E-2</v>
      </c>
    </row>
    <row r="80" spans="1:35" x14ac:dyDescent="0.3">
      <c r="A80" s="8">
        <v>7</v>
      </c>
      <c r="B80" s="8">
        <v>79</v>
      </c>
      <c r="C80" s="10">
        <v>130.5</v>
      </c>
      <c r="D80" s="10">
        <v>137</v>
      </c>
      <c r="E80" s="10">
        <v>72</v>
      </c>
      <c r="F80" s="1">
        <v>-8.6523511798089689E-2</v>
      </c>
      <c r="G80" s="1">
        <v>-0.11459402946418473</v>
      </c>
      <c r="H80" s="1">
        <v>2.8070517666095043E-2</v>
      </c>
      <c r="I80" s="8" t="s">
        <v>161</v>
      </c>
      <c r="J80" s="8" t="s">
        <v>32</v>
      </c>
      <c r="K80" s="8" t="s">
        <v>58</v>
      </c>
      <c r="L80" s="8" t="s">
        <v>298</v>
      </c>
      <c r="M80" s="11">
        <v>31.1</v>
      </c>
      <c r="N80" s="12">
        <v>8</v>
      </c>
      <c r="O80" s="1">
        <v>24.472916666666666</v>
      </c>
      <c r="P80" s="1">
        <v>18.375</v>
      </c>
      <c r="Q80" s="1">
        <v>0.375</v>
      </c>
      <c r="R80" s="1">
        <v>1.75</v>
      </c>
      <c r="S80" s="1">
        <v>5.75</v>
      </c>
      <c r="T80" s="1">
        <v>1</v>
      </c>
      <c r="U80" s="1">
        <v>0.5</v>
      </c>
      <c r="V80" s="1">
        <v>0.54128440366972475</v>
      </c>
      <c r="W80" s="1">
        <v>13.625</v>
      </c>
      <c r="X80" s="1">
        <v>0.89655172413793105</v>
      </c>
      <c r="Y80" s="1">
        <v>3.625</v>
      </c>
      <c r="Z80" s="1">
        <v>3.625</v>
      </c>
      <c r="AA80" s="1">
        <v>0.42931673013850868</v>
      </c>
      <c r="AB80" s="1">
        <v>-1.0989039678551522</v>
      </c>
      <c r="AC80" s="1">
        <v>-1.5100332832299324</v>
      </c>
      <c r="AD80" s="1">
        <v>1.1260008463228144</v>
      </c>
      <c r="AE80" s="1">
        <v>-2.3138122909824804E-4</v>
      </c>
      <c r="AF80" s="1">
        <v>-0.34877907922866563</v>
      </c>
      <c r="AG80" s="1">
        <v>1.1667014877076447</v>
      </c>
      <c r="AH80" s="1">
        <v>0.79696555249489753</v>
      </c>
      <c r="AI80" s="1">
        <v>-1.5923831702986795</v>
      </c>
    </row>
    <row r="81" spans="1:35" x14ac:dyDescent="0.3">
      <c r="A81" s="8">
        <v>7</v>
      </c>
      <c r="B81" s="8">
        <v>80</v>
      </c>
      <c r="C81" s="10">
        <v>18.100000000000001</v>
      </c>
      <c r="D81" s="10">
        <v>15</v>
      </c>
      <c r="E81" s="10">
        <v>100</v>
      </c>
      <c r="F81" s="1">
        <v>-9.6087422009445353E-2</v>
      </c>
      <c r="G81" s="1">
        <v>0.17638245673517872</v>
      </c>
      <c r="H81" s="1">
        <v>-0.27246987874462408</v>
      </c>
      <c r="I81" s="8" t="s">
        <v>185</v>
      </c>
      <c r="J81" s="8" t="s">
        <v>32</v>
      </c>
      <c r="K81" s="8" t="s">
        <v>89</v>
      </c>
      <c r="L81" s="8" t="s">
        <v>47</v>
      </c>
      <c r="M81" s="11">
        <v>27.4</v>
      </c>
      <c r="N81" s="12">
        <v>10</v>
      </c>
      <c r="O81" s="1">
        <v>34.644999999999996</v>
      </c>
      <c r="P81" s="1">
        <v>14.9</v>
      </c>
      <c r="Q81" s="1">
        <v>0</v>
      </c>
      <c r="R81" s="1">
        <v>14</v>
      </c>
      <c r="S81" s="1">
        <v>1</v>
      </c>
      <c r="T81" s="1">
        <v>1.1000000000000001</v>
      </c>
      <c r="U81" s="1">
        <v>1.8</v>
      </c>
      <c r="V81" s="1">
        <v>0.73239436619718312</v>
      </c>
      <c r="W81" s="1">
        <v>7.1</v>
      </c>
      <c r="X81" s="1">
        <v>0.63380281690140849</v>
      </c>
      <c r="Y81" s="1">
        <v>7.1</v>
      </c>
      <c r="Z81" s="1">
        <v>2.1</v>
      </c>
      <c r="AA81" s="1">
        <v>-0.13356002335260853</v>
      </c>
      <c r="AB81" s="1">
        <v>-1.4600516456063892</v>
      </c>
      <c r="AC81" s="1">
        <v>2.8463571332731203</v>
      </c>
      <c r="AD81" s="1">
        <v>-1.0181698573284823</v>
      </c>
      <c r="AE81" s="1">
        <v>0.21512233062472594</v>
      </c>
      <c r="AF81" s="1">
        <v>1.668716561663393</v>
      </c>
      <c r="AG81" s="1">
        <v>2.3796954296846438</v>
      </c>
      <c r="AH81" s="1">
        <v>-2.7910264533398768</v>
      </c>
      <c r="AI81" s="1">
        <v>-0.11964136500191763</v>
      </c>
    </row>
    <row r="82" spans="1:35" x14ac:dyDescent="0.3">
      <c r="A82" s="8">
        <v>7</v>
      </c>
      <c r="B82" s="8">
        <v>81</v>
      </c>
      <c r="C82" s="10">
        <v>125.9</v>
      </c>
      <c r="D82" s="10">
        <v>126</v>
      </c>
      <c r="E82" s="10">
        <v>72</v>
      </c>
      <c r="F82" s="1">
        <v>-0.10121921731160285</v>
      </c>
      <c r="G82" s="1">
        <v>-0.24181483071811349</v>
      </c>
      <c r="H82" s="1">
        <v>0.14059561340651064</v>
      </c>
      <c r="I82" s="8" t="s">
        <v>182</v>
      </c>
      <c r="J82" s="8" t="s">
        <v>32</v>
      </c>
      <c r="K82" s="8" t="s">
        <v>50</v>
      </c>
      <c r="L82" s="8" t="s">
        <v>298</v>
      </c>
      <c r="M82" s="11">
        <v>26.6</v>
      </c>
      <c r="N82" s="12">
        <v>10</v>
      </c>
      <c r="O82" s="1">
        <v>27.151666666666664</v>
      </c>
      <c r="P82" s="1">
        <v>17.8</v>
      </c>
      <c r="Q82" s="1">
        <v>1.5</v>
      </c>
      <c r="R82" s="1">
        <v>2.1</v>
      </c>
      <c r="S82" s="1">
        <v>4.8</v>
      </c>
      <c r="T82" s="1">
        <v>0.8</v>
      </c>
      <c r="U82" s="1">
        <v>0.4</v>
      </c>
      <c r="V82" s="1">
        <v>0.41044776119402987</v>
      </c>
      <c r="W82" s="1">
        <v>13.4</v>
      </c>
      <c r="X82" s="1">
        <v>0.84126984126984128</v>
      </c>
      <c r="Y82" s="1">
        <v>6.3</v>
      </c>
      <c r="Z82" s="1">
        <v>2.2999999999999998</v>
      </c>
      <c r="AA82" s="1">
        <v>0.33617885006443904</v>
      </c>
      <c r="AB82" s="1">
        <v>-1.5460934601441819E-2</v>
      </c>
      <c r="AC82" s="1">
        <v>-1.3855649856155594</v>
      </c>
      <c r="AD82" s="1">
        <v>0.69716670559255489</v>
      </c>
      <c r="AE82" s="1">
        <v>-0.43093880493674613</v>
      </c>
      <c r="AF82" s="1">
        <v>-0.50397105160497779</v>
      </c>
      <c r="AG82" s="1">
        <v>-1.1550111240114564</v>
      </c>
      <c r="AH82" s="1">
        <v>0.59405569992051133</v>
      </c>
      <c r="AI82" s="1">
        <v>-0.31278783127034515</v>
      </c>
    </row>
    <row r="83" spans="1:35" x14ac:dyDescent="0.3">
      <c r="A83" s="8">
        <v>7</v>
      </c>
      <c r="B83" s="8">
        <v>82</v>
      </c>
      <c r="C83" s="10">
        <v>44.7</v>
      </c>
      <c r="D83" s="10">
        <v>47</v>
      </c>
      <c r="E83" s="10">
        <v>99</v>
      </c>
      <c r="F83" s="1">
        <v>-0.10395661280349887</v>
      </c>
      <c r="G83" s="1">
        <v>0.23883840878737336</v>
      </c>
      <c r="H83" s="1">
        <v>-0.34279502159087222</v>
      </c>
      <c r="I83" s="8" t="s">
        <v>167</v>
      </c>
      <c r="J83" s="8" t="s">
        <v>306</v>
      </c>
      <c r="K83" s="8" t="s">
        <v>33</v>
      </c>
      <c r="L83" s="8" t="s">
        <v>47</v>
      </c>
      <c r="M83" s="11">
        <v>25.5</v>
      </c>
      <c r="N83" s="12">
        <v>10</v>
      </c>
      <c r="O83" s="1">
        <v>30.123333333333328</v>
      </c>
      <c r="P83" s="1">
        <v>13.4</v>
      </c>
      <c r="Q83" s="1">
        <v>0</v>
      </c>
      <c r="R83" s="1">
        <v>12.5</v>
      </c>
      <c r="S83" s="1">
        <v>1.2</v>
      </c>
      <c r="T83" s="1">
        <v>0.9</v>
      </c>
      <c r="U83" s="1">
        <v>2.1</v>
      </c>
      <c r="V83" s="1">
        <v>0.66666666666666663</v>
      </c>
      <c r="W83" s="1">
        <v>9.3000000000000007</v>
      </c>
      <c r="X83" s="1">
        <v>0.41666666666666669</v>
      </c>
      <c r="Y83" s="1">
        <v>2.4</v>
      </c>
      <c r="Z83" s="1">
        <v>1.4</v>
      </c>
      <c r="AA83" s="1">
        <v>-0.37652840615452965</v>
      </c>
      <c r="AB83" s="1">
        <v>-1.4600516456063892</v>
      </c>
      <c r="AC83" s="1">
        <v>2.3129215720686647</v>
      </c>
      <c r="AD83" s="1">
        <v>-0.92788898559579613</v>
      </c>
      <c r="AE83" s="1">
        <v>-0.21558509308292217</v>
      </c>
      <c r="AF83" s="1">
        <v>2.1342924787923292</v>
      </c>
      <c r="AG83" s="1">
        <v>2.3208707017732721</v>
      </c>
      <c r="AH83" s="1">
        <v>-2.1948562100458489</v>
      </c>
      <c r="AI83" s="1">
        <v>0.55637126693757988</v>
      </c>
    </row>
    <row r="84" spans="1:35" x14ac:dyDescent="0.3">
      <c r="A84" s="8">
        <v>7</v>
      </c>
      <c r="B84" s="8">
        <v>83</v>
      </c>
      <c r="C84" s="10">
        <v>130</v>
      </c>
      <c r="D84" s="10">
        <v>214</v>
      </c>
      <c r="E84" s="10">
        <v>85</v>
      </c>
      <c r="F84" s="1">
        <v>-0.10567562228506575</v>
      </c>
      <c r="G84" s="1">
        <v>8.0277610834488339E-2</v>
      </c>
      <c r="H84" s="1">
        <v>-0.18595323311955408</v>
      </c>
      <c r="I84" s="8" t="s">
        <v>169</v>
      </c>
      <c r="J84" s="8" t="s">
        <v>32</v>
      </c>
      <c r="K84" s="8" t="s">
        <v>72</v>
      </c>
      <c r="L84" s="8" t="s">
        <v>47</v>
      </c>
      <c r="M84" s="11">
        <v>28.7</v>
      </c>
      <c r="N84" s="12">
        <v>10</v>
      </c>
      <c r="O84" s="1">
        <v>32.473333333333336</v>
      </c>
      <c r="P84" s="1">
        <v>15.1</v>
      </c>
      <c r="Q84" s="1">
        <v>0.3</v>
      </c>
      <c r="R84" s="1">
        <v>10.6</v>
      </c>
      <c r="S84" s="1">
        <v>2.2999999999999998</v>
      </c>
      <c r="T84" s="1">
        <v>1</v>
      </c>
      <c r="U84" s="1">
        <v>1.4</v>
      </c>
      <c r="V84" s="1">
        <v>0.52032520325203258</v>
      </c>
      <c r="W84" s="1">
        <v>12.3</v>
      </c>
      <c r="X84" s="1">
        <v>0.58823529411764708</v>
      </c>
      <c r="Y84" s="1">
        <v>3.4</v>
      </c>
      <c r="Z84" s="1">
        <v>1.2</v>
      </c>
      <c r="AA84" s="1">
        <v>-0.10116423897901916</v>
      </c>
      <c r="AB84" s="1">
        <v>-1.1711335034053996</v>
      </c>
      <c r="AC84" s="1">
        <v>1.6372365278763543</v>
      </c>
      <c r="AD84" s="1">
        <v>-0.43134419106602234</v>
      </c>
      <c r="AE84" s="1">
        <v>-2.3138122909824804E-4</v>
      </c>
      <c r="AF84" s="1">
        <v>1.0479486721581439</v>
      </c>
      <c r="AG84" s="1">
        <v>0.7127101202998477</v>
      </c>
      <c r="AH84" s="1">
        <v>-1.721041241350419</v>
      </c>
      <c r="AI84" s="1">
        <v>0.74951773320600756</v>
      </c>
    </row>
    <row r="85" spans="1:35" x14ac:dyDescent="0.3">
      <c r="A85" s="8">
        <v>7</v>
      </c>
      <c r="B85" s="8">
        <v>84</v>
      </c>
      <c r="C85" s="10">
        <v>77.400000000000006</v>
      </c>
      <c r="D85" s="10">
        <v>81</v>
      </c>
      <c r="E85" s="10">
        <v>90</v>
      </c>
      <c r="F85" s="1">
        <v>-0.11043925194012208</v>
      </c>
      <c r="G85" s="1">
        <v>5.0776770044203105E-2</v>
      </c>
      <c r="H85" s="1">
        <v>-0.16121602198432519</v>
      </c>
      <c r="I85" s="8" t="s">
        <v>159</v>
      </c>
      <c r="J85" s="8" t="s">
        <v>32</v>
      </c>
      <c r="K85" s="8" t="s">
        <v>37</v>
      </c>
      <c r="L85" s="8" t="s">
        <v>47</v>
      </c>
      <c r="M85" s="11">
        <v>30.4</v>
      </c>
      <c r="N85" s="12">
        <v>10</v>
      </c>
      <c r="O85" s="1">
        <v>28.546666666666663</v>
      </c>
      <c r="P85" s="1">
        <v>14.6</v>
      </c>
      <c r="Q85" s="1">
        <v>0</v>
      </c>
      <c r="R85" s="1">
        <v>11.8</v>
      </c>
      <c r="S85" s="1">
        <v>0.8</v>
      </c>
      <c r="T85" s="1">
        <v>0.3</v>
      </c>
      <c r="U85" s="1">
        <v>1.9</v>
      </c>
      <c r="V85" s="1">
        <v>0.53636363636363638</v>
      </c>
      <c r="W85" s="1">
        <v>11</v>
      </c>
      <c r="X85" s="1">
        <v>0.7567567567567568</v>
      </c>
      <c r="Y85" s="1">
        <v>3.7</v>
      </c>
      <c r="Z85" s="1">
        <v>1.6</v>
      </c>
      <c r="AA85" s="1">
        <v>-0.18215369991299285</v>
      </c>
      <c r="AB85" s="1">
        <v>-1.4600516456063892</v>
      </c>
      <c r="AC85" s="1">
        <v>2.0639849768399192</v>
      </c>
      <c r="AD85" s="1">
        <v>-1.1084507290611687</v>
      </c>
      <c r="AE85" s="1">
        <v>-1.507707364205866</v>
      </c>
      <c r="AF85" s="1">
        <v>1.8239085340397045</v>
      </c>
      <c r="AG85" s="1">
        <v>0.86684089330953062</v>
      </c>
      <c r="AH85" s="1">
        <v>-0.40260483567406163</v>
      </c>
      <c r="AI85" s="1">
        <v>0.36322480066915186</v>
      </c>
    </row>
    <row r="86" spans="1:35" x14ac:dyDescent="0.3">
      <c r="A86" s="8">
        <v>8</v>
      </c>
      <c r="B86" s="8">
        <v>85</v>
      </c>
      <c r="C86" s="10">
        <v>68</v>
      </c>
      <c r="D86" s="10">
        <v>55</v>
      </c>
      <c r="E86" s="10">
        <v>93</v>
      </c>
      <c r="F86" s="1">
        <v>-0.11065356050712938</v>
      </c>
      <c r="G86" s="1">
        <v>-0.15668770472056132</v>
      </c>
      <c r="H86" s="1">
        <v>4.6034144213431938E-2</v>
      </c>
      <c r="I86" s="8" t="s">
        <v>157</v>
      </c>
      <c r="J86" s="8" t="s">
        <v>32</v>
      </c>
      <c r="K86" s="8" t="s">
        <v>106</v>
      </c>
      <c r="L86" s="8" t="s">
        <v>298</v>
      </c>
      <c r="M86" s="11">
        <v>21.4</v>
      </c>
      <c r="N86" s="12">
        <v>10</v>
      </c>
      <c r="O86" s="1">
        <v>34.881666666666675</v>
      </c>
      <c r="P86" s="1">
        <v>19.100000000000001</v>
      </c>
      <c r="Q86" s="1">
        <v>1.5</v>
      </c>
      <c r="R86" s="1">
        <v>5.7</v>
      </c>
      <c r="S86" s="1">
        <v>3.2</v>
      </c>
      <c r="T86" s="1">
        <v>0.7</v>
      </c>
      <c r="U86" s="1">
        <v>0.4</v>
      </c>
      <c r="V86" s="1">
        <v>0.45569620253164556</v>
      </c>
      <c r="W86" s="1">
        <v>15.8</v>
      </c>
      <c r="X86" s="1">
        <v>0.8</v>
      </c>
      <c r="Y86" s="1">
        <v>4</v>
      </c>
      <c r="Z86" s="1">
        <v>2.2000000000000002</v>
      </c>
      <c r="AA86" s="1">
        <v>0.5467514484927708</v>
      </c>
      <c r="AB86" s="1">
        <v>-1.5460934601441819E-2</v>
      </c>
      <c r="AC86" s="1">
        <v>-0.10531963872486645</v>
      </c>
      <c r="AD86" s="1">
        <v>-2.5080268268934367E-2</v>
      </c>
      <c r="AE86" s="1">
        <v>-0.64629251679057031</v>
      </c>
      <c r="AF86" s="1">
        <v>-0.50397105160497779</v>
      </c>
      <c r="AG86" s="1">
        <v>-0.41939982079901444</v>
      </c>
      <c r="AH86" s="1">
        <v>-2.5201962051885674E-2</v>
      </c>
      <c r="AI86" s="1">
        <v>-0.21621459813613161</v>
      </c>
    </row>
    <row r="87" spans="1:35" x14ac:dyDescent="0.3">
      <c r="A87" s="8">
        <v>8</v>
      </c>
      <c r="B87" s="8">
        <v>86</v>
      </c>
      <c r="C87" s="10">
        <v>140</v>
      </c>
      <c r="D87" s="10">
        <v>161</v>
      </c>
      <c r="E87" s="10">
        <v>58</v>
      </c>
      <c r="F87" s="1">
        <v>-0.12185328330262747</v>
      </c>
      <c r="G87" s="1">
        <v>-0.18376023559299201</v>
      </c>
      <c r="H87" s="1">
        <v>6.1906952290364539E-2</v>
      </c>
      <c r="I87" s="8" t="s">
        <v>170</v>
      </c>
      <c r="J87" s="8" t="s">
        <v>32</v>
      </c>
      <c r="K87" s="8" t="s">
        <v>50</v>
      </c>
      <c r="L87" s="8" t="s">
        <v>299</v>
      </c>
      <c r="M87" s="11">
        <v>25.2</v>
      </c>
      <c r="N87" s="12">
        <v>10</v>
      </c>
      <c r="O87" s="1">
        <v>28.919999999999998</v>
      </c>
      <c r="P87" s="1">
        <v>13</v>
      </c>
      <c r="Q87" s="1">
        <v>2.7</v>
      </c>
      <c r="R87" s="1">
        <v>5.9</v>
      </c>
      <c r="S87" s="1">
        <v>1.4</v>
      </c>
      <c r="T87" s="1">
        <v>1.1000000000000001</v>
      </c>
      <c r="U87" s="1">
        <v>0.2</v>
      </c>
      <c r="V87" s="1">
        <v>0.42201834862385323</v>
      </c>
      <c r="W87" s="1">
        <v>10.9</v>
      </c>
      <c r="X87" s="1">
        <v>0.7857142857142857</v>
      </c>
      <c r="Y87" s="1">
        <v>1.4</v>
      </c>
      <c r="Z87" s="1">
        <v>2</v>
      </c>
      <c r="AA87" s="1">
        <v>-0.44131997490170866</v>
      </c>
      <c r="AB87" s="1">
        <v>1.1402116342025161</v>
      </c>
      <c r="AC87" s="1">
        <v>-3.4194897230938992E-2</v>
      </c>
      <c r="AD87" s="1">
        <v>-0.83760811386311007</v>
      </c>
      <c r="AE87" s="1">
        <v>0.21512233062472594</v>
      </c>
      <c r="AF87" s="1">
        <v>-0.81435499635760211</v>
      </c>
      <c r="AG87" s="1">
        <v>-0.77780100535083208</v>
      </c>
      <c r="AH87" s="1">
        <v>-8.0828965592274565E-2</v>
      </c>
      <c r="AI87" s="1">
        <v>-2.3068131867703647E-2</v>
      </c>
    </row>
    <row r="88" spans="1:35" x14ac:dyDescent="0.3">
      <c r="A88" s="8">
        <v>8</v>
      </c>
      <c r="B88" s="8">
        <v>87</v>
      </c>
      <c r="C88" s="10">
        <v>44.5</v>
      </c>
      <c r="D88" s="10">
        <v>46</v>
      </c>
      <c r="E88" s="10">
        <v>99</v>
      </c>
      <c r="F88" s="1">
        <v>-0.12541969217943172</v>
      </c>
      <c r="G88" s="1">
        <v>-0.140225931597318</v>
      </c>
      <c r="H88" s="1">
        <v>1.480623941788628E-2</v>
      </c>
      <c r="I88" s="8" t="s">
        <v>173</v>
      </c>
      <c r="J88" s="8" t="s">
        <v>32</v>
      </c>
      <c r="K88" s="8" t="s">
        <v>129</v>
      </c>
      <c r="L88" s="8" t="s">
        <v>298</v>
      </c>
      <c r="M88" s="11">
        <v>30.3</v>
      </c>
      <c r="N88" s="12">
        <v>10</v>
      </c>
      <c r="O88" s="1">
        <v>33.766666666666666</v>
      </c>
      <c r="P88" s="1">
        <v>19.2</v>
      </c>
      <c r="Q88" s="1">
        <v>0</v>
      </c>
      <c r="R88" s="1">
        <v>4.8</v>
      </c>
      <c r="S88" s="1">
        <v>5.6</v>
      </c>
      <c r="T88" s="1">
        <v>0.8</v>
      </c>
      <c r="U88" s="1">
        <v>0.5</v>
      </c>
      <c r="V88" s="1">
        <v>0.50666666666666671</v>
      </c>
      <c r="W88" s="1">
        <v>15</v>
      </c>
      <c r="X88" s="1">
        <v>0.81632653061224492</v>
      </c>
      <c r="Y88" s="1">
        <v>4.9000000000000004</v>
      </c>
      <c r="Z88" s="1">
        <v>3</v>
      </c>
      <c r="AA88" s="1">
        <v>0.56294934067956515</v>
      </c>
      <c r="AB88" s="1">
        <v>-1.4600516456063892</v>
      </c>
      <c r="AC88" s="1">
        <v>-0.42538097544753983</v>
      </c>
      <c r="AD88" s="1">
        <v>1.0582901925232995</v>
      </c>
      <c r="AE88" s="1">
        <v>-0.43093880493674613</v>
      </c>
      <c r="AF88" s="1">
        <v>-0.34877907922866563</v>
      </c>
      <c r="AG88" s="1">
        <v>0.60470492409000254</v>
      </c>
      <c r="AH88" s="1">
        <v>0.16597312676045403</v>
      </c>
      <c r="AI88" s="1">
        <v>-0.98880046320984261</v>
      </c>
    </row>
    <row r="89" spans="1:35" x14ac:dyDescent="0.3">
      <c r="A89" s="8">
        <v>8</v>
      </c>
      <c r="B89" s="8">
        <v>88</v>
      </c>
      <c r="C89" s="10">
        <v>68.2</v>
      </c>
      <c r="D89" s="10">
        <v>74</v>
      </c>
      <c r="E89" s="10">
        <v>93</v>
      </c>
      <c r="F89" s="1">
        <v>-0.1286306797784727</v>
      </c>
      <c r="G89" s="1">
        <v>-0.28478663137777033</v>
      </c>
      <c r="H89" s="1">
        <v>0.15615595159929763</v>
      </c>
      <c r="I89" s="8" t="s">
        <v>181</v>
      </c>
      <c r="J89" s="8" t="s">
        <v>32</v>
      </c>
      <c r="K89" s="8" t="s">
        <v>176</v>
      </c>
      <c r="L89" s="8" t="s">
        <v>298</v>
      </c>
      <c r="M89" s="11">
        <v>20.3</v>
      </c>
      <c r="N89" s="12">
        <v>10</v>
      </c>
      <c r="O89" s="1">
        <v>27.981666666666666</v>
      </c>
      <c r="P89" s="1">
        <v>19.399999999999999</v>
      </c>
      <c r="Q89" s="1">
        <v>1</v>
      </c>
      <c r="R89" s="1">
        <v>3.3</v>
      </c>
      <c r="S89" s="1">
        <v>6.2</v>
      </c>
      <c r="T89" s="1">
        <v>1</v>
      </c>
      <c r="U89" s="1">
        <v>0.1</v>
      </c>
      <c r="V89" s="1">
        <v>0.4713375796178344</v>
      </c>
      <c r="W89" s="1">
        <v>15.7</v>
      </c>
      <c r="X89" s="1">
        <v>0.76595744680851063</v>
      </c>
      <c r="Y89" s="1">
        <v>4.7</v>
      </c>
      <c r="Z89" s="1">
        <v>3.6</v>
      </c>
      <c r="AA89" s="1">
        <v>0.59534512505315451</v>
      </c>
      <c r="AB89" s="1">
        <v>-0.49699117160309092</v>
      </c>
      <c r="AC89" s="1">
        <v>-0.95881653665199529</v>
      </c>
      <c r="AD89" s="1">
        <v>1.3291328077213582</v>
      </c>
      <c r="AE89" s="1">
        <v>-2.3138122909824804E-4</v>
      </c>
      <c r="AF89" s="1">
        <v>-0.96954696873391444</v>
      </c>
      <c r="AG89" s="1">
        <v>-9.4425061935497878E-2</v>
      </c>
      <c r="AH89" s="1">
        <v>-0.39930663300572272</v>
      </c>
      <c r="AI89" s="1">
        <v>-1.5682398620151261</v>
      </c>
    </row>
    <row r="90" spans="1:35" x14ac:dyDescent="0.3">
      <c r="A90" s="8">
        <v>8</v>
      </c>
      <c r="B90" s="8">
        <v>89</v>
      </c>
      <c r="C90" s="10">
        <v>0</v>
      </c>
      <c r="D90" s="10">
        <v>237</v>
      </c>
      <c r="E90" s="10">
        <v>39</v>
      </c>
      <c r="F90" s="1">
        <v>-0.13353323457090935</v>
      </c>
      <c r="G90" s="1">
        <v>-7.1290729133682229E-2</v>
      </c>
      <c r="H90" s="1">
        <v>-6.2242505437227119E-2</v>
      </c>
      <c r="I90" s="8" t="s">
        <v>175</v>
      </c>
      <c r="J90" s="8" t="s">
        <v>32</v>
      </c>
      <c r="K90" s="8" t="s">
        <v>176</v>
      </c>
      <c r="L90" s="8" t="s">
        <v>298</v>
      </c>
      <c r="M90" s="11">
        <v>23.8</v>
      </c>
      <c r="N90" s="12">
        <v>10</v>
      </c>
      <c r="O90" s="1">
        <v>28.246666666666663</v>
      </c>
      <c r="P90" s="1">
        <v>15.7</v>
      </c>
      <c r="Q90" s="1">
        <v>1.9</v>
      </c>
      <c r="R90" s="1">
        <v>3.6</v>
      </c>
      <c r="S90" s="1">
        <v>2.4</v>
      </c>
      <c r="T90" s="1">
        <v>1</v>
      </c>
      <c r="U90" s="1">
        <v>0.4</v>
      </c>
      <c r="V90" s="1">
        <v>0.4375</v>
      </c>
      <c r="W90" s="1">
        <v>12.8</v>
      </c>
      <c r="X90" s="1">
        <v>0.8666666666666667</v>
      </c>
      <c r="Y90" s="1">
        <v>3</v>
      </c>
      <c r="Z90" s="1">
        <v>1</v>
      </c>
      <c r="AA90" s="1">
        <v>-3.9768858582507685E-3</v>
      </c>
      <c r="AB90" s="1">
        <v>0.36976325499987739</v>
      </c>
      <c r="AC90" s="1">
        <v>-0.85212942441110406</v>
      </c>
      <c r="AD90" s="1">
        <v>-0.3862037551996792</v>
      </c>
      <c r="AE90" s="1">
        <v>-2.3138122909824804E-4</v>
      </c>
      <c r="AF90" s="1">
        <v>-0.50397105160497779</v>
      </c>
      <c r="AG90" s="1">
        <v>-0.64954811968121007</v>
      </c>
      <c r="AH90" s="1">
        <v>0.44201660130686748</v>
      </c>
      <c r="AI90" s="1">
        <v>0.94266419947443536</v>
      </c>
    </row>
    <row r="91" spans="1:35" x14ac:dyDescent="0.3">
      <c r="A91" s="8">
        <v>8</v>
      </c>
      <c r="B91" s="8">
        <v>90</v>
      </c>
      <c r="C91" s="10">
        <v>139.69999999999999</v>
      </c>
      <c r="D91" s="10">
        <v>176</v>
      </c>
      <c r="E91" s="10">
        <v>55</v>
      </c>
      <c r="F91" s="1">
        <v>-0.13699614629151827</v>
      </c>
      <c r="G91" s="1">
        <v>-0.25321513513138072</v>
      </c>
      <c r="H91" s="1">
        <v>0.11621898883986245</v>
      </c>
      <c r="I91" s="8" t="s">
        <v>194</v>
      </c>
      <c r="J91" s="8" t="s">
        <v>32</v>
      </c>
      <c r="K91" s="8" t="s">
        <v>106</v>
      </c>
      <c r="L91" s="8" t="s">
        <v>298</v>
      </c>
      <c r="M91" s="11">
        <v>26.2</v>
      </c>
      <c r="N91" s="12">
        <v>10</v>
      </c>
      <c r="O91" s="1">
        <v>28.693333333333335</v>
      </c>
      <c r="P91" s="1">
        <v>15.2</v>
      </c>
      <c r="Q91" s="1">
        <v>1.3</v>
      </c>
      <c r="R91" s="1">
        <v>4.5</v>
      </c>
      <c r="S91" s="1">
        <v>4.5999999999999996</v>
      </c>
      <c r="T91" s="1">
        <v>1.2</v>
      </c>
      <c r="U91" s="1">
        <v>0.2</v>
      </c>
      <c r="V91" s="1">
        <v>0.45600000000000002</v>
      </c>
      <c r="W91" s="1">
        <v>12.5</v>
      </c>
      <c r="X91" s="1">
        <v>0.75757575757575757</v>
      </c>
      <c r="Y91" s="1">
        <v>3.3</v>
      </c>
      <c r="Z91" s="1">
        <v>3</v>
      </c>
      <c r="AA91" s="1">
        <v>-8.4966346792224479E-2</v>
      </c>
      <c r="AB91" s="1">
        <v>-0.20807302940210143</v>
      </c>
      <c r="AC91" s="1">
        <v>-0.53206808768843084</v>
      </c>
      <c r="AD91" s="1">
        <v>0.60688583385986861</v>
      </c>
      <c r="AE91" s="1">
        <v>0.43047604247854965</v>
      </c>
      <c r="AF91" s="1">
        <v>-0.81435499635760211</v>
      </c>
      <c r="AG91" s="1">
        <v>-0.33116272893195642</v>
      </c>
      <c r="AH91" s="1">
        <v>-0.35687244013868719</v>
      </c>
      <c r="AI91" s="1">
        <v>-0.98880046320984261</v>
      </c>
    </row>
    <row r="92" spans="1:35" x14ac:dyDescent="0.3">
      <c r="A92" s="8">
        <v>8</v>
      </c>
      <c r="B92" s="8">
        <v>91</v>
      </c>
      <c r="C92" s="10">
        <v>32.9</v>
      </c>
      <c r="D92" s="10">
        <v>28</v>
      </c>
      <c r="E92" s="10">
        <v>96</v>
      </c>
      <c r="F92" s="1">
        <v>-0.15065428373352008</v>
      </c>
      <c r="G92" s="1">
        <v>-0.15237242708742721</v>
      </c>
      <c r="H92" s="1">
        <v>1.7181433539071311E-3</v>
      </c>
      <c r="I92" s="8" t="s">
        <v>174</v>
      </c>
      <c r="J92" s="8" t="s">
        <v>32</v>
      </c>
      <c r="K92" s="8" t="s">
        <v>63</v>
      </c>
      <c r="L92" s="8" t="s">
        <v>299</v>
      </c>
      <c r="M92" s="11">
        <v>29.7</v>
      </c>
      <c r="N92" s="12">
        <v>8</v>
      </c>
      <c r="O92" s="1">
        <v>28.629166666666663</v>
      </c>
      <c r="P92" s="1">
        <v>9</v>
      </c>
      <c r="Q92" s="1">
        <v>0.875</v>
      </c>
      <c r="R92" s="1">
        <v>7.25</v>
      </c>
      <c r="S92" s="1">
        <v>4.875</v>
      </c>
      <c r="T92" s="1">
        <v>1.25</v>
      </c>
      <c r="U92" s="1">
        <v>0.25</v>
      </c>
      <c r="V92" s="1">
        <v>0.41538461538461541</v>
      </c>
      <c r="W92" s="1">
        <v>8.125</v>
      </c>
      <c r="X92" s="1">
        <v>0.73333333333333328</v>
      </c>
      <c r="Y92" s="1">
        <v>1.875</v>
      </c>
      <c r="Z92" s="1">
        <v>1.625</v>
      </c>
      <c r="AA92" s="1">
        <v>-1.0892356623734982</v>
      </c>
      <c r="AB92" s="1">
        <v>-0.61737373085350322</v>
      </c>
      <c r="AC92" s="1">
        <v>0.44589710785307074</v>
      </c>
      <c r="AD92" s="1">
        <v>0.73102203249231235</v>
      </c>
      <c r="AE92" s="1">
        <v>0.53815289840546165</v>
      </c>
      <c r="AF92" s="1">
        <v>-0.73675901016944612</v>
      </c>
      <c r="AG92" s="1">
        <v>-0.65585335003780276</v>
      </c>
      <c r="AH92" s="1">
        <v>-0.32628362148903756</v>
      </c>
      <c r="AI92" s="1">
        <v>0.33908149238559848</v>
      </c>
    </row>
    <row r="93" spans="1:35" x14ac:dyDescent="0.3">
      <c r="A93" s="8">
        <v>8</v>
      </c>
      <c r="B93" s="8">
        <v>92</v>
      </c>
      <c r="C93" s="10">
        <v>126.2</v>
      </c>
      <c r="D93" s="10">
        <v>121</v>
      </c>
      <c r="E93" s="10">
        <v>74</v>
      </c>
      <c r="F93" s="1">
        <v>-0.15668190509545118</v>
      </c>
      <c r="G93" s="1">
        <v>-3.812389908029395E-3</v>
      </c>
      <c r="H93" s="1">
        <v>-0.15286951518742178</v>
      </c>
      <c r="I93" s="8" t="s">
        <v>192</v>
      </c>
      <c r="J93" s="8" t="s">
        <v>32</v>
      </c>
      <c r="K93" s="8" t="s">
        <v>135</v>
      </c>
      <c r="L93" s="8" t="s">
        <v>299</v>
      </c>
      <c r="M93" s="11">
        <v>27.5</v>
      </c>
      <c r="N93" s="12">
        <v>10</v>
      </c>
      <c r="O93" s="1">
        <v>34.301666666666669</v>
      </c>
      <c r="P93" s="1">
        <v>15.3</v>
      </c>
      <c r="Q93" s="1">
        <v>1.5</v>
      </c>
      <c r="R93" s="1">
        <v>5.3</v>
      </c>
      <c r="S93" s="1">
        <v>2.2000000000000002</v>
      </c>
      <c r="T93" s="1">
        <v>1.3</v>
      </c>
      <c r="U93" s="1">
        <v>0.2</v>
      </c>
      <c r="V93" s="1">
        <v>0.47787610619469029</v>
      </c>
      <c r="W93" s="1">
        <v>11.3</v>
      </c>
      <c r="X93" s="1">
        <v>0.78947368421052633</v>
      </c>
      <c r="Y93" s="1">
        <v>3.8</v>
      </c>
      <c r="Z93" s="1">
        <v>0.9</v>
      </c>
      <c r="AA93" s="1">
        <v>-6.8768454605429505E-2</v>
      </c>
      <c r="AB93" s="1">
        <v>-1.5460934601441819E-2</v>
      </c>
      <c r="AC93" s="1">
        <v>-0.24756912171272136</v>
      </c>
      <c r="AD93" s="1">
        <v>-0.47648462693236526</v>
      </c>
      <c r="AE93" s="1">
        <v>0.64582975433237377</v>
      </c>
      <c r="AF93" s="1">
        <v>-0.81435499635760211</v>
      </c>
      <c r="AG93" s="1">
        <v>2.322439388724443E-2</v>
      </c>
      <c r="AH93" s="1">
        <v>-0.11996495579097199</v>
      </c>
      <c r="AI93" s="1">
        <v>1.0392374326086493</v>
      </c>
    </row>
    <row r="94" spans="1:35" x14ac:dyDescent="0.3">
      <c r="A94" s="8">
        <v>8</v>
      </c>
      <c r="B94" s="8">
        <v>93</v>
      </c>
      <c r="C94" s="10">
        <v>0</v>
      </c>
      <c r="D94" s="10">
        <v>244</v>
      </c>
      <c r="E94" s="10">
        <v>1</v>
      </c>
      <c r="F94" s="1">
        <v>-0.16108385274676842</v>
      </c>
      <c r="G94" s="1">
        <v>-0.31061500539247533</v>
      </c>
      <c r="H94" s="1">
        <v>0.14953115264570691</v>
      </c>
      <c r="I94" s="8" t="s">
        <v>177</v>
      </c>
      <c r="J94" s="8" t="s">
        <v>178</v>
      </c>
      <c r="K94" s="8" t="s">
        <v>46</v>
      </c>
      <c r="L94" s="8" t="s">
        <v>298</v>
      </c>
      <c r="M94" s="11">
        <v>28.3</v>
      </c>
      <c r="N94" s="12">
        <v>6</v>
      </c>
      <c r="O94" s="1">
        <v>22.163888888888888</v>
      </c>
      <c r="P94" s="1">
        <v>7.833333333333333</v>
      </c>
      <c r="Q94" s="1">
        <v>1.1666666666666667</v>
      </c>
      <c r="R94" s="1">
        <v>2.5</v>
      </c>
      <c r="S94" s="1">
        <v>4.5</v>
      </c>
      <c r="T94" s="1">
        <v>1.5</v>
      </c>
      <c r="U94" s="1">
        <v>0.5</v>
      </c>
      <c r="V94" s="1">
        <v>0.30232558139534882</v>
      </c>
      <c r="W94" s="1">
        <v>7.166666666666667</v>
      </c>
      <c r="X94" s="1">
        <v>0.875</v>
      </c>
      <c r="Y94" s="1">
        <v>2.6666666666666665</v>
      </c>
      <c r="Z94" s="1">
        <v>2</v>
      </c>
      <c r="AA94" s="1">
        <v>-1.278211071219437</v>
      </c>
      <c r="AB94" s="1">
        <v>-0.33648109260254117</v>
      </c>
      <c r="AC94" s="1">
        <v>-1.2433155026277047</v>
      </c>
      <c r="AD94" s="1">
        <v>0.56174539799352574</v>
      </c>
      <c r="AE94" s="1">
        <v>1.0765371780400217</v>
      </c>
      <c r="AF94" s="1">
        <v>-0.34877907922866563</v>
      </c>
      <c r="AG94" s="1">
        <v>-1.6448799474371956</v>
      </c>
      <c r="AH94" s="1">
        <v>0.44091720041742183</v>
      </c>
      <c r="AI94" s="1">
        <v>-2.3068131867703647E-2</v>
      </c>
    </row>
    <row r="95" spans="1:35" x14ac:dyDescent="0.3">
      <c r="A95" s="8">
        <v>8</v>
      </c>
      <c r="B95" s="8">
        <v>94</v>
      </c>
      <c r="C95" s="10">
        <v>30.7</v>
      </c>
      <c r="D95" s="10">
        <v>26</v>
      </c>
      <c r="E95" s="10">
        <v>96</v>
      </c>
      <c r="F95" s="1">
        <v>-0.17512834436270194</v>
      </c>
      <c r="G95" s="1">
        <v>-0.46144897140749297</v>
      </c>
      <c r="H95" s="1">
        <v>0.286320627044791</v>
      </c>
      <c r="I95" s="8" t="s">
        <v>179</v>
      </c>
      <c r="J95" s="8" t="s">
        <v>180</v>
      </c>
      <c r="K95" s="8" t="s">
        <v>135</v>
      </c>
      <c r="L95" s="8" t="s">
        <v>298</v>
      </c>
      <c r="M95" s="11">
        <v>21.9</v>
      </c>
      <c r="N95" s="12">
        <v>9</v>
      </c>
      <c r="O95" s="1">
        <v>32.053703703703704</v>
      </c>
      <c r="P95" s="1">
        <v>18.222222222222221</v>
      </c>
      <c r="Q95" s="1">
        <v>1.1111111111111112</v>
      </c>
      <c r="R95" s="1">
        <v>4</v>
      </c>
      <c r="S95" s="1">
        <v>7</v>
      </c>
      <c r="T95" s="1">
        <v>0.77777777777777779</v>
      </c>
      <c r="U95" s="1">
        <v>0.55555555555555558</v>
      </c>
      <c r="V95" s="1">
        <v>0.4296875</v>
      </c>
      <c r="W95" s="1">
        <v>14.222222222222221</v>
      </c>
      <c r="X95" s="1">
        <v>0.70967741935483875</v>
      </c>
      <c r="Y95" s="1">
        <v>6.8888888888888893</v>
      </c>
      <c r="Z95" s="1">
        <v>4.1111111111111107</v>
      </c>
      <c r="AA95" s="1">
        <v>0.40456995040868321</v>
      </c>
      <c r="AB95" s="1">
        <v>-0.3899844522693911</v>
      </c>
      <c r="AC95" s="1">
        <v>-0.70987994142324928</v>
      </c>
      <c r="AD95" s="1">
        <v>1.6902562946521029</v>
      </c>
      <c r="AE95" s="1">
        <v>-0.47879518534870708</v>
      </c>
      <c r="AF95" s="1">
        <v>-0.26256131679738104</v>
      </c>
      <c r="AG95" s="1">
        <v>-0.86530594520519311</v>
      </c>
      <c r="AH95" s="1">
        <v>-1.4795037597609713</v>
      </c>
      <c r="AI95" s="1">
        <v>-2.0618363869233298</v>
      </c>
    </row>
    <row r="96" spans="1:35" x14ac:dyDescent="0.3">
      <c r="A96" s="8">
        <v>8</v>
      </c>
      <c r="B96" s="8">
        <v>95</v>
      </c>
      <c r="C96" s="10">
        <v>0</v>
      </c>
      <c r="D96" s="10">
        <v>357</v>
      </c>
      <c r="E96" s="10">
        <v>15</v>
      </c>
      <c r="F96" s="1">
        <v>-0.17730872269752621</v>
      </c>
      <c r="G96" s="1">
        <v>-0.17554802614630619</v>
      </c>
      <c r="H96" s="1">
        <v>-1.7606965512200201E-3</v>
      </c>
      <c r="I96" s="8" t="s">
        <v>224</v>
      </c>
      <c r="J96" s="8" t="s">
        <v>32</v>
      </c>
      <c r="K96" s="8" t="s">
        <v>120</v>
      </c>
      <c r="L96" s="8" t="s">
        <v>298</v>
      </c>
      <c r="M96" s="11">
        <v>21.3</v>
      </c>
      <c r="N96" s="12">
        <v>10</v>
      </c>
      <c r="O96" s="1">
        <v>29.786666666666669</v>
      </c>
      <c r="P96" s="1">
        <v>6.2</v>
      </c>
      <c r="Q96" s="1">
        <v>0.9</v>
      </c>
      <c r="R96" s="1">
        <v>3.1</v>
      </c>
      <c r="S96" s="1">
        <v>3.7</v>
      </c>
      <c r="T96" s="1">
        <v>1.8</v>
      </c>
      <c r="U96" s="1">
        <v>0.9</v>
      </c>
      <c r="V96" s="1">
        <v>0.359375</v>
      </c>
      <c r="W96" s="1">
        <v>6.4</v>
      </c>
      <c r="X96" s="1">
        <v>0.7</v>
      </c>
      <c r="Y96" s="1">
        <v>1</v>
      </c>
      <c r="Z96" s="1">
        <v>1.3</v>
      </c>
      <c r="AA96" s="1">
        <v>-1.5427766436037511</v>
      </c>
      <c r="AB96" s="1">
        <v>-0.59329721900342069</v>
      </c>
      <c r="AC96" s="1">
        <v>-1.0299412781459225</v>
      </c>
      <c r="AD96" s="1">
        <v>0.20062191106278107</v>
      </c>
      <c r="AE96" s="1">
        <v>1.7225983136014937</v>
      </c>
      <c r="AF96" s="1">
        <v>0.27198881027658312</v>
      </c>
      <c r="AG96" s="1">
        <v>-0.99171567650586623</v>
      </c>
      <c r="AH96" s="1">
        <v>-0.27035495307044699</v>
      </c>
      <c r="AI96" s="1">
        <v>0.65294450007179361</v>
      </c>
    </row>
    <row r="97" spans="1:35" x14ac:dyDescent="0.3">
      <c r="A97" s="8">
        <v>8</v>
      </c>
      <c r="B97" s="8">
        <v>96</v>
      </c>
      <c r="C97" s="10">
        <v>130.1</v>
      </c>
      <c r="D97" s="10">
        <v>131</v>
      </c>
      <c r="E97" s="10">
        <v>67</v>
      </c>
      <c r="F97" s="1">
        <v>-0.18894527636517822</v>
      </c>
      <c r="G97" s="1">
        <v>-0.11781840373633543</v>
      </c>
      <c r="H97" s="1">
        <v>-7.1126872628842791E-2</v>
      </c>
      <c r="I97" s="8" t="s">
        <v>190</v>
      </c>
      <c r="J97" s="8" t="s">
        <v>32</v>
      </c>
      <c r="K97" s="8" t="s">
        <v>86</v>
      </c>
      <c r="L97" s="8" t="s">
        <v>298</v>
      </c>
      <c r="M97" s="11">
        <v>27.1</v>
      </c>
      <c r="N97" s="12">
        <v>10</v>
      </c>
      <c r="O97" s="1">
        <v>28.708333333333332</v>
      </c>
      <c r="P97" s="1">
        <v>15.5</v>
      </c>
      <c r="Q97" s="1">
        <v>2.2999999999999998</v>
      </c>
      <c r="R97" s="1">
        <v>3.4</v>
      </c>
      <c r="S97" s="1">
        <v>3.1</v>
      </c>
      <c r="T97" s="1">
        <v>0.6</v>
      </c>
      <c r="U97" s="1">
        <v>0.2</v>
      </c>
      <c r="V97" s="1">
        <v>0.48245614035087719</v>
      </c>
      <c r="W97" s="1">
        <v>11.4</v>
      </c>
      <c r="X97" s="1">
        <v>0.91666666666666663</v>
      </c>
      <c r="Y97" s="1">
        <v>2.4</v>
      </c>
      <c r="Z97" s="1">
        <v>1.8</v>
      </c>
      <c r="AA97" s="1">
        <v>-3.6372670231840133E-2</v>
      </c>
      <c r="AB97" s="1">
        <v>0.7549874446011966</v>
      </c>
      <c r="AC97" s="1">
        <v>-0.92325416590503151</v>
      </c>
      <c r="AD97" s="1">
        <v>-7.0220704135277492E-2</v>
      </c>
      <c r="AE97" s="1">
        <v>-0.86164622864439422</v>
      </c>
      <c r="AF97" s="1">
        <v>-0.81435499635760211</v>
      </c>
      <c r="AG97" s="1">
        <v>9.2172966528504582E-2</v>
      </c>
      <c r="AH97" s="1">
        <v>0.6282443861167013</v>
      </c>
      <c r="AI97" s="1">
        <v>0.17007833440072412</v>
      </c>
    </row>
    <row r="98" spans="1:35" x14ac:dyDescent="0.3">
      <c r="A98" s="8">
        <v>9</v>
      </c>
      <c r="B98" s="8">
        <v>97</v>
      </c>
      <c r="C98" s="10">
        <v>117.2</v>
      </c>
      <c r="D98" s="10">
        <v>106</v>
      </c>
      <c r="E98" s="10">
        <v>53</v>
      </c>
      <c r="F98" s="1">
        <v>-0.19314236241345298</v>
      </c>
      <c r="G98" s="1">
        <v>-0.20844326915379652</v>
      </c>
      <c r="H98" s="1">
        <v>1.5300906740343539E-2</v>
      </c>
      <c r="I98" s="8" t="s">
        <v>188</v>
      </c>
      <c r="J98" s="8" t="s">
        <v>32</v>
      </c>
      <c r="K98" s="8" t="s">
        <v>97</v>
      </c>
      <c r="L98" s="8" t="s">
        <v>298</v>
      </c>
      <c r="M98" s="11">
        <v>28.1</v>
      </c>
      <c r="N98" s="12">
        <v>10</v>
      </c>
      <c r="O98" s="1">
        <v>26.731666666666666</v>
      </c>
      <c r="P98" s="1">
        <v>9</v>
      </c>
      <c r="Q98" s="1">
        <v>1.3</v>
      </c>
      <c r="R98" s="1">
        <v>3.7</v>
      </c>
      <c r="S98" s="1">
        <v>5.5</v>
      </c>
      <c r="T98" s="1">
        <v>1.4</v>
      </c>
      <c r="U98" s="1">
        <v>0</v>
      </c>
      <c r="V98" s="1">
        <v>0.48571428571428571</v>
      </c>
      <c r="W98" s="1">
        <v>7</v>
      </c>
      <c r="X98" s="1">
        <v>0.81818181818181823</v>
      </c>
      <c r="Y98" s="1">
        <v>1.1000000000000001</v>
      </c>
      <c r="Z98" s="1">
        <v>2.6</v>
      </c>
      <c r="AA98" s="1">
        <v>-1.0892356623734982</v>
      </c>
      <c r="AB98" s="1">
        <v>-0.20807302940210143</v>
      </c>
      <c r="AC98" s="1">
        <v>-0.8165670536641404</v>
      </c>
      <c r="AD98" s="1">
        <v>1.0131497566569565</v>
      </c>
      <c r="AE98" s="1">
        <v>0.86118346618619745</v>
      </c>
      <c r="AF98" s="1">
        <v>-1.1247389411102267</v>
      </c>
      <c r="AG98" s="1">
        <v>7.8514645182989312E-2</v>
      </c>
      <c r="AH98" s="1">
        <v>1.2284926812641799E-2</v>
      </c>
      <c r="AI98" s="1">
        <v>-0.60250753067298712</v>
      </c>
    </row>
    <row r="99" spans="1:35" x14ac:dyDescent="0.3">
      <c r="A99" s="8">
        <v>9</v>
      </c>
      <c r="B99" s="8">
        <v>98</v>
      </c>
      <c r="C99" s="10">
        <v>137.30000000000001</v>
      </c>
      <c r="D99" s="10">
        <v>152</v>
      </c>
      <c r="E99" s="10">
        <v>46</v>
      </c>
      <c r="F99" s="1">
        <v>-0.19548920322584679</v>
      </c>
      <c r="G99" s="1">
        <v>-0.12716023803348547</v>
      </c>
      <c r="H99" s="1">
        <v>-6.8328965192361313E-2</v>
      </c>
      <c r="I99" s="8" t="s">
        <v>189</v>
      </c>
      <c r="J99" s="8" t="s">
        <v>32</v>
      </c>
      <c r="K99" s="8" t="s">
        <v>76</v>
      </c>
      <c r="L99" s="8" t="s">
        <v>299</v>
      </c>
      <c r="M99" s="11">
        <v>25.6</v>
      </c>
      <c r="N99" s="12">
        <v>10</v>
      </c>
      <c r="O99" s="1">
        <v>28.714999999999996</v>
      </c>
      <c r="P99" s="1">
        <v>11.7</v>
      </c>
      <c r="Q99" s="1">
        <v>1.9</v>
      </c>
      <c r="R99" s="1">
        <v>6.2</v>
      </c>
      <c r="S99" s="1">
        <v>2.2999999999999998</v>
      </c>
      <c r="T99" s="1">
        <v>1.1000000000000001</v>
      </c>
      <c r="U99" s="1">
        <v>0.2</v>
      </c>
      <c r="V99" s="1">
        <v>0.4731182795698925</v>
      </c>
      <c r="W99" s="1">
        <v>9.3000000000000007</v>
      </c>
      <c r="X99" s="1">
        <v>0.76923076923076927</v>
      </c>
      <c r="Y99" s="1">
        <v>1.3</v>
      </c>
      <c r="Z99" s="1">
        <v>1.7</v>
      </c>
      <c r="AA99" s="1">
        <v>-0.65189257333004036</v>
      </c>
      <c r="AB99" s="1">
        <v>0.36976325499987739</v>
      </c>
      <c r="AC99" s="1">
        <v>7.2492215009952024E-2</v>
      </c>
      <c r="AD99" s="1">
        <v>-0.43134419106602234</v>
      </c>
      <c r="AE99" s="1">
        <v>0.21512233062472594</v>
      </c>
      <c r="AF99" s="1">
        <v>-0.81435499635760211</v>
      </c>
      <c r="AG99" s="1">
        <v>-4.2669287255380002E-2</v>
      </c>
      <c r="AH99" s="1">
        <v>-0.12821046246181814</v>
      </c>
      <c r="AI99" s="1">
        <v>0.26665156753493807</v>
      </c>
    </row>
    <row r="100" spans="1:35" x14ac:dyDescent="0.3">
      <c r="A100" s="8">
        <v>9</v>
      </c>
      <c r="B100" s="8">
        <v>99</v>
      </c>
      <c r="C100" s="10">
        <v>128.19999999999999</v>
      </c>
      <c r="D100" s="10">
        <v>259</v>
      </c>
      <c r="E100" s="10">
        <v>72</v>
      </c>
      <c r="F100" s="1">
        <v>-0.19609347640208652</v>
      </c>
      <c r="G100" s="1">
        <v>8.9379624113009509E-2</v>
      </c>
      <c r="H100" s="1">
        <v>-0.285473100515096</v>
      </c>
      <c r="I100" s="8" t="s">
        <v>200</v>
      </c>
      <c r="J100" s="8" t="s">
        <v>32</v>
      </c>
      <c r="K100" s="8" t="s">
        <v>76</v>
      </c>
      <c r="L100" s="8" t="s">
        <v>47</v>
      </c>
      <c r="M100" s="11">
        <v>32.9</v>
      </c>
      <c r="N100" s="12">
        <v>10</v>
      </c>
      <c r="O100" s="1">
        <v>25.18</v>
      </c>
      <c r="P100" s="1">
        <v>16</v>
      </c>
      <c r="Q100" s="1">
        <v>2.1</v>
      </c>
      <c r="R100" s="1">
        <v>5.9</v>
      </c>
      <c r="S100" s="1">
        <v>3.1</v>
      </c>
      <c r="T100" s="1">
        <v>0.3</v>
      </c>
      <c r="U100" s="1">
        <v>0.9</v>
      </c>
      <c r="V100" s="1">
        <v>0.56862745098039214</v>
      </c>
      <c r="W100" s="1">
        <v>10.199999999999999</v>
      </c>
      <c r="X100" s="1">
        <v>0.71875</v>
      </c>
      <c r="Y100" s="1">
        <v>3.2</v>
      </c>
      <c r="Z100" s="1">
        <v>1</v>
      </c>
      <c r="AA100" s="1">
        <v>4.461679070213357E-2</v>
      </c>
      <c r="AB100" s="1">
        <v>0.56237534980053716</v>
      </c>
      <c r="AC100" s="1">
        <v>-3.4194897230938992E-2</v>
      </c>
      <c r="AD100" s="1">
        <v>-7.0220704135277492E-2</v>
      </c>
      <c r="AE100" s="1">
        <v>-1.507707364205866</v>
      </c>
      <c r="AF100" s="1">
        <v>0.27198881027658312</v>
      </c>
      <c r="AG100" s="1">
        <v>1.2344067523572557</v>
      </c>
      <c r="AH100" s="1">
        <v>-0.63951232002177683</v>
      </c>
      <c r="AI100" s="1">
        <v>0.94266419947443536</v>
      </c>
    </row>
    <row r="101" spans="1:35" x14ac:dyDescent="0.3">
      <c r="A101" s="8">
        <v>9</v>
      </c>
      <c r="B101" s="8">
        <v>100</v>
      </c>
      <c r="C101" s="10">
        <v>100</v>
      </c>
      <c r="D101" s="10">
        <v>93</v>
      </c>
      <c r="E101" s="10">
        <v>78</v>
      </c>
      <c r="F101" s="1">
        <v>-0.19873684447202075</v>
      </c>
      <c r="G101" s="1">
        <v>-1.1707034580285103E-2</v>
      </c>
      <c r="H101" s="1">
        <v>-0.18702980989173565</v>
      </c>
      <c r="I101" s="8" t="s">
        <v>204</v>
      </c>
      <c r="J101" s="8" t="s">
        <v>32</v>
      </c>
      <c r="K101" s="8" t="s">
        <v>82</v>
      </c>
      <c r="L101" s="8" t="s">
        <v>299</v>
      </c>
      <c r="M101" s="11">
        <v>26.2</v>
      </c>
      <c r="N101" s="12">
        <v>10</v>
      </c>
      <c r="O101" s="1">
        <v>32.856666666666669</v>
      </c>
      <c r="P101" s="1">
        <v>18.5</v>
      </c>
      <c r="Q101" s="1">
        <v>1</v>
      </c>
      <c r="R101" s="1">
        <v>3.5</v>
      </c>
      <c r="S101" s="1">
        <v>1.4</v>
      </c>
      <c r="T101" s="1">
        <v>1.2</v>
      </c>
      <c r="U101" s="1">
        <v>0.5</v>
      </c>
      <c r="V101" s="1">
        <v>0.51351351351351349</v>
      </c>
      <c r="W101" s="1">
        <v>14.8</v>
      </c>
      <c r="X101" s="1">
        <v>0.85185185185185186</v>
      </c>
      <c r="Y101" s="1">
        <v>2.7</v>
      </c>
      <c r="Z101" s="1">
        <v>1.4</v>
      </c>
      <c r="AA101" s="1">
        <v>0.44956409537200209</v>
      </c>
      <c r="AB101" s="1">
        <v>-0.49699117160309092</v>
      </c>
      <c r="AC101" s="1">
        <v>-0.88769179515806784</v>
      </c>
      <c r="AD101" s="1">
        <v>-0.83760811386311007</v>
      </c>
      <c r="AE101" s="1">
        <v>0.43047604247854965</v>
      </c>
      <c r="AF101" s="1">
        <v>-0.34877907922866563</v>
      </c>
      <c r="AG101" s="1">
        <v>0.72942333314399943</v>
      </c>
      <c r="AH101" s="1">
        <v>0.2998721106982376</v>
      </c>
      <c r="AI101" s="1">
        <v>0.55637126693757988</v>
      </c>
    </row>
    <row r="102" spans="1:35" x14ac:dyDescent="0.3">
      <c r="A102" s="8">
        <v>9</v>
      </c>
      <c r="B102" s="8">
        <v>101</v>
      </c>
      <c r="C102" s="10">
        <v>88</v>
      </c>
      <c r="D102" s="10">
        <v>84</v>
      </c>
      <c r="E102" s="10">
        <v>84</v>
      </c>
      <c r="F102" s="1">
        <v>-0.2000667262038979</v>
      </c>
      <c r="G102" s="1">
        <v>-0.23861547939646943</v>
      </c>
      <c r="H102" s="1">
        <v>3.8548753192571533E-2</v>
      </c>
      <c r="I102" s="8" t="s">
        <v>163</v>
      </c>
      <c r="J102" s="8" t="s">
        <v>164</v>
      </c>
      <c r="K102" s="8" t="s">
        <v>129</v>
      </c>
      <c r="L102" s="8" t="s">
        <v>298</v>
      </c>
      <c r="M102" s="11">
        <v>23.2</v>
      </c>
      <c r="N102" s="12">
        <v>10</v>
      </c>
      <c r="O102" s="1">
        <v>22.388333333333332</v>
      </c>
      <c r="P102" s="1">
        <v>10.1</v>
      </c>
      <c r="Q102" s="1">
        <v>0.1</v>
      </c>
      <c r="R102" s="1">
        <v>7</v>
      </c>
      <c r="S102" s="1">
        <v>4.7</v>
      </c>
      <c r="T102" s="1">
        <v>1.2</v>
      </c>
      <c r="U102" s="1">
        <v>0.5</v>
      </c>
      <c r="V102" s="1">
        <v>0.46341463414634149</v>
      </c>
      <c r="W102" s="1">
        <v>8.1999999999999993</v>
      </c>
      <c r="X102" s="1">
        <v>0.77419354838709675</v>
      </c>
      <c r="Y102" s="1">
        <v>3.1</v>
      </c>
      <c r="Z102" s="1">
        <v>2.6</v>
      </c>
      <c r="AA102" s="1">
        <v>-0.91105884831875616</v>
      </c>
      <c r="AB102" s="1">
        <v>-1.3637455982060593</v>
      </c>
      <c r="AC102" s="1">
        <v>0.35699118098566152</v>
      </c>
      <c r="AD102" s="1">
        <v>0.65202626972621203</v>
      </c>
      <c r="AE102" s="1">
        <v>0.43047604247854965</v>
      </c>
      <c r="AF102" s="1">
        <v>-0.34877907922866563</v>
      </c>
      <c r="AG102" s="1">
        <v>-0.14456470046795269</v>
      </c>
      <c r="AH102" s="1">
        <v>-0.2163770508642274</v>
      </c>
      <c r="AI102" s="1">
        <v>-0.60250753067298712</v>
      </c>
    </row>
    <row r="103" spans="1:35" x14ac:dyDescent="0.3">
      <c r="A103" s="8">
        <v>9</v>
      </c>
      <c r="B103" s="8">
        <v>102</v>
      </c>
      <c r="C103" s="10">
        <v>68.5</v>
      </c>
      <c r="D103" s="10">
        <v>66</v>
      </c>
      <c r="E103" s="10">
        <v>90</v>
      </c>
      <c r="F103" s="1">
        <v>-0.20560845276430165</v>
      </c>
      <c r="G103" s="1">
        <v>-7.9091971709476266E-2</v>
      </c>
      <c r="H103" s="1">
        <v>-0.12651648105482538</v>
      </c>
      <c r="I103" s="8" t="s">
        <v>202</v>
      </c>
      <c r="J103" s="8" t="s">
        <v>32</v>
      </c>
      <c r="K103" s="8" t="s">
        <v>176</v>
      </c>
      <c r="L103" s="8" t="s">
        <v>47</v>
      </c>
      <c r="M103" s="11">
        <v>27.5</v>
      </c>
      <c r="N103" s="12">
        <v>10</v>
      </c>
      <c r="O103" s="1">
        <v>24.304999999999996</v>
      </c>
      <c r="P103" s="1">
        <v>13.4</v>
      </c>
      <c r="Q103" s="1">
        <v>0.6</v>
      </c>
      <c r="R103" s="1">
        <v>9.8000000000000007</v>
      </c>
      <c r="S103" s="1">
        <v>2.2999999999999998</v>
      </c>
      <c r="T103" s="1">
        <v>0.1</v>
      </c>
      <c r="U103" s="1">
        <v>0.8</v>
      </c>
      <c r="V103" s="1">
        <v>0.53846153846153844</v>
      </c>
      <c r="W103" s="1">
        <v>10.4</v>
      </c>
      <c r="X103" s="1">
        <v>1</v>
      </c>
      <c r="Y103" s="1">
        <v>1.6</v>
      </c>
      <c r="Z103" s="1">
        <v>2.1</v>
      </c>
      <c r="AA103" s="1">
        <v>-0.37652840615452965</v>
      </c>
      <c r="AB103" s="1">
        <v>-0.88221536120441024</v>
      </c>
      <c r="AC103" s="1">
        <v>1.3527375619006452</v>
      </c>
      <c r="AD103" s="1">
        <v>-0.43134419106602234</v>
      </c>
      <c r="AE103" s="1">
        <v>-1.9384147879135141</v>
      </c>
      <c r="AF103" s="1">
        <v>0.11679683790027097</v>
      </c>
      <c r="AG103" s="1">
        <v>0.84707278896674287</v>
      </c>
      <c r="AH103" s="1">
        <v>0.71970917718744865</v>
      </c>
      <c r="AI103" s="1">
        <v>-0.11964136500191763</v>
      </c>
    </row>
    <row r="104" spans="1:35" x14ac:dyDescent="0.3">
      <c r="A104" s="8">
        <v>9</v>
      </c>
      <c r="B104" s="8">
        <v>103</v>
      </c>
      <c r="C104" s="10">
        <v>133.30000000000001</v>
      </c>
      <c r="D104" s="10">
        <v>560</v>
      </c>
      <c r="E104" s="10">
        <v>65</v>
      </c>
      <c r="F104" s="1">
        <v>-0.20597372647265491</v>
      </c>
      <c r="G104" s="1">
        <v>4.7332579995547137E-2</v>
      </c>
      <c r="H104" s="1">
        <v>-0.25330630646820207</v>
      </c>
      <c r="I104" s="8" t="s">
        <v>171</v>
      </c>
      <c r="J104" s="8" t="s">
        <v>32</v>
      </c>
      <c r="K104" s="8" t="s">
        <v>108</v>
      </c>
      <c r="L104" s="8" t="s">
        <v>299</v>
      </c>
      <c r="M104" s="11">
        <v>21.2</v>
      </c>
      <c r="N104" s="12">
        <v>10</v>
      </c>
      <c r="O104" s="1">
        <v>29.538333333333334</v>
      </c>
      <c r="P104" s="1">
        <v>12.5</v>
      </c>
      <c r="Q104" s="1">
        <v>1.3</v>
      </c>
      <c r="R104" s="1">
        <v>5.5</v>
      </c>
      <c r="S104" s="1">
        <v>1.7</v>
      </c>
      <c r="T104" s="1">
        <v>1.3</v>
      </c>
      <c r="U104" s="1">
        <v>0.8</v>
      </c>
      <c r="V104" s="1">
        <v>0.5393258426966292</v>
      </c>
      <c r="W104" s="1">
        <v>8.9</v>
      </c>
      <c r="X104" s="1">
        <v>0.69565217391304346</v>
      </c>
      <c r="Y104" s="1">
        <v>2.2999999999999998</v>
      </c>
      <c r="Z104" s="1">
        <v>0.8</v>
      </c>
      <c r="AA104" s="1">
        <v>-0.52230943583568235</v>
      </c>
      <c r="AB104" s="1">
        <v>-0.20807302940210143</v>
      </c>
      <c r="AC104" s="1">
        <v>-0.17644438021879391</v>
      </c>
      <c r="AD104" s="1">
        <v>-0.70218680626408081</v>
      </c>
      <c r="AE104" s="1">
        <v>0.64582975433237377</v>
      </c>
      <c r="AF104" s="1">
        <v>0.11679683790027097</v>
      </c>
      <c r="AG104" s="1">
        <v>0.73199863952564548</v>
      </c>
      <c r="AH104" s="1">
        <v>-0.59542902582057067</v>
      </c>
      <c r="AI104" s="1">
        <v>1.135810665742863</v>
      </c>
    </row>
    <row r="105" spans="1:35" x14ac:dyDescent="0.3">
      <c r="A105" s="8">
        <v>9</v>
      </c>
      <c r="B105" s="8">
        <v>104</v>
      </c>
      <c r="C105" s="10">
        <v>143.80000000000001</v>
      </c>
      <c r="D105" s="10">
        <v>168</v>
      </c>
      <c r="E105" s="10">
        <v>32</v>
      </c>
      <c r="F105" s="1">
        <v>-0.20710615589725284</v>
      </c>
      <c r="G105" s="1">
        <v>-0.20500341963740579</v>
      </c>
      <c r="H105" s="1">
        <v>-2.1027362598470545E-3</v>
      </c>
      <c r="I105" s="8" t="s">
        <v>187</v>
      </c>
      <c r="J105" s="8" t="s">
        <v>32</v>
      </c>
      <c r="K105" s="8" t="s">
        <v>176</v>
      </c>
      <c r="L105" s="8" t="s">
        <v>299</v>
      </c>
      <c r="M105" s="11">
        <v>29.4</v>
      </c>
      <c r="N105" s="12">
        <v>10</v>
      </c>
      <c r="O105" s="1">
        <v>30.291666666666675</v>
      </c>
      <c r="P105" s="1">
        <v>8.9</v>
      </c>
      <c r="Q105" s="1">
        <v>1.9</v>
      </c>
      <c r="R105" s="1">
        <v>5.5</v>
      </c>
      <c r="S105" s="1">
        <v>3</v>
      </c>
      <c r="T105" s="1">
        <v>1.2</v>
      </c>
      <c r="U105" s="1">
        <v>0.5</v>
      </c>
      <c r="V105" s="1">
        <v>0.4</v>
      </c>
      <c r="W105" s="1">
        <v>7.5</v>
      </c>
      <c r="X105" s="1">
        <v>0.66666666666666663</v>
      </c>
      <c r="Y105" s="1">
        <v>1.5</v>
      </c>
      <c r="Z105" s="1">
        <v>1.6</v>
      </c>
      <c r="AA105" s="1">
        <v>-1.1054335545602929</v>
      </c>
      <c r="AB105" s="1">
        <v>0.36976325499987739</v>
      </c>
      <c r="AC105" s="1">
        <v>-0.17644438021879391</v>
      </c>
      <c r="AD105" s="1">
        <v>-0.11536114000162062</v>
      </c>
      <c r="AE105" s="1">
        <v>0.43047604247854965</v>
      </c>
      <c r="AF105" s="1">
        <v>-0.34877907922866563</v>
      </c>
      <c r="AG105" s="1">
        <v>-0.7585124861250343</v>
      </c>
      <c r="AH105" s="1">
        <v>-0.50396423474982377</v>
      </c>
      <c r="AI105" s="1">
        <v>0.36322480066915186</v>
      </c>
    </row>
    <row r="106" spans="1:35" x14ac:dyDescent="0.3">
      <c r="A106" s="8">
        <v>9</v>
      </c>
      <c r="B106" s="8">
        <v>105</v>
      </c>
      <c r="C106" s="10">
        <v>138.19999999999999</v>
      </c>
      <c r="D106" s="10">
        <v>147</v>
      </c>
      <c r="E106" s="10">
        <v>65</v>
      </c>
      <c r="F106" s="1">
        <v>-0.2095206602448825</v>
      </c>
      <c r="G106" s="1">
        <v>-7.5407663048620427E-2</v>
      </c>
      <c r="H106" s="1">
        <v>-0.13411299719626207</v>
      </c>
      <c r="I106" s="8" t="s">
        <v>162</v>
      </c>
      <c r="J106" s="8" t="s">
        <v>32</v>
      </c>
      <c r="K106" s="8" t="s">
        <v>33</v>
      </c>
      <c r="L106" s="8" t="s">
        <v>299</v>
      </c>
      <c r="M106" s="11">
        <v>34.5</v>
      </c>
      <c r="N106" s="12">
        <v>10</v>
      </c>
      <c r="O106" s="1">
        <v>34.671666666666667</v>
      </c>
      <c r="P106" s="1">
        <v>7.6</v>
      </c>
      <c r="Q106" s="1">
        <v>1.4</v>
      </c>
      <c r="R106" s="1">
        <v>6.9</v>
      </c>
      <c r="S106" s="1">
        <v>1.4</v>
      </c>
      <c r="T106" s="1">
        <v>1.4</v>
      </c>
      <c r="U106" s="1">
        <v>0.5</v>
      </c>
      <c r="V106" s="1">
        <v>0.4576271186440678</v>
      </c>
      <c r="W106" s="1">
        <v>5.9</v>
      </c>
      <c r="X106" s="1">
        <v>0.8</v>
      </c>
      <c r="Y106" s="1">
        <v>1</v>
      </c>
      <c r="Z106" s="1">
        <v>1</v>
      </c>
      <c r="AA106" s="1">
        <v>-1.3160061529886247</v>
      </c>
      <c r="AB106" s="1">
        <v>-0.11176698200177172</v>
      </c>
      <c r="AC106" s="1">
        <v>0.32142881023869796</v>
      </c>
      <c r="AD106" s="1">
        <v>-0.83760811386311007</v>
      </c>
      <c r="AE106" s="1">
        <v>0.86118346618619745</v>
      </c>
      <c r="AF106" s="1">
        <v>-0.34877907922866563</v>
      </c>
      <c r="AG106" s="1">
        <v>-0.15468854519784178</v>
      </c>
      <c r="AH106" s="1">
        <v>-3.509657005690095E-2</v>
      </c>
      <c r="AI106" s="1">
        <v>0.94266419947443536</v>
      </c>
    </row>
    <row r="107" spans="1:35" x14ac:dyDescent="0.3">
      <c r="A107" s="8">
        <v>9</v>
      </c>
      <c r="B107" s="8">
        <v>106</v>
      </c>
      <c r="C107" s="10">
        <v>134.69999999999999</v>
      </c>
      <c r="D107" s="10">
        <v>292</v>
      </c>
      <c r="E107" s="10">
        <v>14</v>
      </c>
      <c r="F107" s="1">
        <v>-0.2202581117248931</v>
      </c>
      <c r="G107" s="1">
        <v>-2.312513027584457E-2</v>
      </c>
      <c r="H107" s="1">
        <v>-0.19713298144904853</v>
      </c>
      <c r="I107" s="8" t="s">
        <v>211</v>
      </c>
      <c r="J107" s="8" t="s">
        <v>32</v>
      </c>
      <c r="K107" s="8" t="s">
        <v>58</v>
      </c>
      <c r="L107" s="8" t="s">
        <v>298</v>
      </c>
      <c r="M107" s="11">
        <v>27.9</v>
      </c>
      <c r="N107" s="12">
        <v>10</v>
      </c>
      <c r="O107" s="1">
        <v>26.061666666666667</v>
      </c>
      <c r="P107" s="1">
        <v>14.9</v>
      </c>
      <c r="Q107" s="1">
        <v>2.6</v>
      </c>
      <c r="R107" s="1">
        <v>1.9</v>
      </c>
      <c r="S107" s="1">
        <v>1.8</v>
      </c>
      <c r="T107" s="1">
        <v>0.5</v>
      </c>
      <c r="U107" s="1">
        <v>0.4</v>
      </c>
      <c r="V107" s="1">
        <v>0.46938775510204084</v>
      </c>
      <c r="W107" s="1">
        <v>9.8000000000000007</v>
      </c>
      <c r="X107" s="1">
        <v>0.96875</v>
      </c>
      <c r="Y107" s="1">
        <v>3.2</v>
      </c>
      <c r="Z107" s="1">
        <v>0.5</v>
      </c>
      <c r="AA107" s="1">
        <v>-0.13356002335260853</v>
      </c>
      <c r="AB107" s="1">
        <v>1.0439055868021863</v>
      </c>
      <c r="AC107" s="1">
        <v>-1.4566897271094867</v>
      </c>
      <c r="AD107" s="1">
        <v>-0.65704637039773772</v>
      </c>
      <c r="AE107" s="1">
        <v>-1.0769999404982182</v>
      </c>
      <c r="AF107" s="1">
        <v>-0.50397105160497779</v>
      </c>
      <c r="AG107" s="1">
        <v>-9.1849755553854578E-2</v>
      </c>
      <c r="AH107" s="1">
        <v>1.2425547440865909</v>
      </c>
      <c r="AI107" s="1">
        <v>1.4255303651455049</v>
      </c>
    </row>
    <row r="108" spans="1:35" x14ac:dyDescent="0.3">
      <c r="A108" s="8">
        <v>9</v>
      </c>
      <c r="B108" s="8">
        <v>107</v>
      </c>
      <c r="C108" s="10">
        <v>77</v>
      </c>
      <c r="D108" s="10">
        <v>70</v>
      </c>
      <c r="E108" s="10">
        <v>89</v>
      </c>
      <c r="F108" s="1">
        <v>-0.22182643200771787</v>
      </c>
      <c r="G108" s="1">
        <v>-0.12046761340309378</v>
      </c>
      <c r="H108" s="1">
        <v>-0.10135881860462409</v>
      </c>
      <c r="I108" s="8" t="s">
        <v>172</v>
      </c>
      <c r="J108" s="8" t="s">
        <v>32</v>
      </c>
      <c r="K108" s="8" t="s">
        <v>76</v>
      </c>
      <c r="L108" s="8" t="s">
        <v>299</v>
      </c>
      <c r="M108" s="11">
        <v>23.9</v>
      </c>
      <c r="N108" s="12">
        <v>10</v>
      </c>
      <c r="O108" s="1">
        <v>29.686666666666667</v>
      </c>
      <c r="P108" s="1">
        <v>16.5</v>
      </c>
      <c r="Q108" s="1">
        <v>1.4</v>
      </c>
      <c r="R108" s="1">
        <v>5.0999999999999996</v>
      </c>
      <c r="S108" s="1">
        <v>1.7</v>
      </c>
      <c r="T108" s="1">
        <v>1</v>
      </c>
      <c r="U108" s="1">
        <v>0.6</v>
      </c>
      <c r="V108" s="1">
        <v>0.48305084745762711</v>
      </c>
      <c r="W108" s="1">
        <v>11.8</v>
      </c>
      <c r="X108" s="1">
        <v>0.77083333333333337</v>
      </c>
      <c r="Y108" s="1">
        <v>4.8</v>
      </c>
      <c r="Z108" s="1">
        <v>1.6</v>
      </c>
      <c r="AA108" s="1">
        <v>0.12560625163610728</v>
      </c>
      <c r="AB108" s="1">
        <v>-0.11176698200177172</v>
      </c>
      <c r="AC108" s="1">
        <v>-0.31869386320664883</v>
      </c>
      <c r="AD108" s="1">
        <v>-0.70218680626408081</v>
      </c>
      <c r="AE108" s="1">
        <v>-2.3138122909824804E-4</v>
      </c>
      <c r="AF108" s="1">
        <v>-0.1935871068523535</v>
      </c>
      <c r="AG108" s="1">
        <v>0.10535170275702928</v>
      </c>
      <c r="AH108" s="1">
        <v>-0.35192513613617921</v>
      </c>
      <c r="AI108" s="1">
        <v>0.36322480066915186</v>
      </c>
    </row>
    <row r="109" spans="1:35" x14ac:dyDescent="0.3">
      <c r="A109" s="8">
        <v>9</v>
      </c>
      <c r="B109" s="8">
        <v>108</v>
      </c>
      <c r="C109" s="10">
        <v>137.9</v>
      </c>
      <c r="D109" s="10">
        <v>207</v>
      </c>
      <c r="E109" s="10">
        <v>54</v>
      </c>
      <c r="F109" s="1">
        <v>-0.23027996443428417</v>
      </c>
      <c r="G109" s="1">
        <v>-0.25989459645807678</v>
      </c>
      <c r="H109" s="1">
        <v>2.9614632023792609E-2</v>
      </c>
      <c r="I109" s="8" t="s">
        <v>193</v>
      </c>
      <c r="J109" s="8" t="s">
        <v>32</v>
      </c>
      <c r="K109" s="8" t="s">
        <v>69</v>
      </c>
      <c r="L109" s="8" t="s">
        <v>298</v>
      </c>
      <c r="M109" s="11">
        <v>30.8</v>
      </c>
      <c r="N109" s="12">
        <v>8</v>
      </c>
      <c r="O109" s="1">
        <v>24.072916666666664</v>
      </c>
      <c r="P109" s="1">
        <v>13.375</v>
      </c>
      <c r="Q109" s="1">
        <v>2.125</v>
      </c>
      <c r="R109" s="1">
        <v>1.875</v>
      </c>
      <c r="S109" s="1">
        <v>6.125</v>
      </c>
      <c r="T109" s="1">
        <v>0.375</v>
      </c>
      <c r="U109" s="1">
        <v>0.25</v>
      </c>
      <c r="V109" s="1">
        <v>0.44565217391304346</v>
      </c>
      <c r="W109" s="1">
        <v>11.5</v>
      </c>
      <c r="X109" s="1">
        <v>1</v>
      </c>
      <c r="Y109" s="1">
        <v>1</v>
      </c>
      <c r="Z109" s="1">
        <v>2.25</v>
      </c>
      <c r="AA109" s="1">
        <v>-0.38057787920122838</v>
      </c>
      <c r="AB109" s="1">
        <v>0.58645186165061958</v>
      </c>
      <c r="AC109" s="1">
        <v>-1.4655803197962278</v>
      </c>
      <c r="AD109" s="1">
        <v>1.295277480821601</v>
      </c>
      <c r="AE109" s="1">
        <v>-1.3461920803154981</v>
      </c>
      <c r="AF109" s="1">
        <v>-0.73675901016944612</v>
      </c>
      <c r="AG109" s="1">
        <v>-0.46259040237946303</v>
      </c>
      <c r="AH109" s="1">
        <v>0.4354201959701906</v>
      </c>
      <c r="AI109" s="1">
        <v>-0.2645012147032384</v>
      </c>
    </row>
    <row r="110" spans="1:35" x14ac:dyDescent="0.3">
      <c r="A110" s="8">
        <v>10</v>
      </c>
      <c r="B110" s="8">
        <v>109</v>
      </c>
      <c r="C110" s="10">
        <v>0</v>
      </c>
      <c r="D110" s="10">
        <v>185</v>
      </c>
      <c r="E110" s="10">
        <v>32</v>
      </c>
      <c r="F110" s="1">
        <v>-0.233755059234205</v>
      </c>
      <c r="G110" s="1">
        <v>-7.7318712821510876E-3</v>
      </c>
      <c r="H110" s="1">
        <v>-0.22602318795205392</v>
      </c>
      <c r="I110" s="8" t="s">
        <v>197</v>
      </c>
      <c r="J110" s="8" t="s">
        <v>32</v>
      </c>
      <c r="K110" s="8" t="s">
        <v>135</v>
      </c>
      <c r="L110" s="8" t="s">
        <v>299</v>
      </c>
      <c r="M110" s="11">
        <v>31.5</v>
      </c>
      <c r="N110" s="12">
        <v>10</v>
      </c>
      <c r="O110" s="1">
        <v>24.863333333333337</v>
      </c>
      <c r="P110" s="1">
        <v>10.8</v>
      </c>
      <c r="Q110" s="1">
        <v>2.2000000000000002</v>
      </c>
      <c r="R110" s="1">
        <v>5.3</v>
      </c>
      <c r="S110" s="1">
        <v>2.2999999999999998</v>
      </c>
      <c r="T110" s="1">
        <v>0.9</v>
      </c>
      <c r="U110" s="1">
        <v>0.3</v>
      </c>
      <c r="V110" s="1">
        <v>0.56000000000000005</v>
      </c>
      <c r="W110" s="1">
        <v>7.5</v>
      </c>
      <c r="X110" s="1">
        <v>1</v>
      </c>
      <c r="Y110" s="1">
        <v>0.2</v>
      </c>
      <c r="Z110" s="1">
        <v>1.2</v>
      </c>
      <c r="AA110" s="1">
        <v>-0.79767360301119283</v>
      </c>
      <c r="AB110" s="1">
        <v>0.65868139720086716</v>
      </c>
      <c r="AC110" s="1">
        <v>-0.24756912171272136</v>
      </c>
      <c r="AD110" s="1">
        <v>-0.43134419106602234</v>
      </c>
      <c r="AE110" s="1">
        <v>-0.21558509308292217</v>
      </c>
      <c r="AF110" s="1">
        <v>-0.65916302398129001</v>
      </c>
      <c r="AG110" s="1">
        <v>0.81718083989406753</v>
      </c>
      <c r="AH110" s="1">
        <v>5.6368221013846628E-2</v>
      </c>
      <c r="AI110" s="1">
        <v>0.74951773320600756</v>
      </c>
    </row>
    <row r="111" spans="1:35" x14ac:dyDescent="0.3">
      <c r="A111" s="8">
        <v>10</v>
      </c>
      <c r="B111" s="8">
        <v>110</v>
      </c>
      <c r="C111" s="10">
        <v>117</v>
      </c>
      <c r="D111" s="10">
        <v>105</v>
      </c>
      <c r="E111" s="10">
        <v>61</v>
      </c>
      <c r="F111" s="1">
        <v>-0.24271861914225404</v>
      </c>
      <c r="G111" s="1">
        <v>-0.5031414061763585</v>
      </c>
      <c r="H111" s="1">
        <v>0.26042278703410449</v>
      </c>
      <c r="I111" s="8" t="s">
        <v>195</v>
      </c>
      <c r="J111" s="8" t="s">
        <v>196</v>
      </c>
      <c r="K111" s="8" t="s">
        <v>56</v>
      </c>
      <c r="L111" s="8" t="s">
        <v>299</v>
      </c>
      <c r="M111" s="11">
        <v>23.6</v>
      </c>
      <c r="N111" s="12">
        <v>5</v>
      </c>
      <c r="O111" s="1">
        <v>36.176666666666662</v>
      </c>
      <c r="P111" s="1">
        <v>13.8</v>
      </c>
      <c r="Q111" s="1">
        <v>0.6</v>
      </c>
      <c r="R111" s="1">
        <v>8</v>
      </c>
      <c r="S111" s="1">
        <v>4.8</v>
      </c>
      <c r="T111" s="1">
        <v>1</v>
      </c>
      <c r="U111" s="1">
        <v>0.6</v>
      </c>
      <c r="V111" s="1">
        <v>0.3888888888888889</v>
      </c>
      <c r="W111" s="1">
        <v>14.4</v>
      </c>
      <c r="X111" s="1">
        <v>0.58823529411764708</v>
      </c>
      <c r="Y111" s="1">
        <v>3.4</v>
      </c>
      <c r="Z111" s="1">
        <v>3.2</v>
      </c>
      <c r="AA111" s="1">
        <v>-0.31173683740735059</v>
      </c>
      <c r="AB111" s="1">
        <v>-0.88221536120441024</v>
      </c>
      <c r="AC111" s="1">
        <v>0.71261488845529852</v>
      </c>
      <c r="AD111" s="1">
        <v>0.69716670559255489</v>
      </c>
      <c r="AE111" s="1">
        <v>-2.3138122909824804E-4</v>
      </c>
      <c r="AF111" s="1">
        <v>-0.1935871068523535</v>
      </c>
      <c r="AG111" s="1">
        <v>-1.6472953921131783</v>
      </c>
      <c r="AH111" s="1">
        <v>-1.721041241350419</v>
      </c>
      <c r="AI111" s="1">
        <v>-1.1819469294782705</v>
      </c>
    </row>
    <row r="112" spans="1:35" x14ac:dyDescent="0.3">
      <c r="A112" s="8">
        <v>10</v>
      </c>
      <c r="B112" s="8">
        <v>111</v>
      </c>
      <c r="C112" s="10">
        <v>43.8</v>
      </c>
      <c r="D112" s="10">
        <v>37</v>
      </c>
      <c r="E112" s="10">
        <v>95</v>
      </c>
      <c r="F112" s="1">
        <v>-0.24861322819876447</v>
      </c>
      <c r="G112" s="1">
        <v>-0.40016604097234443</v>
      </c>
      <c r="H112" s="1">
        <v>0.15155281277357996</v>
      </c>
      <c r="I112" s="8" t="s">
        <v>208</v>
      </c>
      <c r="J112" s="8" t="s">
        <v>32</v>
      </c>
      <c r="K112" s="8" t="s">
        <v>89</v>
      </c>
      <c r="L112" s="8" t="s">
        <v>298</v>
      </c>
      <c r="M112" s="11">
        <v>32.1</v>
      </c>
      <c r="N112" s="12">
        <v>10</v>
      </c>
      <c r="O112" s="1">
        <v>30.70333333333333</v>
      </c>
      <c r="P112" s="1">
        <v>15.9</v>
      </c>
      <c r="Q112" s="1">
        <v>2.2999999999999998</v>
      </c>
      <c r="R112" s="1">
        <v>2.9</v>
      </c>
      <c r="S112" s="1">
        <v>3.9</v>
      </c>
      <c r="T112" s="1">
        <v>0.9</v>
      </c>
      <c r="U112" s="1">
        <v>0.2</v>
      </c>
      <c r="V112" s="1">
        <v>0.39849624060150374</v>
      </c>
      <c r="W112" s="1">
        <v>13.3</v>
      </c>
      <c r="X112" s="1">
        <v>0.73170731707317072</v>
      </c>
      <c r="Y112" s="1">
        <v>4.0999999999999996</v>
      </c>
      <c r="Z112" s="1">
        <v>2.5</v>
      </c>
      <c r="AA112" s="1">
        <v>2.8418898515338884E-2</v>
      </c>
      <c r="AB112" s="1">
        <v>0.7549874446011966</v>
      </c>
      <c r="AC112" s="1">
        <v>-1.1010660196398501</v>
      </c>
      <c r="AD112" s="1">
        <v>0.29090278279546716</v>
      </c>
      <c r="AE112" s="1">
        <v>-0.21558509308292217</v>
      </c>
      <c r="AF112" s="1">
        <v>-0.81435499635760211</v>
      </c>
      <c r="AG112" s="1">
        <v>-1.3552674738209751</v>
      </c>
      <c r="AH112" s="1">
        <v>-0.68359561422297965</v>
      </c>
      <c r="AI112" s="1">
        <v>-0.50593429753877317</v>
      </c>
    </row>
    <row r="113" spans="1:35" x14ac:dyDescent="0.3">
      <c r="A113" s="8">
        <v>10</v>
      </c>
      <c r="B113" s="8">
        <v>112</v>
      </c>
      <c r="C113" s="10">
        <v>145.4</v>
      </c>
      <c r="D113" s="10">
        <v>154</v>
      </c>
      <c r="E113" s="10">
        <v>24</v>
      </c>
      <c r="F113" s="1">
        <v>-0.24917115707573917</v>
      </c>
      <c r="G113" s="1">
        <v>-3.9122682897978406E-2</v>
      </c>
      <c r="H113" s="1">
        <v>-0.21004847417776076</v>
      </c>
      <c r="I113" s="8" t="s">
        <v>239</v>
      </c>
      <c r="J113" s="8" t="s">
        <v>32</v>
      </c>
      <c r="K113" s="8" t="s">
        <v>106</v>
      </c>
      <c r="L113" s="8" t="s">
        <v>299</v>
      </c>
      <c r="M113" s="11">
        <v>25.6</v>
      </c>
      <c r="N113" s="12">
        <v>10</v>
      </c>
      <c r="O113" s="1">
        <v>19.949999999999996</v>
      </c>
      <c r="P113" s="1">
        <v>8</v>
      </c>
      <c r="Q113" s="1">
        <v>0</v>
      </c>
      <c r="R113" s="1">
        <v>4.7</v>
      </c>
      <c r="S113" s="1">
        <v>1.9</v>
      </c>
      <c r="T113" s="1">
        <v>1.1000000000000001</v>
      </c>
      <c r="U113" s="1">
        <v>1.8</v>
      </c>
      <c r="V113" s="1">
        <v>0.65306122448979587</v>
      </c>
      <c r="W113" s="1">
        <v>4.9000000000000004</v>
      </c>
      <c r="X113" s="1">
        <v>0.84210526315789469</v>
      </c>
      <c r="Y113" s="1">
        <v>1.9</v>
      </c>
      <c r="Z113" s="1">
        <v>1.7</v>
      </c>
      <c r="AA113" s="1">
        <v>-1.2512145842414457</v>
      </c>
      <c r="AB113" s="1">
        <v>-1.4600516456063892</v>
      </c>
      <c r="AC113" s="1">
        <v>-0.46094334619450339</v>
      </c>
      <c r="AD113" s="1">
        <v>-0.61190593453139464</v>
      </c>
      <c r="AE113" s="1">
        <v>0.21512233062472594</v>
      </c>
      <c r="AF113" s="1">
        <v>1.668716561663393</v>
      </c>
      <c r="AG113" s="1">
        <v>1.1254423859134304</v>
      </c>
      <c r="AH113" s="1">
        <v>0.1560785187554404</v>
      </c>
      <c r="AI113" s="1">
        <v>0.26665156753493807</v>
      </c>
    </row>
    <row r="114" spans="1:35" x14ac:dyDescent="0.3">
      <c r="A114" s="8">
        <v>10</v>
      </c>
      <c r="B114" s="8">
        <v>113</v>
      </c>
      <c r="C114" s="10">
        <v>137.4</v>
      </c>
      <c r="D114" s="10">
        <v>148</v>
      </c>
      <c r="E114" s="10">
        <v>69</v>
      </c>
      <c r="F114" s="1">
        <v>-0.26235005329621353</v>
      </c>
      <c r="G114" s="1">
        <v>-0.28613182921636426</v>
      </c>
      <c r="H114" s="1">
        <v>2.3781775920150738E-2</v>
      </c>
      <c r="I114" s="8" t="s">
        <v>183</v>
      </c>
      <c r="J114" s="8" t="s">
        <v>184</v>
      </c>
      <c r="K114" s="8" t="s">
        <v>56</v>
      </c>
      <c r="L114" s="8" t="s">
        <v>298</v>
      </c>
      <c r="M114" s="11">
        <v>33.5</v>
      </c>
      <c r="N114" s="12">
        <v>10</v>
      </c>
      <c r="O114" s="1">
        <v>28.689999999999998</v>
      </c>
      <c r="P114" s="1">
        <v>15.8</v>
      </c>
      <c r="Q114" s="1">
        <v>2.6</v>
      </c>
      <c r="R114" s="1">
        <v>3.4</v>
      </c>
      <c r="S114" s="1">
        <v>5.3</v>
      </c>
      <c r="T114" s="1">
        <v>0.6</v>
      </c>
      <c r="U114" s="1">
        <v>0.1</v>
      </c>
      <c r="V114" s="1">
        <v>0.46086956521739131</v>
      </c>
      <c r="W114" s="1">
        <v>11.5</v>
      </c>
      <c r="X114" s="1">
        <v>0.68421052631578949</v>
      </c>
      <c r="Y114" s="1">
        <v>3.8</v>
      </c>
      <c r="Z114" s="1">
        <v>2.5</v>
      </c>
      <c r="AA114" s="1">
        <v>1.2221006328544202E-2</v>
      </c>
      <c r="AB114" s="1">
        <v>1.0439055868021863</v>
      </c>
      <c r="AC114" s="1">
        <v>-0.92325416590503151</v>
      </c>
      <c r="AD114" s="1">
        <v>0.92286888492427033</v>
      </c>
      <c r="AE114" s="1">
        <v>-0.86164622864439422</v>
      </c>
      <c r="AF114" s="1">
        <v>-0.96954696873391444</v>
      </c>
      <c r="AG114" s="1">
        <v>-0.23280179233501033</v>
      </c>
      <c r="AH114" s="1">
        <v>-1.0609984878451553</v>
      </c>
      <c r="AI114" s="1">
        <v>-0.50593429753877317</v>
      </c>
    </row>
    <row r="115" spans="1:35" x14ac:dyDescent="0.3">
      <c r="A115" s="8">
        <v>10</v>
      </c>
      <c r="B115" s="8">
        <v>114</v>
      </c>
      <c r="C115" s="10">
        <v>98.4</v>
      </c>
      <c r="D115" s="10">
        <v>103</v>
      </c>
      <c r="E115" s="10">
        <v>68</v>
      </c>
      <c r="F115" s="1">
        <v>-0.27634818028749358</v>
      </c>
      <c r="G115" s="1">
        <v>-0.15831290311404883</v>
      </c>
      <c r="H115" s="1">
        <v>-0.11803527717344475</v>
      </c>
      <c r="I115" s="8" t="s">
        <v>198</v>
      </c>
      <c r="J115" s="8" t="s">
        <v>199</v>
      </c>
      <c r="K115" s="8" t="s">
        <v>67</v>
      </c>
      <c r="L115" s="8" t="s">
        <v>47</v>
      </c>
      <c r="M115" s="11">
        <v>30.2</v>
      </c>
      <c r="N115" s="12">
        <v>8</v>
      </c>
      <c r="O115" s="1">
        <v>22.866666666666667</v>
      </c>
      <c r="P115" s="1">
        <v>14</v>
      </c>
      <c r="Q115" s="1">
        <v>0.625</v>
      </c>
      <c r="R115" s="1">
        <v>6.5</v>
      </c>
      <c r="S115" s="1">
        <v>0.75</v>
      </c>
      <c r="T115" s="1">
        <v>0.625</v>
      </c>
      <c r="U115" s="1">
        <v>1.25</v>
      </c>
      <c r="V115" s="1">
        <v>0.52380952380952384</v>
      </c>
      <c r="W115" s="1">
        <v>10.5</v>
      </c>
      <c r="X115" s="1">
        <v>0.82608695652173914</v>
      </c>
      <c r="Y115" s="1">
        <v>2.875</v>
      </c>
      <c r="Z115" s="1">
        <v>2.125</v>
      </c>
      <c r="AA115" s="1">
        <v>-0.27934105303376122</v>
      </c>
      <c r="AB115" s="1">
        <v>-0.85813884935432772</v>
      </c>
      <c r="AC115" s="1">
        <v>0.17917932725084304</v>
      </c>
      <c r="AD115" s="1">
        <v>-1.1310209469943402</v>
      </c>
      <c r="AE115" s="1">
        <v>-0.80780780068093816</v>
      </c>
      <c r="AF115" s="1">
        <v>0.8151607135936757</v>
      </c>
      <c r="AG115" s="1">
        <v>0.653405807271487</v>
      </c>
      <c r="AH115" s="1">
        <v>0.14753134720639272</v>
      </c>
      <c r="AI115" s="1">
        <v>-0.14378467328547101</v>
      </c>
    </row>
    <row r="116" spans="1:35" x14ac:dyDescent="0.3">
      <c r="A116" s="8">
        <v>10</v>
      </c>
      <c r="B116" s="8">
        <v>115</v>
      </c>
      <c r="C116" s="10">
        <v>119.8</v>
      </c>
      <c r="D116" s="10">
        <v>104</v>
      </c>
      <c r="E116" s="10">
        <v>67</v>
      </c>
      <c r="F116" s="1">
        <v>-0.28818465181266889</v>
      </c>
      <c r="G116" s="1">
        <v>1.9672560858203101E-2</v>
      </c>
      <c r="H116" s="1">
        <v>-0.30785721267087202</v>
      </c>
      <c r="I116" s="8" t="s">
        <v>209</v>
      </c>
      <c r="J116" s="8" t="s">
        <v>32</v>
      </c>
      <c r="K116" s="8" t="s">
        <v>176</v>
      </c>
      <c r="L116" s="8" t="s">
        <v>299</v>
      </c>
      <c r="M116" s="11">
        <v>23.2</v>
      </c>
      <c r="N116" s="12">
        <v>10</v>
      </c>
      <c r="O116" s="1">
        <v>21.53</v>
      </c>
      <c r="P116" s="1">
        <v>12.1</v>
      </c>
      <c r="Q116" s="1">
        <v>0.5</v>
      </c>
      <c r="R116" s="1">
        <v>6.2</v>
      </c>
      <c r="S116" s="1">
        <v>1</v>
      </c>
      <c r="T116" s="1">
        <v>0.7</v>
      </c>
      <c r="U116" s="1">
        <v>1.3</v>
      </c>
      <c r="V116" s="1">
        <v>0.62352941176470589</v>
      </c>
      <c r="W116" s="1">
        <v>8.5</v>
      </c>
      <c r="X116" s="1">
        <v>0.90909090909090906</v>
      </c>
      <c r="Y116" s="1">
        <v>1.1000000000000001</v>
      </c>
      <c r="Z116" s="1">
        <v>1.4</v>
      </c>
      <c r="AA116" s="1">
        <v>-0.58710100458286141</v>
      </c>
      <c r="AB116" s="1">
        <v>-0.97852140860474002</v>
      </c>
      <c r="AC116" s="1">
        <v>7.2492215009952024E-2</v>
      </c>
      <c r="AD116" s="1">
        <v>-1.0181698573284823</v>
      </c>
      <c r="AE116" s="1">
        <v>-0.64629251679057031</v>
      </c>
      <c r="AF116" s="1">
        <v>0.89275669978183192</v>
      </c>
      <c r="AG116" s="1">
        <v>1.6379743434749301</v>
      </c>
      <c r="AH116" s="1">
        <v>0.24754330982618775</v>
      </c>
      <c r="AI116" s="1">
        <v>0.55637126693757988</v>
      </c>
    </row>
    <row r="117" spans="1:35" x14ac:dyDescent="0.3">
      <c r="A117" s="8">
        <v>10</v>
      </c>
      <c r="B117" s="8">
        <v>116</v>
      </c>
      <c r="C117" s="10">
        <v>141.1</v>
      </c>
      <c r="D117" s="10">
        <v>213</v>
      </c>
      <c r="E117" s="10">
        <v>34</v>
      </c>
      <c r="F117" s="1">
        <v>-0.28892456761354385</v>
      </c>
      <c r="G117" s="1">
        <v>-0.22034154009269713</v>
      </c>
      <c r="H117" s="1">
        <v>-6.8583027520846718E-2</v>
      </c>
      <c r="I117" s="8" t="s">
        <v>207</v>
      </c>
      <c r="J117" s="8" t="s">
        <v>32</v>
      </c>
      <c r="K117" s="8" t="s">
        <v>72</v>
      </c>
      <c r="L117" s="8" t="s">
        <v>298</v>
      </c>
      <c r="M117" s="11">
        <v>27.4</v>
      </c>
      <c r="N117" s="12">
        <v>10</v>
      </c>
      <c r="O117" s="1">
        <v>23.81666666666667</v>
      </c>
      <c r="P117" s="1">
        <v>15.5</v>
      </c>
      <c r="Q117" s="1">
        <v>1.5</v>
      </c>
      <c r="R117" s="1">
        <v>2.2000000000000002</v>
      </c>
      <c r="S117" s="1">
        <v>2.4</v>
      </c>
      <c r="T117" s="1">
        <v>0.7</v>
      </c>
      <c r="U117" s="1">
        <v>0.4</v>
      </c>
      <c r="V117" s="1">
        <v>0.43697478991596639</v>
      </c>
      <c r="W117" s="1">
        <v>11.9</v>
      </c>
      <c r="X117" s="1">
        <v>0.9</v>
      </c>
      <c r="Y117" s="1">
        <v>4</v>
      </c>
      <c r="Z117" s="1">
        <v>1.3</v>
      </c>
      <c r="AA117" s="1">
        <v>-3.6372670231840133E-2</v>
      </c>
      <c r="AB117" s="1">
        <v>-1.5460934601441819E-2</v>
      </c>
      <c r="AC117" s="1">
        <v>-1.3500026148685957</v>
      </c>
      <c r="AD117" s="1">
        <v>-0.3862037551996792</v>
      </c>
      <c r="AE117" s="1">
        <v>-0.64629251679057031</v>
      </c>
      <c r="AF117" s="1">
        <v>-0.50397105160497779</v>
      </c>
      <c r="AG117" s="1">
        <v>-0.6135463876112609</v>
      </c>
      <c r="AH117" s="1">
        <v>0.91583157000229753</v>
      </c>
      <c r="AI117" s="1">
        <v>0.65294450007179361</v>
      </c>
    </row>
    <row r="118" spans="1:35" x14ac:dyDescent="0.3">
      <c r="A118" s="8">
        <v>10</v>
      </c>
      <c r="B118" s="8">
        <v>117</v>
      </c>
      <c r="C118" s="10">
        <v>39.5</v>
      </c>
      <c r="D118" s="10">
        <v>34</v>
      </c>
      <c r="E118" s="10">
        <v>95</v>
      </c>
      <c r="F118" s="1">
        <v>-0.29540829212203196</v>
      </c>
      <c r="G118" s="1">
        <v>-0.24433439555588249</v>
      </c>
      <c r="H118" s="1">
        <v>-5.1073896566149468E-2</v>
      </c>
      <c r="I118" s="8" t="s">
        <v>203</v>
      </c>
      <c r="J118" s="8" t="s">
        <v>32</v>
      </c>
      <c r="K118" s="8" t="s">
        <v>176</v>
      </c>
      <c r="L118" s="8" t="s">
        <v>299</v>
      </c>
      <c r="M118" s="11">
        <v>20.2</v>
      </c>
      <c r="N118" s="12">
        <v>10</v>
      </c>
      <c r="O118" s="1">
        <v>26.568333333333339</v>
      </c>
      <c r="P118" s="1">
        <v>13.5</v>
      </c>
      <c r="Q118" s="1">
        <v>1.5</v>
      </c>
      <c r="R118" s="1">
        <v>5.6</v>
      </c>
      <c r="S118" s="1">
        <v>1.6</v>
      </c>
      <c r="T118" s="1">
        <v>0.4</v>
      </c>
      <c r="U118" s="1">
        <v>1</v>
      </c>
      <c r="V118" s="1">
        <v>0.46902654867256638</v>
      </c>
      <c r="W118" s="1">
        <v>11.3</v>
      </c>
      <c r="X118" s="1">
        <v>0.82352941176470584</v>
      </c>
      <c r="Y118" s="1">
        <v>1.7</v>
      </c>
      <c r="Z118" s="1">
        <v>2</v>
      </c>
      <c r="AA118" s="1">
        <v>-0.36033051396773497</v>
      </c>
      <c r="AB118" s="1">
        <v>-1.5460934601441819E-2</v>
      </c>
      <c r="AC118" s="1">
        <v>-0.14088200947183033</v>
      </c>
      <c r="AD118" s="1">
        <v>-0.74732724213042379</v>
      </c>
      <c r="AE118" s="1">
        <v>-1.292353652352042</v>
      </c>
      <c r="AF118" s="1">
        <v>0.42718078265289527</v>
      </c>
      <c r="AG118" s="1">
        <v>-0.10808338328101508</v>
      </c>
      <c r="AH118" s="1">
        <v>6.1315525016353956E-2</v>
      </c>
      <c r="AI118" s="1">
        <v>-2.3068131867703647E-2</v>
      </c>
    </row>
    <row r="119" spans="1:35" x14ac:dyDescent="0.3">
      <c r="A119" s="8">
        <v>10</v>
      </c>
      <c r="B119" s="8">
        <v>118</v>
      </c>
      <c r="C119" s="10">
        <v>124.5</v>
      </c>
      <c r="D119" s="10">
        <v>114</v>
      </c>
      <c r="E119" s="10">
        <v>65</v>
      </c>
      <c r="F119" s="1">
        <v>-0.29799909721710621</v>
      </c>
      <c r="G119" s="1">
        <v>-0.19030258024354135</v>
      </c>
      <c r="H119" s="1">
        <v>-0.10769651697356486</v>
      </c>
      <c r="I119" s="8" t="s">
        <v>201</v>
      </c>
      <c r="J119" s="8" t="s">
        <v>32</v>
      </c>
      <c r="K119" s="8" t="s">
        <v>50</v>
      </c>
      <c r="L119" s="8" t="s">
        <v>298</v>
      </c>
      <c r="M119" s="11">
        <v>28.2</v>
      </c>
      <c r="N119" s="12">
        <v>10</v>
      </c>
      <c r="O119" s="1">
        <v>31.883333333333336</v>
      </c>
      <c r="P119" s="1">
        <v>13.8</v>
      </c>
      <c r="Q119" s="1">
        <v>2.4</v>
      </c>
      <c r="R119" s="1">
        <v>3.9</v>
      </c>
      <c r="S119" s="1">
        <v>2</v>
      </c>
      <c r="T119" s="1">
        <v>0.9</v>
      </c>
      <c r="U119" s="1">
        <v>0.1</v>
      </c>
      <c r="V119" s="1">
        <v>0.47706422018348627</v>
      </c>
      <c r="W119" s="1">
        <v>10.9</v>
      </c>
      <c r="X119" s="1">
        <v>0.76923076923076927</v>
      </c>
      <c r="Y119" s="1">
        <v>1.3</v>
      </c>
      <c r="Z119" s="1">
        <v>1.6</v>
      </c>
      <c r="AA119" s="1">
        <v>-0.31173683740735059</v>
      </c>
      <c r="AB119" s="1">
        <v>0.85129349200152649</v>
      </c>
      <c r="AC119" s="1">
        <v>-0.74544231217021306</v>
      </c>
      <c r="AD119" s="1">
        <v>-0.56676549866505155</v>
      </c>
      <c r="AE119" s="1">
        <v>-0.21558509308292217</v>
      </c>
      <c r="AF119" s="1">
        <v>-0.96954696873391444</v>
      </c>
      <c r="AG119" s="1">
        <v>1.0045657658719608E-2</v>
      </c>
      <c r="AH119" s="1">
        <v>-0.12821046246181814</v>
      </c>
      <c r="AI119" s="1">
        <v>0.36322480066915186</v>
      </c>
    </row>
    <row r="120" spans="1:35" x14ac:dyDescent="0.3">
      <c r="A120" s="8">
        <v>10</v>
      </c>
      <c r="B120" s="8">
        <v>119</v>
      </c>
      <c r="C120" s="10">
        <v>81.5</v>
      </c>
      <c r="D120" s="10">
        <v>91</v>
      </c>
      <c r="E120" s="10">
        <v>91</v>
      </c>
      <c r="F120" s="1">
        <v>-0.3018334947470554</v>
      </c>
      <c r="G120" s="1">
        <v>-5.319128811289358E-2</v>
      </c>
      <c r="H120" s="1">
        <v>-0.24864220663416181</v>
      </c>
      <c r="I120" s="8" t="s">
        <v>225</v>
      </c>
      <c r="J120" s="8" t="s">
        <v>32</v>
      </c>
      <c r="K120" s="8" t="s">
        <v>35</v>
      </c>
      <c r="L120" s="8" t="s">
        <v>299</v>
      </c>
      <c r="M120" s="11">
        <v>25.8</v>
      </c>
      <c r="N120" s="12">
        <v>10</v>
      </c>
      <c r="O120" s="1">
        <v>29.696666666666665</v>
      </c>
      <c r="P120" s="1">
        <v>17.399999999999999</v>
      </c>
      <c r="Q120" s="1">
        <v>0</v>
      </c>
      <c r="R120" s="1">
        <v>7.1</v>
      </c>
      <c r="S120" s="1">
        <v>2.2999999999999998</v>
      </c>
      <c r="T120" s="1">
        <v>0.9</v>
      </c>
      <c r="U120" s="1">
        <v>1.4</v>
      </c>
      <c r="V120" s="1">
        <v>0.54887218045112784</v>
      </c>
      <c r="W120" s="1">
        <v>13.3</v>
      </c>
      <c r="X120" s="1">
        <v>0.63636363636363635</v>
      </c>
      <c r="Y120" s="1">
        <v>4.4000000000000004</v>
      </c>
      <c r="Z120" s="1">
        <v>1.6</v>
      </c>
      <c r="AA120" s="1">
        <v>0.2713872813172597</v>
      </c>
      <c r="AB120" s="1">
        <v>-1.4600516456063892</v>
      </c>
      <c r="AC120" s="1">
        <v>0.39255355173262507</v>
      </c>
      <c r="AD120" s="1">
        <v>-0.43134419106602234</v>
      </c>
      <c r="AE120" s="1">
        <v>-0.21558509308292217</v>
      </c>
      <c r="AF120" s="1">
        <v>1.0479486721581439</v>
      </c>
      <c r="AG120" s="1">
        <v>1.2708880695441933</v>
      </c>
      <c r="AH120" s="1">
        <v>-1.7177430386820824</v>
      </c>
      <c r="AI120" s="1">
        <v>0.36322480066915186</v>
      </c>
    </row>
    <row r="121" spans="1:35" x14ac:dyDescent="0.3">
      <c r="A121" s="8">
        <v>10</v>
      </c>
      <c r="B121" s="8">
        <v>120</v>
      </c>
      <c r="C121" s="10">
        <v>80.599999999999994</v>
      </c>
      <c r="D121" s="10">
        <v>76</v>
      </c>
      <c r="E121" s="10">
        <v>75</v>
      </c>
      <c r="F121" s="1">
        <v>-0.30347604412909074</v>
      </c>
      <c r="G121" s="1">
        <v>-0.31654176693863717</v>
      </c>
      <c r="H121" s="1">
        <v>1.3065722809546432E-2</v>
      </c>
      <c r="I121" s="8" t="s">
        <v>241</v>
      </c>
      <c r="J121" s="8" t="s">
        <v>32</v>
      </c>
      <c r="K121" s="8" t="s">
        <v>67</v>
      </c>
      <c r="L121" s="8" t="s">
        <v>47</v>
      </c>
      <c r="M121" s="11">
        <v>34.799999999999997</v>
      </c>
      <c r="N121" s="12">
        <v>10</v>
      </c>
      <c r="O121" s="1">
        <v>27.926666666666669</v>
      </c>
      <c r="P121" s="1">
        <v>7.3</v>
      </c>
      <c r="Q121" s="1">
        <v>1.4</v>
      </c>
      <c r="R121" s="1">
        <v>7.3</v>
      </c>
      <c r="S121" s="1">
        <v>2.4</v>
      </c>
      <c r="T121" s="1">
        <v>0.4</v>
      </c>
      <c r="U121" s="1">
        <v>0.9</v>
      </c>
      <c r="V121" s="1">
        <v>0.38095238095238093</v>
      </c>
      <c r="W121" s="1">
        <v>6.3</v>
      </c>
      <c r="X121" s="1">
        <v>0.91666666666666663</v>
      </c>
      <c r="Y121" s="1">
        <v>1.2</v>
      </c>
      <c r="Z121" s="1">
        <v>1.9</v>
      </c>
      <c r="AA121" s="1">
        <v>-1.3645998295490087</v>
      </c>
      <c r="AB121" s="1">
        <v>-0.11176698200177172</v>
      </c>
      <c r="AC121" s="1">
        <v>0.46367829322655252</v>
      </c>
      <c r="AD121" s="1">
        <v>-0.3862037551996792</v>
      </c>
      <c r="AE121" s="1">
        <v>-1.292353652352042</v>
      </c>
      <c r="AF121" s="1">
        <v>0.27198881027658312</v>
      </c>
      <c r="AG121" s="1">
        <v>-0.79804869481060947</v>
      </c>
      <c r="AH121" s="1">
        <v>0.29492480669573096</v>
      </c>
      <c r="AI121" s="1">
        <v>7.3505101266510345E-2</v>
      </c>
    </row>
    <row r="122" spans="1:35" x14ac:dyDescent="0.3">
      <c r="A122" s="8">
        <v>11</v>
      </c>
      <c r="B122" s="8">
        <v>121</v>
      </c>
      <c r="C122" s="10">
        <v>0</v>
      </c>
      <c r="D122" s="10">
        <v>196</v>
      </c>
      <c r="E122" s="10">
        <v>42</v>
      </c>
      <c r="F122" s="1">
        <v>-0.30486828200304045</v>
      </c>
      <c r="G122" s="1">
        <v>-0.17176434271524649</v>
      </c>
      <c r="H122" s="1">
        <v>-0.13310393928779396</v>
      </c>
      <c r="I122" s="8" t="s">
        <v>206</v>
      </c>
      <c r="J122" s="8" t="s">
        <v>32</v>
      </c>
      <c r="K122" s="8" t="s">
        <v>63</v>
      </c>
      <c r="L122" s="8" t="s">
        <v>298</v>
      </c>
      <c r="M122" s="11">
        <v>28.3</v>
      </c>
      <c r="N122" s="12">
        <v>10</v>
      </c>
      <c r="O122" s="1">
        <v>25.683333333333337</v>
      </c>
      <c r="P122" s="1">
        <v>14.2</v>
      </c>
      <c r="Q122" s="1">
        <v>1.4</v>
      </c>
      <c r="R122" s="1">
        <v>3.9</v>
      </c>
      <c r="S122" s="1">
        <v>2.1</v>
      </c>
      <c r="T122" s="1">
        <v>0.5</v>
      </c>
      <c r="U122" s="1">
        <v>0.5</v>
      </c>
      <c r="V122" s="1">
        <v>0.44897959183673469</v>
      </c>
      <c r="W122" s="1">
        <v>9.8000000000000007</v>
      </c>
      <c r="X122" s="1">
        <v>0.88888888888888884</v>
      </c>
      <c r="Y122" s="1">
        <v>4.5</v>
      </c>
      <c r="Z122" s="1">
        <v>1</v>
      </c>
      <c r="AA122" s="1">
        <v>-0.24694526866017188</v>
      </c>
      <c r="AB122" s="1">
        <v>-0.11176698200177172</v>
      </c>
      <c r="AC122" s="1">
        <v>-0.74544231217021306</v>
      </c>
      <c r="AD122" s="1">
        <v>-0.52162506279870835</v>
      </c>
      <c r="AE122" s="1">
        <v>-1.0769999404982182</v>
      </c>
      <c r="AF122" s="1">
        <v>-0.34877907922866563</v>
      </c>
      <c r="AG122" s="1">
        <v>-0.35446530989037045</v>
      </c>
      <c r="AH122" s="1">
        <v>0.91748067133646594</v>
      </c>
      <c r="AI122" s="1">
        <v>0.94266419947443536</v>
      </c>
    </row>
    <row r="123" spans="1:35" x14ac:dyDescent="0.3">
      <c r="A123" s="8">
        <v>11</v>
      </c>
      <c r="B123" s="8">
        <v>122</v>
      </c>
      <c r="C123" s="10">
        <v>104.7</v>
      </c>
      <c r="D123" s="10">
        <v>99</v>
      </c>
      <c r="E123" s="10">
        <v>60</v>
      </c>
      <c r="F123" s="1">
        <v>-0.30843063504494433</v>
      </c>
      <c r="G123" s="1">
        <v>-0.19157773957012808</v>
      </c>
      <c r="H123" s="1">
        <v>-0.11685289547481625</v>
      </c>
      <c r="I123" s="8" t="s">
        <v>212</v>
      </c>
      <c r="J123" s="8" t="s">
        <v>32</v>
      </c>
      <c r="K123" s="8" t="s">
        <v>95</v>
      </c>
      <c r="L123" s="8" t="s">
        <v>298</v>
      </c>
      <c r="M123" s="11">
        <v>25.2</v>
      </c>
      <c r="N123" s="12">
        <v>10</v>
      </c>
      <c r="O123" s="1">
        <v>32.19166666666667</v>
      </c>
      <c r="P123" s="1">
        <v>11.2</v>
      </c>
      <c r="Q123" s="1">
        <v>1.6</v>
      </c>
      <c r="R123" s="1">
        <v>3.8</v>
      </c>
      <c r="S123" s="1">
        <v>1.9</v>
      </c>
      <c r="T123" s="1">
        <v>1.4</v>
      </c>
      <c r="U123" s="1">
        <v>0.3</v>
      </c>
      <c r="V123" s="1">
        <v>0.41747572815533979</v>
      </c>
      <c r="W123" s="1">
        <v>10.3</v>
      </c>
      <c r="X123" s="1">
        <v>0.7142857142857143</v>
      </c>
      <c r="Y123" s="1">
        <v>1.4</v>
      </c>
      <c r="Z123" s="1">
        <v>0.7</v>
      </c>
      <c r="AA123" s="1">
        <v>-0.7328820342640141</v>
      </c>
      <c r="AB123" s="1">
        <v>8.0845112798888091E-2</v>
      </c>
      <c r="AC123" s="1">
        <v>-0.78100468291717673</v>
      </c>
      <c r="AD123" s="1">
        <v>-0.61190593453139464</v>
      </c>
      <c r="AE123" s="1">
        <v>0.86118346618619745</v>
      </c>
      <c r="AF123" s="1">
        <v>-0.65916302398129001</v>
      </c>
      <c r="AG123" s="1">
        <v>-0.79756910969361927</v>
      </c>
      <c r="AH123" s="1">
        <v>-0.31608734860582066</v>
      </c>
      <c r="AI123" s="1">
        <v>1.232383898877077</v>
      </c>
    </row>
    <row r="124" spans="1:35" x14ac:dyDescent="0.3">
      <c r="A124" s="8">
        <v>11</v>
      </c>
      <c r="B124" s="8">
        <v>123</v>
      </c>
      <c r="C124" s="10">
        <v>0</v>
      </c>
      <c r="D124" s="10">
        <v>232</v>
      </c>
      <c r="E124" s="10">
        <v>26</v>
      </c>
      <c r="F124" s="1">
        <v>-0.31416504975934417</v>
      </c>
      <c r="G124" s="1">
        <v>-0.1184275682603721</v>
      </c>
      <c r="H124" s="1">
        <v>-0.19573748149897208</v>
      </c>
      <c r="I124" s="8" t="s">
        <v>210</v>
      </c>
      <c r="J124" s="8" t="s">
        <v>32</v>
      </c>
      <c r="K124" s="8" t="s">
        <v>69</v>
      </c>
      <c r="L124" s="8" t="s">
        <v>47</v>
      </c>
      <c r="M124" s="11">
        <v>22.6</v>
      </c>
      <c r="N124" s="12">
        <v>10</v>
      </c>
      <c r="O124" s="1">
        <v>18.546666666666667</v>
      </c>
      <c r="P124" s="1">
        <v>12.8</v>
      </c>
      <c r="Q124" s="1">
        <v>1.1000000000000001</v>
      </c>
      <c r="R124" s="1">
        <v>5.9</v>
      </c>
      <c r="S124" s="1">
        <v>0.5</v>
      </c>
      <c r="T124" s="1">
        <v>0.7</v>
      </c>
      <c r="U124" s="1">
        <v>1.1000000000000001</v>
      </c>
      <c r="V124" s="1">
        <v>0.63157894736842102</v>
      </c>
      <c r="W124" s="1">
        <v>7.6</v>
      </c>
      <c r="X124" s="1">
        <v>0.80769230769230771</v>
      </c>
      <c r="Y124" s="1">
        <v>2.6</v>
      </c>
      <c r="Z124" s="1">
        <v>2.4</v>
      </c>
      <c r="AA124" s="1">
        <v>-0.47371575927529802</v>
      </c>
      <c r="AB124" s="1">
        <v>-0.40068512420276103</v>
      </c>
      <c r="AC124" s="1">
        <v>-3.4194897230938992E-2</v>
      </c>
      <c r="AD124" s="1">
        <v>-1.2438720366601979</v>
      </c>
      <c r="AE124" s="1">
        <v>-0.64629251679057031</v>
      </c>
      <c r="AF124" s="1">
        <v>0.5823727550292076</v>
      </c>
      <c r="AG124" s="1">
        <v>1.5426682983766193</v>
      </c>
      <c r="AH124" s="1">
        <v>1.7232230815149536E-2</v>
      </c>
      <c r="AI124" s="1">
        <v>-0.40936106440455916</v>
      </c>
    </row>
    <row r="125" spans="1:35" x14ac:dyDescent="0.3">
      <c r="A125" s="8">
        <v>11</v>
      </c>
      <c r="B125" s="8">
        <v>124</v>
      </c>
      <c r="C125" s="10">
        <v>59</v>
      </c>
      <c r="D125" s="10">
        <v>52</v>
      </c>
      <c r="E125" s="10">
        <v>93</v>
      </c>
      <c r="F125" s="1">
        <v>-0.32287398590437111</v>
      </c>
      <c r="G125" s="1">
        <v>-0.26668522260923772</v>
      </c>
      <c r="H125" s="1">
        <v>-5.6188763295133393E-2</v>
      </c>
      <c r="I125" s="8" t="s">
        <v>205</v>
      </c>
      <c r="J125" s="8" t="s">
        <v>32</v>
      </c>
      <c r="K125" s="8" t="s">
        <v>86</v>
      </c>
      <c r="L125" s="8" t="s">
        <v>299</v>
      </c>
      <c r="M125" s="11">
        <v>24.2</v>
      </c>
      <c r="N125" s="12">
        <v>10</v>
      </c>
      <c r="O125" s="1">
        <v>31.81333333333334</v>
      </c>
      <c r="P125" s="1">
        <v>14.9</v>
      </c>
      <c r="Q125" s="1">
        <v>1.3</v>
      </c>
      <c r="R125" s="1">
        <v>6.7</v>
      </c>
      <c r="S125" s="1">
        <v>3.2</v>
      </c>
      <c r="T125" s="1">
        <v>0.5</v>
      </c>
      <c r="U125" s="1">
        <v>0.6</v>
      </c>
      <c r="V125" s="1">
        <v>0.45081967213114754</v>
      </c>
      <c r="W125" s="1">
        <v>12.2</v>
      </c>
      <c r="X125" s="1">
        <v>0.70270270270270274</v>
      </c>
      <c r="Y125" s="1">
        <v>3.7</v>
      </c>
      <c r="Z125" s="1">
        <v>1.7</v>
      </c>
      <c r="AA125" s="1">
        <v>-0.13356002335260853</v>
      </c>
      <c r="AB125" s="1">
        <v>-0.20807302940210143</v>
      </c>
      <c r="AC125" s="1">
        <v>0.25030406874477051</v>
      </c>
      <c r="AD125" s="1">
        <v>-2.5080268268934367E-2</v>
      </c>
      <c r="AE125" s="1">
        <v>-1.0769999404982182</v>
      </c>
      <c r="AF125" s="1">
        <v>-0.1935871068523535</v>
      </c>
      <c r="AG125" s="1">
        <v>-0.40670066968747953</v>
      </c>
      <c r="AH125" s="1">
        <v>-0.87312160170115238</v>
      </c>
      <c r="AI125" s="1">
        <v>0.26665156753493807</v>
      </c>
    </row>
    <row r="126" spans="1:35" x14ac:dyDescent="0.3">
      <c r="A126" s="8">
        <v>11</v>
      </c>
      <c r="B126" s="8">
        <v>125</v>
      </c>
      <c r="C126" s="10">
        <v>140.30000000000001</v>
      </c>
      <c r="D126" s="10">
        <v>200</v>
      </c>
      <c r="E126" s="10">
        <v>17</v>
      </c>
      <c r="F126" s="1">
        <v>-0.33201131374076093</v>
      </c>
      <c r="G126" s="1">
        <v>-0.14462590705466638</v>
      </c>
      <c r="H126" s="1">
        <v>-0.18738540668609455</v>
      </c>
      <c r="I126" s="8" t="s">
        <v>213</v>
      </c>
      <c r="J126" s="8" t="s">
        <v>32</v>
      </c>
      <c r="K126" s="8" t="s">
        <v>97</v>
      </c>
      <c r="L126" s="8" t="s">
        <v>298</v>
      </c>
      <c r="M126" s="11">
        <v>25.7</v>
      </c>
      <c r="N126" s="12">
        <v>10</v>
      </c>
      <c r="O126" s="1">
        <v>19.286666666666669</v>
      </c>
      <c r="P126" s="1">
        <v>6.9</v>
      </c>
      <c r="Q126" s="1">
        <v>0.4</v>
      </c>
      <c r="R126" s="1">
        <v>2.9</v>
      </c>
      <c r="S126" s="1">
        <v>2.7</v>
      </c>
      <c r="T126" s="1">
        <v>2.2000000000000002</v>
      </c>
      <c r="U126" s="1">
        <v>0.1</v>
      </c>
      <c r="V126" s="1">
        <v>0.47540983606557374</v>
      </c>
      <c r="W126" s="1">
        <v>6.1</v>
      </c>
      <c r="X126" s="1">
        <v>0.77777777777777779</v>
      </c>
      <c r="Y126" s="1">
        <v>0.9</v>
      </c>
      <c r="Z126" s="1">
        <v>0.9</v>
      </c>
      <c r="AA126" s="1">
        <v>-1.4293913982961879</v>
      </c>
      <c r="AB126" s="1">
        <v>-1.0748274560050697</v>
      </c>
      <c r="AC126" s="1">
        <v>-1.1010660196398501</v>
      </c>
      <c r="AD126" s="1">
        <v>-0.25078244760064983</v>
      </c>
      <c r="AE126" s="1">
        <v>2.5840131610167898</v>
      </c>
      <c r="AF126" s="1">
        <v>-0.96954696873391444</v>
      </c>
      <c r="AG126" s="1">
        <v>-1.6791399915320634E-2</v>
      </c>
      <c r="AH126" s="1">
        <v>-8.2478066926444271E-2</v>
      </c>
      <c r="AI126" s="1">
        <v>1.0392374326086493</v>
      </c>
    </row>
    <row r="127" spans="1:35" x14ac:dyDescent="0.3">
      <c r="A127" s="8">
        <v>11</v>
      </c>
      <c r="B127" s="8">
        <v>126</v>
      </c>
      <c r="C127" s="10">
        <v>124.6</v>
      </c>
      <c r="D127" s="10">
        <v>122</v>
      </c>
      <c r="E127" s="10">
        <v>68</v>
      </c>
      <c r="F127" s="1">
        <v>-0.33542712114280182</v>
      </c>
      <c r="G127" s="1">
        <v>-0.26332787105802874</v>
      </c>
      <c r="H127" s="1">
        <v>-7.2099250084773081E-2</v>
      </c>
      <c r="I127" s="8" t="s">
        <v>216</v>
      </c>
      <c r="J127" s="8" t="s">
        <v>32</v>
      </c>
      <c r="K127" s="8" t="s">
        <v>72</v>
      </c>
      <c r="L127" s="8" t="s">
        <v>298</v>
      </c>
      <c r="M127" s="11">
        <v>20.9</v>
      </c>
      <c r="N127" s="12">
        <v>10</v>
      </c>
      <c r="O127" s="1">
        <v>30.95</v>
      </c>
      <c r="P127" s="1">
        <v>18.600000000000001</v>
      </c>
      <c r="Q127" s="1">
        <v>1.6</v>
      </c>
      <c r="R127" s="1">
        <v>3.3</v>
      </c>
      <c r="S127" s="1">
        <v>2.4</v>
      </c>
      <c r="T127" s="1">
        <v>0.7</v>
      </c>
      <c r="U127" s="1">
        <v>0.1</v>
      </c>
      <c r="V127" s="1">
        <v>0.45283018867924529</v>
      </c>
      <c r="W127" s="1">
        <v>15.9</v>
      </c>
      <c r="X127" s="1">
        <v>0.8125</v>
      </c>
      <c r="Y127" s="1">
        <v>3.2</v>
      </c>
      <c r="Z127" s="1">
        <v>1.5</v>
      </c>
      <c r="AA127" s="1">
        <v>0.46576198755879705</v>
      </c>
      <c r="AB127" s="1">
        <v>8.0845112798888091E-2</v>
      </c>
      <c r="AC127" s="1">
        <v>-0.95881653665199529</v>
      </c>
      <c r="AD127" s="1">
        <v>-0.3862037551996792</v>
      </c>
      <c r="AE127" s="1">
        <v>-0.64629251679057031</v>
      </c>
      <c r="AF127" s="1">
        <v>-0.96954696873391444</v>
      </c>
      <c r="AG127" s="1">
        <v>-0.48175902532601195</v>
      </c>
      <c r="AH127" s="1">
        <v>6.6262829018861588E-2</v>
      </c>
      <c r="AI127" s="1">
        <v>0.45979803380336587</v>
      </c>
    </row>
    <row r="128" spans="1:35" x14ac:dyDescent="0.3">
      <c r="A128" s="8">
        <v>11</v>
      </c>
      <c r="B128" s="8">
        <v>127</v>
      </c>
      <c r="C128" s="10">
        <v>82.4</v>
      </c>
      <c r="D128" s="10">
        <v>78</v>
      </c>
      <c r="E128" s="10">
        <v>73</v>
      </c>
      <c r="F128" s="1">
        <v>-0.33841620612971252</v>
      </c>
      <c r="G128" s="1">
        <v>-6.1394654946408292E-2</v>
      </c>
      <c r="H128" s="1">
        <v>-0.27702155118330424</v>
      </c>
      <c r="I128" s="8" t="s">
        <v>220</v>
      </c>
      <c r="J128" s="8" t="s">
        <v>221</v>
      </c>
      <c r="K128" s="8" t="s">
        <v>72</v>
      </c>
      <c r="L128" s="8" t="s">
        <v>299</v>
      </c>
      <c r="M128" s="11">
        <v>26.9</v>
      </c>
      <c r="N128" s="12">
        <v>10</v>
      </c>
      <c r="O128" s="1">
        <v>24.063333333333336</v>
      </c>
      <c r="P128" s="1">
        <v>9.5</v>
      </c>
      <c r="Q128" s="1">
        <v>0.9</v>
      </c>
      <c r="R128" s="1">
        <v>6.3</v>
      </c>
      <c r="S128" s="1">
        <v>1</v>
      </c>
      <c r="T128" s="1">
        <v>1.3</v>
      </c>
      <c r="U128" s="1">
        <v>0.3</v>
      </c>
      <c r="V128" s="1">
        <v>0.546875</v>
      </c>
      <c r="W128" s="1">
        <v>6.4</v>
      </c>
      <c r="X128" s="1">
        <v>0.84210526315789469</v>
      </c>
      <c r="Y128" s="1">
        <v>1.9</v>
      </c>
      <c r="Z128" s="1">
        <v>0.7</v>
      </c>
      <c r="AA128" s="1">
        <v>-1.0082462014395246</v>
      </c>
      <c r="AB128" s="1">
        <v>-0.59329721900342069</v>
      </c>
      <c r="AC128" s="1">
        <v>0.10805458575691559</v>
      </c>
      <c r="AD128" s="1">
        <v>-1.0181698573284823</v>
      </c>
      <c r="AE128" s="1">
        <v>0.64582975433237377</v>
      </c>
      <c r="AF128" s="1">
        <v>-0.65916302398129001</v>
      </c>
      <c r="AG128" s="1">
        <v>0.58397764951323594</v>
      </c>
      <c r="AH128" s="1">
        <v>0.1560785187554404</v>
      </c>
      <c r="AI128" s="1">
        <v>1.232383898877077</v>
      </c>
    </row>
    <row r="129" spans="1:35" x14ac:dyDescent="0.3">
      <c r="A129" s="8">
        <v>11</v>
      </c>
      <c r="B129" s="8">
        <v>128</v>
      </c>
      <c r="C129" s="10">
        <v>113.5</v>
      </c>
      <c r="D129" s="10">
        <v>119</v>
      </c>
      <c r="E129" s="10">
        <v>72</v>
      </c>
      <c r="F129" s="1">
        <v>-0.34128572818832065</v>
      </c>
      <c r="G129" s="1">
        <v>-0.19003298080971096</v>
      </c>
      <c r="H129" s="1">
        <v>-0.15125274737860969</v>
      </c>
      <c r="I129" s="8" t="s">
        <v>191</v>
      </c>
      <c r="J129" s="8" t="s">
        <v>32</v>
      </c>
      <c r="K129" s="8" t="s">
        <v>95</v>
      </c>
      <c r="L129" s="8" t="s">
        <v>299</v>
      </c>
      <c r="M129" s="11">
        <v>34.799999999999997</v>
      </c>
      <c r="N129" s="12">
        <v>10</v>
      </c>
      <c r="O129" s="1">
        <v>26.42166666666667</v>
      </c>
      <c r="P129" s="1">
        <v>13.5</v>
      </c>
      <c r="Q129" s="1">
        <v>1.2</v>
      </c>
      <c r="R129" s="1">
        <v>6.5</v>
      </c>
      <c r="S129" s="1">
        <v>1.3</v>
      </c>
      <c r="T129" s="1">
        <v>0.3</v>
      </c>
      <c r="U129" s="1">
        <v>0.6</v>
      </c>
      <c r="V129" s="1">
        <v>0.4631578947368421</v>
      </c>
      <c r="W129" s="1">
        <v>9.5</v>
      </c>
      <c r="X129" s="1">
        <v>0.875</v>
      </c>
      <c r="Y129" s="1">
        <v>4</v>
      </c>
      <c r="Z129" s="1">
        <v>1.1000000000000001</v>
      </c>
      <c r="AA129" s="1">
        <v>-0.36033051396773497</v>
      </c>
      <c r="AB129" s="1">
        <v>-0.30437907680243131</v>
      </c>
      <c r="AC129" s="1">
        <v>0.17917932725084304</v>
      </c>
      <c r="AD129" s="1">
        <v>-0.88274854972945316</v>
      </c>
      <c r="AE129" s="1">
        <v>-1.507707364205866</v>
      </c>
      <c r="AF129" s="1">
        <v>-0.1935871068523535</v>
      </c>
      <c r="AG129" s="1">
        <v>-0.16738769630937567</v>
      </c>
      <c r="AH129" s="1">
        <v>0.68057318698875147</v>
      </c>
      <c r="AI129" s="1">
        <v>0.84609096634022141</v>
      </c>
    </row>
    <row r="130" spans="1:35" x14ac:dyDescent="0.3">
      <c r="A130" s="8">
        <v>11</v>
      </c>
      <c r="B130" s="8">
        <v>129</v>
      </c>
      <c r="C130" s="10">
        <v>100.6</v>
      </c>
      <c r="D130" s="10">
        <v>117</v>
      </c>
      <c r="E130" s="10">
        <v>74</v>
      </c>
      <c r="F130" s="1">
        <v>-0.35491124704354393</v>
      </c>
      <c r="G130" s="1">
        <v>-5.5518515646958991E-2</v>
      </c>
      <c r="H130" s="1">
        <v>-0.29939273139658495</v>
      </c>
      <c r="I130" s="8" t="s">
        <v>240</v>
      </c>
      <c r="J130" s="8" t="s">
        <v>32</v>
      </c>
      <c r="K130" s="8" t="s">
        <v>50</v>
      </c>
      <c r="L130" s="8" t="s">
        <v>47</v>
      </c>
      <c r="M130" s="11">
        <v>31.3</v>
      </c>
      <c r="N130" s="12">
        <v>10</v>
      </c>
      <c r="O130" s="1">
        <v>22.896666666666665</v>
      </c>
      <c r="P130" s="1">
        <v>7.9</v>
      </c>
      <c r="Q130" s="1">
        <v>0</v>
      </c>
      <c r="R130" s="1">
        <v>10.9</v>
      </c>
      <c r="S130" s="1">
        <v>2.4</v>
      </c>
      <c r="T130" s="1">
        <v>0.5</v>
      </c>
      <c r="U130" s="1">
        <v>1.6</v>
      </c>
      <c r="V130" s="1">
        <v>0.64150943396226412</v>
      </c>
      <c r="W130" s="1">
        <v>5.3</v>
      </c>
      <c r="X130" s="1">
        <v>0.52380952380952384</v>
      </c>
      <c r="Y130" s="1">
        <v>2.1</v>
      </c>
      <c r="Z130" s="1">
        <v>1.1000000000000001</v>
      </c>
      <c r="AA130" s="1">
        <v>-1.2674124764282404</v>
      </c>
      <c r="AB130" s="1">
        <v>-1.4600516456063892</v>
      </c>
      <c r="AC130" s="1">
        <v>1.7439236401172458</v>
      </c>
      <c r="AD130" s="1">
        <v>-0.3862037551996792</v>
      </c>
      <c r="AE130" s="1">
        <v>-1.0769999404982182</v>
      </c>
      <c r="AF130" s="1">
        <v>1.3583326169107686</v>
      </c>
      <c r="AG130" s="1">
        <v>1.1386211221419553</v>
      </c>
      <c r="AH130" s="1">
        <v>-1.3959671686002948</v>
      </c>
      <c r="AI130" s="1">
        <v>0.84609096634022141</v>
      </c>
    </row>
    <row r="131" spans="1:35" x14ac:dyDescent="0.3">
      <c r="A131" s="8">
        <v>11</v>
      </c>
      <c r="B131" s="8">
        <v>130</v>
      </c>
      <c r="C131" s="10">
        <v>0</v>
      </c>
      <c r="D131" s="10">
        <v>215</v>
      </c>
      <c r="E131" s="10">
        <v>6</v>
      </c>
      <c r="F131" s="1">
        <v>-0.35656814510223672</v>
      </c>
      <c r="G131" s="1">
        <v>-0.32077595021631544</v>
      </c>
      <c r="H131" s="1">
        <v>-3.579219488592128E-2</v>
      </c>
      <c r="I131" s="8" t="s">
        <v>238</v>
      </c>
      <c r="J131" s="8" t="s">
        <v>32</v>
      </c>
      <c r="K131" s="8" t="s">
        <v>82</v>
      </c>
      <c r="L131" s="8" t="s">
        <v>298</v>
      </c>
      <c r="M131" s="11">
        <v>23.1</v>
      </c>
      <c r="N131" s="12">
        <v>10</v>
      </c>
      <c r="O131" s="1">
        <v>24.213333333333328</v>
      </c>
      <c r="P131" s="1">
        <v>9.3000000000000007</v>
      </c>
      <c r="Q131" s="1">
        <v>1.6</v>
      </c>
      <c r="R131" s="1">
        <v>2.7</v>
      </c>
      <c r="S131" s="1">
        <v>3.2</v>
      </c>
      <c r="T131" s="1">
        <v>1.2</v>
      </c>
      <c r="U131" s="1">
        <v>0.1</v>
      </c>
      <c r="V131" s="1">
        <v>0.38636363636363635</v>
      </c>
      <c r="W131" s="1">
        <v>8.8000000000000007</v>
      </c>
      <c r="X131" s="1">
        <v>0.9</v>
      </c>
      <c r="Y131" s="1">
        <v>1</v>
      </c>
      <c r="Z131" s="1">
        <v>1.3</v>
      </c>
      <c r="AA131" s="1">
        <v>-1.040641985813114</v>
      </c>
      <c r="AB131" s="1">
        <v>8.0845112798888091E-2</v>
      </c>
      <c r="AC131" s="1">
        <v>-1.1721907611337772</v>
      </c>
      <c r="AD131" s="1">
        <v>-2.5080268268934367E-2</v>
      </c>
      <c r="AE131" s="1">
        <v>0.43047604247854965</v>
      </c>
      <c r="AF131" s="1">
        <v>-0.96954696873391444</v>
      </c>
      <c r="AG131" s="1">
        <v>-1.0439510363029758</v>
      </c>
      <c r="AH131" s="1">
        <v>0.20016181295664484</v>
      </c>
      <c r="AI131" s="1">
        <v>0.65294450007179361</v>
      </c>
    </row>
    <row r="132" spans="1:35" x14ac:dyDescent="0.3">
      <c r="A132" s="8">
        <v>11</v>
      </c>
      <c r="B132" s="8">
        <v>131</v>
      </c>
      <c r="C132" s="10">
        <v>120.8</v>
      </c>
      <c r="D132" s="10">
        <v>109</v>
      </c>
      <c r="E132" s="10">
        <v>59</v>
      </c>
      <c r="F132" s="1">
        <v>-0.3577809910970613</v>
      </c>
      <c r="G132" s="1">
        <v>-0.3575711126538404</v>
      </c>
      <c r="H132" s="1">
        <v>-2.098784432209011E-4</v>
      </c>
      <c r="I132" s="8" t="s">
        <v>217</v>
      </c>
      <c r="J132" s="8" t="s">
        <v>218</v>
      </c>
      <c r="K132" s="8" t="s">
        <v>35</v>
      </c>
      <c r="L132" s="8" t="s">
        <v>298</v>
      </c>
      <c r="M132" s="11">
        <v>31.3</v>
      </c>
      <c r="N132" s="12">
        <v>10</v>
      </c>
      <c r="O132" s="1">
        <v>29.643333333333334</v>
      </c>
      <c r="P132" s="1">
        <v>7.5</v>
      </c>
      <c r="Q132" s="1">
        <v>0.7</v>
      </c>
      <c r="R132" s="1">
        <v>6</v>
      </c>
      <c r="S132" s="1">
        <v>2.6</v>
      </c>
      <c r="T132" s="1">
        <v>1.6</v>
      </c>
      <c r="U132" s="1">
        <v>0.4</v>
      </c>
      <c r="V132" s="1">
        <v>0.37179487179487181</v>
      </c>
      <c r="W132" s="1">
        <v>7.8</v>
      </c>
      <c r="X132" s="1">
        <v>0.58823529411764708</v>
      </c>
      <c r="Y132" s="1">
        <v>1.7</v>
      </c>
      <c r="Z132" s="1">
        <v>1.6</v>
      </c>
      <c r="AA132" s="1">
        <v>-1.3322040451754193</v>
      </c>
      <c r="AB132" s="1">
        <v>-0.78590931380408047</v>
      </c>
      <c r="AC132" s="1">
        <v>1.3674735160245745E-3</v>
      </c>
      <c r="AD132" s="1">
        <v>-0.29592288346699297</v>
      </c>
      <c r="AE132" s="1">
        <v>1.2918908898938459</v>
      </c>
      <c r="AF132" s="1">
        <v>-0.50397105160497779</v>
      </c>
      <c r="AG132" s="1">
        <v>-1.076897876874287</v>
      </c>
      <c r="AH132" s="1">
        <v>-0.87971800703782921</v>
      </c>
      <c r="AI132" s="1">
        <v>0.36322480066915186</v>
      </c>
    </row>
    <row r="133" spans="1:35" x14ac:dyDescent="0.3">
      <c r="A133" s="8">
        <v>11</v>
      </c>
      <c r="B133" s="8">
        <v>132</v>
      </c>
      <c r="C133" s="10">
        <v>133</v>
      </c>
      <c r="D133" s="10">
        <v>281</v>
      </c>
      <c r="E133" s="10">
        <v>56</v>
      </c>
      <c r="F133" s="1">
        <v>-0.36176682595282023</v>
      </c>
      <c r="G133" s="1">
        <v>5.6934428162395939E-2</v>
      </c>
      <c r="H133" s="1">
        <v>-0.41870125411521619</v>
      </c>
      <c r="I133" s="8" t="s">
        <v>244</v>
      </c>
      <c r="J133" s="8" t="s">
        <v>32</v>
      </c>
      <c r="K133" s="8" t="s">
        <v>135</v>
      </c>
      <c r="L133" s="8" t="s">
        <v>299</v>
      </c>
      <c r="M133" s="11">
        <v>26.1</v>
      </c>
      <c r="N133" s="12">
        <v>10</v>
      </c>
      <c r="O133" s="1">
        <v>26.876666666666665</v>
      </c>
      <c r="P133" s="1">
        <v>11.7</v>
      </c>
      <c r="Q133" s="1">
        <v>0</v>
      </c>
      <c r="R133" s="1">
        <v>7.6</v>
      </c>
      <c r="S133" s="1">
        <v>0.9</v>
      </c>
      <c r="T133" s="1">
        <v>0.7</v>
      </c>
      <c r="U133" s="1">
        <v>1.3</v>
      </c>
      <c r="V133" s="1">
        <v>0.67532467532467533</v>
      </c>
      <c r="W133" s="1">
        <v>7.7</v>
      </c>
      <c r="X133" s="1">
        <v>0.76470588235294112</v>
      </c>
      <c r="Y133" s="1">
        <v>1.7</v>
      </c>
      <c r="Z133" s="1">
        <v>0.9</v>
      </c>
      <c r="AA133" s="1">
        <v>-0.65189257333004036</v>
      </c>
      <c r="AB133" s="1">
        <v>-1.4600516456063892</v>
      </c>
      <c r="AC133" s="1">
        <v>0.57036540546744352</v>
      </c>
      <c r="AD133" s="1">
        <v>-1.0633102931948255</v>
      </c>
      <c r="AE133" s="1">
        <v>-0.64629251679057031</v>
      </c>
      <c r="AF133" s="1">
        <v>0.89275669978183192</v>
      </c>
      <c r="AG133" s="1">
        <v>2.0055402025226559</v>
      </c>
      <c r="AH133" s="1">
        <v>-0.17394285799719147</v>
      </c>
      <c r="AI133" s="1">
        <v>1.0392374326086493</v>
      </c>
    </row>
    <row r="134" spans="1:35" x14ac:dyDescent="0.3">
      <c r="A134" s="8">
        <v>12</v>
      </c>
      <c r="B134" s="8">
        <v>133</v>
      </c>
      <c r="C134" s="10">
        <v>137.5</v>
      </c>
      <c r="D134" s="10">
        <v>135</v>
      </c>
      <c r="E134" s="10">
        <v>43</v>
      </c>
      <c r="F134" s="1">
        <v>-0.36590795934887027</v>
      </c>
      <c r="G134" s="1">
        <v>-0.20076537194149746</v>
      </c>
      <c r="H134" s="1">
        <v>-0.16514258740737281</v>
      </c>
      <c r="I134" s="8" t="s">
        <v>219</v>
      </c>
      <c r="J134" s="8" t="s">
        <v>32</v>
      </c>
      <c r="K134" s="8" t="s">
        <v>69</v>
      </c>
      <c r="L134" s="8" t="s">
        <v>299</v>
      </c>
      <c r="M134" s="11">
        <v>27</v>
      </c>
      <c r="N134" s="12">
        <v>10</v>
      </c>
      <c r="O134" s="1">
        <v>27.178333333333335</v>
      </c>
      <c r="P134" s="1">
        <v>11.4</v>
      </c>
      <c r="Q134" s="1">
        <v>2.8</v>
      </c>
      <c r="R134" s="1">
        <v>3.7</v>
      </c>
      <c r="S134" s="1">
        <v>1.5</v>
      </c>
      <c r="T134" s="1">
        <v>0.4</v>
      </c>
      <c r="U134" s="1">
        <v>0.5</v>
      </c>
      <c r="V134" s="1">
        <v>0.42857142857142855</v>
      </c>
      <c r="W134" s="1">
        <v>9.1</v>
      </c>
      <c r="X134" s="1">
        <v>0.88888888888888884</v>
      </c>
      <c r="Y134" s="1">
        <v>0.9</v>
      </c>
      <c r="Z134" s="1">
        <v>0.6</v>
      </c>
      <c r="AA134" s="1">
        <v>-0.70048624989042441</v>
      </c>
      <c r="AB134" s="1">
        <v>1.2365176816028456</v>
      </c>
      <c r="AC134" s="1">
        <v>-0.8165670536641404</v>
      </c>
      <c r="AD134" s="1">
        <v>-0.79246767799676698</v>
      </c>
      <c r="AE134" s="1">
        <v>-1.292353652352042</v>
      </c>
      <c r="AF134" s="1">
        <v>-0.34877907922866563</v>
      </c>
      <c r="AG134" s="1">
        <v>-0.57448976404267627</v>
      </c>
      <c r="AH134" s="1">
        <v>0.15278031608710196</v>
      </c>
      <c r="AI134" s="1">
        <v>1.328957132011291</v>
      </c>
    </row>
    <row r="135" spans="1:35" x14ac:dyDescent="0.3">
      <c r="A135" s="8">
        <v>12</v>
      </c>
      <c r="B135" s="8">
        <v>134</v>
      </c>
      <c r="C135" s="10">
        <v>0</v>
      </c>
      <c r="D135" s="10">
        <v>253</v>
      </c>
      <c r="E135" s="10">
        <v>23</v>
      </c>
      <c r="F135" s="1">
        <v>-0.37187331355585812</v>
      </c>
      <c r="G135" s="1">
        <v>-0.15912507297316003</v>
      </c>
      <c r="H135" s="1">
        <v>-0.21274824058269809</v>
      </c>
      <c r="I135" s="8" t="s">
        <v>228</v>
      </c>
      <c r="J135" s="8" t="s">
        <v>32</v>
      </c>
      <c r="K135" s="8" t="s">
        <v>63</v>
      </c>
      <c r="L135" s="8" t="s">
        <v>298</v>
      </c>
      <c r="M135" s="11">
        <v>25.9</v>
      </c>
      <c r="N135" s="12">
        <v>10</v>
      </c>
      <c r="O135" s="1">
        <v>31.883333333333336</v>
      </c>
      <c r="P135" s="1">
        <v>10.7</v>
      </c>
      <c r="Q135" s="1">
        <v>1.2</v>
      </c>
      <c r="R135" s="1">
        <v>5.0999999999999996</v>
      </c>
      <c r="S135" s="1">
        <v>1.9</v>
      </c>
      <c r="T135" s="1">
        <v>1.1000000000000001</v>
      </c>
      <c r="U135" s="1">
        <v>0.1</v>
      </c>
      <c r="V135" s="1">
        <v>0.50588235294117645</v>
      </c>
      <c r="W135" s="1">
        <v>8.5</v>
      </c>
      <c r="X135" s="1">
        <v>0.9</v>
      </c>
      <c r="Y135" s="1">
        <v>1</v>
      </c>
      <c r="Z135" s="1">
        <v>1.1000000000000001</v>
      </c>
      <c r="AA135" s="1">
        <v>-0.81387149519798785</v>
      </c>
      <c r="AB135" s="1">
        <v>-0.30437907680243131</v>
      </c>
      <c r="AC135" s="1">
        <v>-0.31869386320664883</v>
      </c>
      <c r="AD135" s="1">
        <v>-0.61190593453139464</v>
      </c>
      <c r="AE135" s="1">
        <v>0.21512233062472594</v>
      </c>
      <c r="AF135" s="1">
        <v>-0.96954696873391444</v>
      </c>
      <c r="AG135" s="1">
        <v>0.32489657179234516</v>
      </c>
      <c r="AH135" s="1">
        <v>0.20016181295664484</v>
      </c>
      <c r="AI135" s="1">
        <v>0.84609096634022141</v>
      </c>
    </row>
    <row r="136" spans="1:35" x14ac:dyDescent="0.3">
      <c r="A136" s="8">
        <v>12</v>
      </c>
      <c r="B136" s="8">
        <v>135</v>
      </c>
      <c r="C136" s="10">
        <v>128.30000000000001</v>
      </c>
      <c r="D136" s="10">
        <v>140</v>
      </c>
      <c r="E136" s="10">
        <v>65</v>
      </c>
      <c r="F136" s="1">
        <v>-0.37196851557495897</v>
      </c>
      <c r="G136" s="1">
        <v>-0.37277197361310521</v>
      </c>
      <c r="H136" s="1">
        <v>8.0345803814624306E-4</v>
      </c>
      <c r="I136" s="8" t="s">
        <v>215</v>
      </c>
      <c r="J136" s="8" t="s">
        <v>32</v>
      </c>
      <c r="K136" s="8" t="s">
        <v>56</v>
      </c>
      <c r="L136" s="8" t="s">
        <v>298</v>
      </c>
      <c r="M136" s="11">
        <v>19.8</v>
      </c>
      <c r="N136" s="12">
        <v>10</v>
      </c>
      <c r="O136" s="1">
        <v>28.393333333333334</v>
      </c>
      <c r="P136" s="1">
        <v>13.2</v>
      </c>
      <c r="Q136" s="1">
        <v>1.7</v>
      </c>
      <c r="R136" s="1">
        <v>4.0999999999999996</v>
      </c>
      <c r="S136" s="1">
        <v>2.2000000000000002</v>
      </c>
      <c r="T136" s="1">
        <v>0.7</v>
      </c>
      <c r="U136" s="1">
        <v>0.1</v>
      </c>
      <c r="V136" s="1">
        <v>0.43689320388349512</v>
      </c>
      <c r="W136" s="1">
        <v>10.3</v>
      </c>
      <c r="X136" s="1">
        <v>0.86206896551724133</v>
      </c>
      <c r="Y136" s="1">
        <v>2.9</v>
      </c>
      <c r="Z136" s="1">
        <v>2.2000000000000002</v>
      </c>
      <c r="AA136" s="1">
        <v>-0.40892419052811929</v>
      </c>
      <c r="AB136" s="1">
        <v>0.17715116019921778</v>
      </c>
      <c r="AC136" s="1">
        <v>-0.67431757067628573</v>
      </c>
      <c r="AD136" s="1">
        <v>-0.47648462693236526</v>
      </c>
      <c r="AE136" s="1">
        <v>-0.64629251679057031</v>
      </c>
      <c r="AF136" s="1">
        <v>-0.96954696873391444</v>
      </c>
      <c r="AG136" s="1">
        <v>-0.53495355535710243</v>
      </c>
      <c r="AH136" s="1">
        <v>0.39463510443732464</v>
      </c>
      <c r="AI136" s="1">
        <v>-0.21621459813613161</v>
      </c>
    </row>
    <row r="137" spans="1:35" x14ac:dyDescent="0.3">
      <c r="A137" s="8">
        <v>12</v>
      </c>
      <c r="B137" s="8">
        <v>136</v>
      </c>
      <c r="C137" s="10">
        <v>151.69999999999999</v>
      </c>
      <c r="D137" s="10">
        <v>173</v>
      </c>
      <c r="E137" s="10">
        <v>11</v>
      </c>
      <c r="F137" s="1">
        <v>-0.38073237441680285</v>
      </c>
      <c r="G137" s="1">
        <v>-0.18839064959928306</v>
      </c>
      <c r="H137" s="1">
        <v>-0.19234172481751979</v>
      </c>
      <c r="I137" s="8" t="s">
        <v>222</v>
      </c>
      <c r="J137" s="8" t="s">
        <v>32</v>
      </c>
      <c r="K137" s="8" t="s">
        <v>69</v>
      </c>
      <c r="L137" s="8" t="s">
        <v>299</v>
      </c>
      <c r="M137" s="11">
        <v>20.3</v>
      </c>
      <c r="N137" s="12">
        <v>7</v>
      </c>
      <c r="O137" s="1">
        <v>22.75</v>
      </c>
      <c r="P137" s="1">
        <v>8.5714285714285712</v>
      </c>
      <c r="Q137" s="1">
        <v>0.7142857142857143</v>
      </c>
      <c r="R137" s="1">
        <v>5</v>
      </c>
      <c r="S137" s="1">
        <v>2</v>
      </c>
      <c r="T137" s="1">
        <v>1.4285714285714286</v>
      </c>
      <c r="U137" s="1">
        <v>0.14285714285714285</v>
      </c>
      <c r="V137" s="1">
        <v>0.48</v>
      </c>
      <c r="W137" s="1">
        <v>7.1428571428571432</v>
      </c>
      <c r="X137" s="1">
        <v>0.875</v>
      </c>
      <c r="Y137" s="1">
        <v>1.1428571428571428</v>
      </c>
      <c r="Z137" s="1">
        <v>1</v>
      </c>
      <c r="AA137" s="1">
        <v>-1.1586552003169044</v>
      </c>
      <c r="AB137" s="1">
        <v>-0.77215130703260471</v>
      </c>
      <c r="AC137" s="1">
        <v>-0.35425623395361239</v>
      </c>
      <c r="AD137" s="1">
        <v>-0.56676549866505155</v>
      </c>
      <c r="AE137" s="1">
        <v>0.92271309814443314</v>
      </c>
      <c r="AF137" s="1">
        <v>-0.90303612342978046</v>
      </c>
      <c r="AG137" s="1">
        <v>2.6946575049636785E-2</v>
      </c>
      <c r="AH137" s="1">
        <v>0.16702464433590083</v>
      </c>
      <c r="AI137" s="1">
        <v>0.94266419947443536</v>
      </c>
    </row>
    <row r="138" spans="1:35" x14ac:dyDescent="0.3">
      <c r="A138" s="8">
        <v>12</v>
      </c>
      <c r="B138" s="8">
        <v>137</v>
      </c>
      <c r="C138" s="10">
        <v>30.4</v>
      </c>
      <c r="D138" s="10">
        <v>25</v>
      </c>
      <c r="E138" s="10">
        <v>92</v>
      </c>
      <c r="F138" s="1">
        <v>-0.3868869932128276</v>
      </c>
      <c r="G138" s="1">
        <v>6.6579492343847968E-2</v>
      </c>
      <c r="H138" s="1">
        <v>-0.45346648555667557</v>
      </c>
      <c r="I138" s="8" t="s">
        <v>226</v>
      </c>
      <c r="J138" s="8" t="s">
        <v>227</v>
      </c>
      <c r="K138" s="8" t="s">
        <v>120</v>
      </c>
      <c r="L138" s="8" t="s">
        <v>47</v>
      </c>
      <c r="M138" s="11">
        <v>21.6</v>
      </c>
      <c r="N138" s="12">
        <v>9</v>
      </c>
      <c r="O138" s="1">
        <v>19.114814814814814</v>
      </c>
      <c r="P138" s="1">
        <v>11.111111111111111</v>
      </c>
      <c r="Q138" s="1">
        <v>0</v>
      </c>
      <c r="R138" s="1">
        <v>6.8888888888888893</v>
      </c>
      <c r="S138" s="1">
        <v>0.55555555555555558</v>
      </c>
      <c r="T138" s="1">
        <v>0.66666666666666663</v>
      </c>
      <c r="U138" s="1">
        <v>1.6666666666666667</v>
      </c>
      <c r="V138" s="1">
        <v>0.74545454545454548</v>
      </c>
      <c r="W138" s="1">
        <v>6.1111111111111107</v>
      </c>
      <c r="X138" s="1">
        <v>0.75</v>
      </c>
      <c r="Y138" s="1">
        <v>2.6666666666666665</v>
      </c>
      <c r="Z138" s="1">
        <v>0.77777777777777779</v>
      </c>
      <c r="AA138" s="1">
        <v>-0.74728016065227609</v>
      </c>
      <c r="AB138" s="1">
        <v>-1.4600516456063892</v>
      </c>
      <c r="AC138" s="1">
        <v>0.31747743571125758</v>
      </c>
      <c r="AD138" s="1">
        <v>-1.2187940167344518</v>
      </c>
      <c r="AE138" s="1">
        <v>-0.71807708740851162</v>
      </c>
      <c r="AF138" s="1">
        <v>1.46179393182831</v>
      </c>
      <c r="AG138" s="1">
        <v>2.1501529993672919</v>
      </c>
      <c r="AH138" s="1">
        <v>-0.34327740962773168</v>
      </c>
      <c r="AI138" s="1">
        <v>1.1572713842171329</v>
      </c>
    </row>
    <row r="139" spans="1:35" x14ac:dyDescent="0.3">
      <c r="A139" s="8">
        <v>12</v>
      </c>
      <c r="B139" s="8">
        <v>138</v>
      </c>
      <c r="C139" s="10">
        <v>144.4</v>
      </c>
      <c r="D139" s="10">
        <v>201</v>
      </c>
      <c r="E139" s="10">
        <v>9</v>
      </c>
      <c r="F139" s="1">
        <v>-0.39028076712545129</v>
      </c>
      <c r="G139" s="1">
        <v>-0.36364228884272032</v>
      </c>
      <c r="H139" s="1">
        <v>-2.6638478282730971E-2</v>
      </c>
      <c r="I139" s="8" t="s">
        <v>252</v>
      </c>
      <c r="J139" s="8" t="s">
        <v>32</v>
      </c>
      <c r="K139" s="8" t="s">
        <v>35</v>
      </c>
      <c r="L139" s="8" t="s">
        <v>299</v>
      </c>
      <c r="M139" s="11">
        <v>29.4</v>
      </c>
      <c r="N139" s="12">
        <v>10</v>
      </c>
      <c r="O139" s="1">
        <v>23.915000000000003</v>
      </c>
      <c r="P139" s="1">
        <v>7.5</v>
      </c>
      <c r="Q139" s="1">
        <v>1.4</v>
      </c>
      <c r="R139" s="1">
        <v>8.1999999999999993</v>
      </c>
      <c r="S139" s="1">
        <v>0.5</v>
      </c>
      <c r="T139" s="1">
        <v>0.8</v>
      </c>
      <c r="U139" s="1">
        <v>0.4</v>
      </c>
      <c r="V139" s="1">
        <v>0.34246575342465752</v>
      </c>
      <c r="W139" s="1">
        <v>7.3</v>
      </c>
      <c r="X139" s="1">
        <v>0.84615384615384615</v>
      </c>
      <c r="Y139" s="1">
        <v>1.3</v>
      </c>
      <c r="Z139" s="1">
        <v>1.2</v>
      </c>
      <c r="AA139" s="1">
        <v>-1.3322040451754193</v>
      </c>
      <c r="AB139" s="1">
        <v>-0.11176698200177172</v>
      </c>
      <c r="AC139" s="1">
        <v>0.78373962994922564</v>
      </c>
      <c r="AD139" s="1">
        <v>-1.2438720366601979</v>
      </c>
      <c r="AE139" s="1">
        <v>-0.43093880493674613</v>
      </c>
      <c r="AF139" s="1">
        <v>-0.50397105160497779</v>
      </c>
      <c r="AG139" s="1">
        <v>-1.290332962912331</v>
      </c>
      <c r="AH139" s="1">
        <v>0.10704792055172793</v>
      </c>
      <c r="AI139" s="1">
        <v>0.74951773320600756</v>
      </c>
    </row>
    <row r="140" spans="1:35" x14ac:dyDescent="0.3">
      <c r="A140" s="8">
        <v>12</v>
      </c>
      <c r="B140" s="8">
        <v>139</v>
      </c>
      <c r="C140" s="10">
        <v>112.2</v>
      </c>
      <c r="D140" s="10">
        <v>101</v>
      </c>
      <c r="E140" s="10">
        <v>49</v>
      </c>
      <c r="F140" s="1">
        <v>-0.39583152038024544</v>
      </c>
      <c r="G140" s="1">
        <v>-0.31433287376435759</v>
      </c>
      <c r="H140" s="1">
        <v>-8.1498646615887849E-2</v>
      </c>
      <c r="I140" s="8" t="s">
        <v>272</v>
      </c>
      <c r="J140" s="8" t="s">
        <v>32</v>
      </c>
      <c r="K140" s="8" t="s">
        <v>129</v>
      </c>
      <c r="L140" s="8" t="s">
        <v>298</v>
      </c>
      <c r="M140" s="11">
        <v>25.4</v>
      </c>
      <c r="N140" s="12">
        <v>10</v>
      </c>
      <c r="O140" s="1">
        <v>24.838333333333335</v>
      </c>
      <c r="P140" s="1">
        <v>9.6999999999999993</v>
      </c>
      <c r="Q140" s="1">
        <v>0.9</v>
      </c>
      <c r="R140" s="1">
        <v>2.8</v>
      </c>
      <c r="S140" s="1">
        <v>2.9</v>
      </c>
      <c r="T140" s="1">
        <v>0.7</v>
      </c>
      <c r="U140" s="1">
        <v>1.1000000000000001</v>
      </c>
      <c r="V140" s="1">
        <v>0.4</v>
      </c>
      <c r="W140" s="1">
        <v>8</v>
      </c>
      <c r="X140" s="1">
        <v>0.82758620689655171</v>
      </c>
      <c r="Y140" s="1">
        <v>2.9</v>
      </c>
      <c r="Z140" s="1">
        <v>1.2</v>
      </c>
      <c r="AA140" s="1">
        <v>-0.97585041706593523</v>
      </c>
      <c r="AB140" s="1">
        <v>-0.59329721900342069</v>
      </c>
      <c r="AC140" s="1">
        <v>-1.1366283903868137</v>
      </c>
      <c r="AD140" s="1">
        <v>-0.16050157586796376</v>
      </c>
      <c r="AE140" s="1">
        <v>-0.64629251679057031</v>
      </c>
      <c r="AF140" s="1">
        <v>0.5823727550292076</v>
      </c>
      <c r="AG140" s="1">
        <v>-0.80769295442350753</v>
      </c>
      <c r="AH140" s="1">
        <v>0.15937672142377834</v>
      </c>
      <c r="AI140" s="1">
        <v>0.74951773320600756</v>
      </c>
    </row>
    <row r="141" spans="1:35" x14ac:dyDescent="0.3">
      <c r="A141" s="8">
        <v>12</v>
      </c>
      <c r="B141" s="8">
        <v>140</v>
      </c>
      <c r="C141" s="10">
        <v>141.5</v>
      </c>
      <c r="D141" s="10">
        <v>130</v>
      </c>
      <c r="E141" s="10">
        <v>34</v>
      </c>
      <c r="F141" s="1">
        <v>-0.40293002376192816</v>
      </c>
      <c r="G141" s="1">
        <v>-0.20097215823408054</v>
      </c>
      <c r="H141" s="1">
        <v>-0.20195786552784761</v>
      </c>
      <c r="I141" s="8" t="s">
        <v>231</v>
      </c>
      <c r="J141" s="8" t="s">
        <v>32</v>
      </c>
      <c r="K141" s="8" t="s">
        <v>39</v>
      </c>
      <c r="L141" s="8" t="s">
        <v>299</v>
      </c>
      <c r="M141" s="11">
        <v>27.8</v>
      </c>
      <c r="N141" s="12">
        <v>10</v>
      </c>
      <c r="O141" s="1">
        <v>28.148333333333333</v>
      </c>
      <c r="P141" s="1">
        <v>10.199999999999999</v>
      </c>
      <c r="Q141" s="1">
        <v>1.9</v>
      </c>
      <c r="R141" s="1">
        <v>6.1</v>
      </c>
      <c r="S141" s="1">
        <v>1.2</v>
      </c>
      <c r="T141" s="1">
        <v>0.2</v>
      </c>
      <c r="U141" s="1">
        <v>0.8</v>
      </c>
      <c r="V141" s="1">
        <v>0.4375</v>
      </c>
      <c r="W141" s="1">
        <v>8</v>
      </c>
      <c r="X141" s="1">
        <v>0.8666666666666667</v>
      </c>
      <c r="Y141" s="1">
        <v>1.5</v>
      </c>
      <c r="Z141" s="1">
        <v>0.5</v>
      </c>
      <c r="AA141" s="1">
        <v>-0.89486095613196148</v>
      </c>
      <c r="AB141" s="1">
        <v>0.36976325499987739</v>
      </c>
      <c r="AC141" s="1">
        <v>3.6929844262988142E-2</v>
      </c>
      <c r="AD141" s="1">
        <v>-0.92788898559579613</v>
      </c>
      <c r="AE141" s="1">
        <v>-1.7230610760596903</v>
      </c>
      <c r="AF141" s="1">
        <v>0.11679683790027097</v>
      </c>
      <c r="AG141" s="1">
        <v>-0.41376962291873232</v>
      </c>
      <c r="AH141" s="1">
        <v>0.20181091429081408</v>
      </c>
      <c r="AI141" s="1">
        <v>1.4255303651455049</v>
      </c>
    </row>
    <row r="142" spans="1:35" x14ac:dyDescent="0.3">
      <c r="A142" s="8">
        <v>12</v>
      </c>
      <c r="B142" s="8">
        <v>141</v>
      </c>
      <c r="C142" s="10">
        <v>84.8</v>
      </c>
      <c r="D142" s="10">
        <v>86</v>
      </c>
      <c r="E142" s="10">
        <v>74</v>
      </c>
      <c r="F142" s="1">
        <v>-0.40981472707953021</v>
      </c>
      <c r="G142" s="1">
        <v>-0.59998775634103341</v>
      </c>
      <c r="H142" s="1">
        <v>0.1901730292615032</v>
      </c>
      <c r="I142" s="8" t="s">
        <v>232</v>
      </c>
      <c r="J142" s="8" t="s">
        <v>233</v>
      </c>
      <c r="K142" s="8" t="s">
        <v>50</v>
      </c>
      <c r="L142" s="8" t="s">
        <v>298</v>
      </c>
      <c r="M142" s="11">
        <v>25.2</v>
      </c>
      <c r="N142" s="12">
        <v>9</v>
      </c>
      <c r="O142" s="1">
        <v>31.550000000000004</v>
      </c>
      <c r="P142" s="1">
        <v>16.777777777777779</v>
      </c>
      <c r="Q142" s="1">
        <v>1.4444444444444444</v>
      </c>
      <c r="R142" s="1">
        <v>5</v>
      </c>
      <c r="S142" s="1">
        <v>4</v>
      </c>
      <c r="T142" s="1">
        <v>0.66666666666666663</v>
      </c>
      <c r="U142" s="1">
        <v>0.1111111111111111</v>
      </c>
      <c r="V142" s="1">
        <v>0.42142857142857143</v>
      </c>
      <c r="W142" s="1">
        <v>15.555555555555555</v>
      </c>
      <c r="X142" s="1">
        <v>0.64516129032258063</v>
      </c>
      <c r="Y142" s="1">
        <v>3.4444444444444446</v>
      </c>
      <c r="Z142" s="1">
        <v>3.4444444444444446</v>
      </c>
      <c r="AA142" s="1">
        <v>0.17060039659942614</v>
      </c>
      <c r="AB142" s="1">
        <v>-6.8964294268291745E-2</v>
      </c>
      <c r="AC142" s="1">
        <v>-0.35425623395361239</v>
      </c>
      <c r="AD142" s="1">
        <v>0.33604321866181025</v>
      </c>
      <c r="AE142" s="1">
        <v>-0.71807708740851162</v>
      </c>
      <c r="AF142" s="1">
        <v>-0.95230341624765757</v>
      </c>
      <c r="AG142" s="1">
        <v>-1.1131718848173513</v>
      </c>
      <c r="AH142" s="1">
        <v>-1.2817456729398742</v>
      </c>
      <c r="AI142" s="1">
        <v>-1.418014832695238</v>
      </c>
    </row>
    <row r="143" spans="1:35" x14ac:dyDescent="0.3">
      <c r="A143" s="8">
        <v>12</v>
      </c>
      <c r="B143" s="8">
        <v>142</v>
      </c>
      <c r="C143" s="10">
        <v>110</v>
      </c>
      <c r="D143" s="10">
        <v>108</v>
      </c>
      <c r="E143" s="10">
        <v>60</v>
      </c>
      <c r="F143" s="1">
        <v>-0.41475367207696018</v>
      </c>
      <c r="G143" s="1">
        <v>-0.42827489451769191</v>
      </c>
      <c r="H143" s="1">
        <v>1.3521222440731728E-2</v>
      </c>
      <c r="I143" s="8" t="s">
        <v>236</v>
      </c>
      <c r="J143" s="8" t="s">
        <v>237</v>
      </c>
      <c r="K143" s="8" t="s">
        <v>80</v>
      </c>
      <c r="L143" s="8" t="s">
        <v>298</v>
      </c>
      <c r="M143" s="11">
        <v>35.4</v>
      </c>
      <c r="N143" s="12">
        <v>10</v>
      </c>
      <c r="O143" s="1">
        <v>25.663333333333334</v>
      </c>
      <c r="P143" s="1">
        <v>12.4</v>
      </c>
      <c r="Q143" s="1">
        <v>2.9</v>
      </c>
      <c r="R143" s="1">
        <v>2</v>
      </c>
      <c r="S143" s="1">
        <v>1.6</v>
      </c>
      <c r="T143" s="1">
        <v>0.4</v>
      </c>
      <c r="U143" s="1">
        <v>0.5</v>
      </c>
      <c r="V143" s="1">
        <v>0.37894736842105264</v>
      </c>
      <c r="W143" s="1">
        <v>9.5</v>
      </c>
      <c r="X143" s="1">
        <v>0.8214285714285714</v>
      </c>
      <c r="Y143" s="1">
        <v>2.8</v>
      </c>
      <c r="Z143" s="1">
        <v>1.7</v>
      </c>
      <c r="AA143" s="1">
        <v>-0.53850732802247703</v>
      </c>
      <c r="AB143" s="1">
        <v>1.3328237290031757</v>
      </c>
      <c r="AC143" s="1">
        <v>-1.4211273563625233</v>
      </c>
      <c r="AD143" s="1">
        <v>-0.74732724213042379</v>
      </c>
      <c r="AE143" s="1">
        <v>-1.292353652352042</v>
      </c>
      <c r="AF143" s="1">
        <v>-0.34877907922866563</v>
      </c>
      <c r="AG143" s="1">
        <v>-1.2178499136554439</v>
      </c>
      <c r="AH143" s="1">
        <v>0.11199522455423522</v>
      </c>
      <c r="AI143" s="1">
        <v>0.26665156753493807</v>
      </c>
    </row>
    <row r="144" spans="1:35" x14ac:dyDescent="0.3">
      <c r="A144" s="8">
        <v>12</v>
      </c>
      <c r="B144" s="8">
        <v>143</v>
      </c>
      <c r="C144" s="10">
        <v>0</v>
      </c>
      <c r="D144" s="10">
        <v>313</v>
      </c>
      <c r="E144" s="10">
        <v>4</v>
      </c>
      <c r="F144" s="1">
        <v>-0.41565634772754623</v>
      </c>
      <c r="G144" s="1">
        <v>-0.26088657490533929</v>
      </c>
      <c r="H144" s="1">
        <v>-0.15476977282220694</v>
      </c>
      <c r="I144" s="8" t="s">
        <v>257</v>
      </c>
      <c r="J144" s="8" t="s">
        <v>32</v>
      </c>
      <c r="K144" s="8" t="s">
        <v>46</v>
      </c>
      <c r="L144" s="8" t="s">
        <v>299</v>
      </c>
      <c r="M144" s="11">
        <v>25.7</v>
      </c>
      <c r="N144" s="12">
        <v>10</v>
      </c>
      <c r="O144" s="1">
        <v>28.131666666666668</v>
      </c>
      <c r="P144" s="1">
        <v>11.3</v>
      </c>
      <c r="Q144" s="1">
        <v>1.3</v>
      </c>
      <c r="R144" s="1">
        <v>3.4</v>
      </c>
      <c r="S144" s="1">
        <v>0.8</v>
      </c>
      <c r="T144" s="1">
        <v>1.1000000000000001</v>
      </c>
      <c r="U144" s="1">
        <v>0.7</v>
      </c>
      <c r="V144" s="1">
        <v>0.4845360824742268</v>
      </c>
      <c r="W144" s="1">
        <v>9.6999999999999993</v>
      </c>
      <c r="X144" s="1">
        <v>0.75</v>
      </c>
      <c r="Y144" s="1">
        <v>0.8</v>
      </c>
      <c r="Z144" s="1">
        <v>1.5</v>
      </c>
      <c r="AA144" s="1">
        <v>-0.71668414207721909</v>
      </c>
      <c r="AB144" s="1">
        <v>-0.20807302940210143</v>
      </c>
      <c r="AC144" s="1">
        <v>-0.92325416590503151</v>
      </c>
      <c r="AD144" s="1">
        <v>-1.1084507290611687</v>
      </c>
      <c r="AE144" s="1">
        <v>0.21512233062472594</v>
      </c>
      <c r="AF144" s="1">
        <v>-3.839513447604135E-2</v>
      </c>
      <c r="AG144" s="1">
        <v>0.10181722614140376</v>
      </c>
      <c r="AH144" s="1">
        <v>-0.12985956379598726</v>
      </c>
      <c r="AI144" s="1">
        <v>0.45979803380336587</v>
      </c>
    </row>
    <row r="145" spans="1:35" x14ac:dyDescent="0.3">
      <c r="A145" s="8">
        <v>12</v>
      </c>
      <c r="B145" s="8">
        <v>144</v>
      </c>
      <c r="C145" s="10">
        <v>127.9</v>
      </c>
      <c r="D145" s="10">
        <v>125</v>
      </c>
      <c r="E145" s="10">
        <v>34</v>
      </c>
      <c r="F145" s="1">
        <v>-0.42311351599323122</v>
      </c>
      <c r="G145" s="1">
        <v>-0.32301810803430492</v>
      </c>
      <c r="H145" s="1">
        <v>-0.1000954079589263</v>
      </c>
      <c r="I145" s="8" t="s">
        <v>214</v>
      </c>
      <c r="J145" s="8" t="s">
        <v>32</v>
      </c>
      <c r="K145" s="8" t="s">
        <v>56</v>
      </c>
      <c r="L145" s="8" t="s">
        <v>299</v>
      </c>
      <c r="M145" s="11">
        <v>28.6</v>
      </c>
      <c r="N145" s="12">
        <v>10</v>
      </c>
      <c r="O145" s="1">
        <v>21.615000000000002</v>
      </c>
      <c r="P145" s="1">
        <v>7.1</v>
      </c>
      <c r="Q145" s="1">
        <v>1.4</v>
      </c>
      <c r="R145" s="1">
        <v>4.5</v>
      </c>
      <c r="S145" s="1">
        <v>1.5</v>
      </c>
      <c r="T145" s="1">
        <v>1.3</v>
      </c>
      <c r="U145" s="1">
        <v>0.4</v>
      </c>
      <c r="V145" s="1">
        <v>0.38461538461538464</v>
      </c>
      <c r="W145" s="1">
        <v>6.5</v>
      </c>
      <c r="X145" s="1">
        <v>0.7</v>
      </c>
      <c r="Y145" s="1">
        <v>1</v>
      </c>
      <c r="Z145" s="1">
        <v>1.1000000000000001</v>
      </c>
      <c r="AA145" s="1">
        <v>-1.3969956139225985</v>
      </c>
      <c r="AB145" s="1">
        <v>-0.11176698200177172</v>
      </c>
      <c r="AC145" s="1">
        <v>-0.53206808768843084</v>
      </c>
      <c r="AD145" s="1">
        <v>-0.79246767799676698</v>
      </c>
      <c r="AE145" s="1">
        <v>0.64582975433237377</v>
      </c>
      <c r="AF145" s="1">
        <v>-0.50397105160497779</v>
      </c>
      <c r="AG145" s="1">
        <v>-0.79145932669634667</v>
      </c>
      <c r="AH145" s="1">
        <v>-0.27035495307044699</v>
      </c>
      <c r="AI145" s="1">
        <v>0.84609096634022141</v>
      </c>
    </row>
    <row r="146" spans="1:35" x14ac:dyDescent="0.3">
      <c r="A146" s="8">
        <v>13</v>
      </c>
      <c r="B146" s="8">
        <v>145</v>
      </c>
      <c r="C146" s="10">
        <v>140.6</v>
      </c>
      <c r="D146" s="10">
        <v>156</v>
      </c>
      <c r="E146" s="10">
        <v>31</v>
      </c>
      <c r="F146" s="1">
        <v>-0.42864628954518835</v>
      </c>
      <c r="G146" s="1">
        <v>-0.30279579896898895</v>
      </c>
      <c r="H146" s="1">
        <v>-0.1258504905761994</v>
      </c>
      <c r="I146" s="8" t="s">
        <v>253</v>
      </c>
      <c r="J146" s="8" t="s">
        <v>32</v>
      </c>
      <c r="K146" s="8" t="s">
        <v>120</v>
      </c>
      <c r="L146" s="8" t="s">
        <v>299</v>
      </c>
      <c r="M146" s="11">
        <v>24.8</v>
      </c>
      <c r="N146" s="12">
        <v>10</v>
      </c>
      <c r="O146" s="1">
        <v>23.126666666666669</v>
      </c>
      <c r="P146" s="1">
        <v>10.7</v>
      </c>
      <c r="Q146" s="1">
        <v>1.3</v>
      </c>
      <c r="R146" s="1">
        <v>7.2</v>
      </c>
      <c r="S146" s="1">
        <v>1.1000000000000001</v>
      </c>
      <c r="T146" s="1">
        <v>0.7</v>
      </c>
      <c r="U146" s="1">
        <v>0.3</v>
      </c>
      <c r="V146" s="1">
        <v>0.4</v>
      </c>
      <c r="W146" s="1">
        <v>10.5</v>
      </c>
      <c r="X146" s="1">
        <v>0.76923076923076927</v>
      </c>
      <c r="Y146" s="1">
        <v>1.3</v>
      </c>
      <c r="Z146" s="1">
        <v>0.6</v>
      </c>
      <c r="AA146" s="1">
        <v>-0.81387149519798785</v>
      </c>
      <c r="AB146" s="1">
        <v>-0.20807302940210143</v>
      </c>
      <c r="AC146" s="1">
        <v>0.42811592247958896</v>
      </c>
      <c r="AD146" s="1">
        <v>-0.97302942146213933</v>
      </c>
      <c r="AE146" s="1">
        <v>-0.64629251679057031</v>
      </c>
      <c r="AF146" s="1">
        <v>-0.65916302398129001</v>
      </c>
      <c r="AG146" s="1">
        <v>-1.0535952959158732</v>
      </c>
      <c r="AH146" s="1">
        <v>-0.12821046246181814</v>
      </c>
      <c r="AI146" s="1">
        <v>1.328957132011291</v>
      </c>
    </row>
    <row r="147" spans="1:35" x14ac:dyDescent="0.3">
      <c r="A147" s="8">
        <v>13</v>
      </c>
      <c r="B147" s="8">
        <v>146</v>
      </c>
      <c r="C147" s="10">
        <v>140.6</v>
      </c>
      <c r="D147" s="10">
        <v>182</v>
      </c>
      <c r="E147" s="10">
        <v>16</v>
      </c>
      <c r="F147" s="1">
        <v>-0.43100857215112459</v>
      </c>
      <c r="G147" s="1">
        <v>-0.31265409555275103</v>
      </c>
      <c r="H147" s="1">
        <v>-0.11835447659837356</v>
      </c>
      <c r="I147" s="8" t="s">
        <v>258</v>
      </c>
      <c r="J147" s="8" t="s">
        <v>32</v>
      </c>
      <c r="K147" s="8" t="s">
        <v>67</v>
      </c>
      <c r="L147" s="8" t="s">
        <v>299</v>
      </c>
      <c r="M147" s="11">
        <v>26.5</v>
      </c>
      <c r="N147" s="12">
        <v>10</v>
      </c>
      <c r="O147" s="1">
        <v>26.593333333333334</v>
      </c>
      <c r="P147" s="1">
        <v>11.5</v>
      </c>
      <c r="Q147" s="1">
        <v>1.5</v>
      </c>
      <c r="R147" s="1">
        <v>4.0999999999999996</v>
      </c>
      <c r="S147" s="1">
        <v>1.2</v>
      </c>
      <c r="T147" s="1">
        <v>0.8</v>
      </c>
      <c r="U147" s="1">
        <v>0.5</v>
      </c>
      <c r="V147" s="1">
        <v>0.43820224719101125</v>
      </c>
      <c r="W147" s="1">
        <v>8.9</v>
      </c>
      <c r="X147" s="1">
        <v>0.81481481481481477</v>
      </c>
      <c r="Y147" s="1">
        <v>2.7</v>
      </c>
      <c r="Z147" s="1">
        <v>1.3</v>
      </c>
      <c r="AA147" s="1">
        <v>-0.68428835770362972</v>
      </c>
      <c r="AB147" s="1">
        <v>-1.5460934601441819E-2</v>
      </c>
      <c r="AC147" s="1">
        <v>-0.67431757067628573</v>
      </c>
      <c r="AD147" s="1">
        <v>-0.92788898559579613</v>
      </c>
      <c r="AE147" s="1">
        <v>-0.43093880493674613</v>
      </c>
      <c r="AF147" s="1">
        <v>-0.34877907922866563</v>
      </c>
      <c r="AG147" s="1">
        <v>-0.44977135498868104</v>
      </c>
      <c r="AH147" s="1">
        <v>6.4613727684692854E-2</v>
      </c>
      <c r="AI147" s="1">
        <v>0.65294450007179361</v>
      </c>
    </row>
    <row r="148" spans="1:35" x14ac:dyDescent="0.3">
      <c r="A148" s="8">
        <v>13</v>
      </c>
      <c r="B148" s="8">
        <v>147</v>
      </c>
      <c r="C148" s="10">
        <v>60.4</v>
      </c>
      <c r="D148" s="10">
        <v>67</v>
      </c>
      <c r="E148" s="10">
        <v>95</v>
      </c>
      <c r="F148" s="1">
        <v>-0.43344346787612215</v>
      </c>
      <c r="G148" s="1">
        <v>-0.6489143602931442</v>
      </c>
      <c r="H148" s="1">
        <v>0.21547089241702205</v>
      </c>
      <c r="I148" s="8" t="s">
        <v>230</v>
      </c>
      <c r="J148" s="8" t="s">
        <v>32</v>
      </c>
      <c r="K148" s="8" t="s">
        <v>120</v>
      </c>
      <c r="L148" s="8" t="s">
        <v>299</v>
      </c>
      <c r="M148" s="11">
        <v>25</v>
      </c>
      <c r="N148" s="12">
        <v>10</v>
      </c>
      <c r="O148" s="1">
        <v>32.853333333333339</v>
      </c>
      <c r="P148" s="1">
        <v>15.2</v>
      </c>
      <c r="Q148" s="1">
        <v>0.8</v>
      </c>
      <c r="R148" s="1">
        <v>9.1</v>
      </c>
      <c r="S148" s="1">
        <v>3.8</v>
      </c>
      <c r="T148" s="1">
        <v>0.5</v>
      </c>
      <c r="U148" s="1">
        <v>0.2</v>
      </c>
      <c r="V148" s="1">
        <v>0.42335766423357662</v>
      </c>
      <c r="W148" s="1">
        <v>13.7</v>
      </c>
      <c r="X148" s="1">
        <v>0.63636363636363635</v>
      </c>
      <c r="Y148" s="1">
        <v>4.4000000000000004</v>
      </c>
      <c r="Z148" s="1">
        <v>3.9</v>
      </c>
      <c r="AA148" s="1">
        <v>-8.4966346792224479E-2</v>
      </c>
      <c r="AB148" s="1">
        <v>-0.68960326640375058</v>
      </c>
      <c r="AC148" s="1">
        <v>1.1038009666718991</v>
      </c>
      <c r="AD148" s="1">
        <v>0.24576234692912402</v>
      </c>
      <c r="AE148" s="1">
        <v>-1.0769999404982182</v>
      </c>
      <c r="AF148" s="1">
        <v>-0.81435499635760211</v>
      </c>
      <c r="AG148" s="1">
        <v>-0.94816540608767474</v>
      </c>
      <c r="AH148" s="1">
        <v>-1.7177430386820824</v>
      </c>
      <c r="AI148" s="1">
        <v>-1.8579595614177677</v>
      </c>
    </row>
    <row r="149" spans="1:35" x14ac:dyDescent="0.3">
      <c r="A149" s="8">
        <v>13</v>
      </c>
      <c r="B149" s="8">
        <v>148</v>
      </c>
      <c r="C149" s="10">
        <v>46.4</v>
      </c>
      <c r="D149" s="10">
        <v>38</v>
      </c>
      <c r="E149" s="10">
        <v>83</v>
      </c>
      <c r="F149" s="1">
        <v>-0.43602747848038559</v>
      </c>
      <c r="G149" s="1">
        <v>-0.29216725475221489</v>
      </c>
      <c r="H149" s="1">
        <v>-0.1438602237281707</v>
      </c>
      <c r="I149" s="8" t="s">
        <v>242</v>
      </c>
      <c r="J149" s="8" t="s">
        <v>243</v>
      </c>
      <c r="K149" s="8" t="s">
        <v>97</v>
      </c>
      <c r="L149" s="8" t="s">
        <v>299</v>
      </c>
      <c r="M149" s="11">
        <v>26.5</v>
      </c>
      <c r="N149" s="12">
        <v>9</v>
      </c>
      <c r="O149" s="1">
        <v>25.085185185185185</v>
      </c>
      <c r="P149" s="1">
        <v>11.222222222222221</v>
      </c>
      <c r="Q149" s="1">
        <v>1.7777777777777777</v>
      </c>
      <c r="R149" s="1">
        <v>3.4444444444444446</v>
      </c>
      <c r="S149" s="1">
        <v>1.5555555555555556</v>
      </c>
      <c r="T149" s="1">
        <v>1</v>
      </c>
      <c r="U149" s="1">
        <v>0.33333333333333331</v>
      </c>
      <c r="V149" s="1">
        <v>0.41666666666666669</v>
      </c>
      <c r="W149" s="1">
        <v>9.3333333333333339</v>
      </c>
      <c r="X149" s="1">
        <v>0.75</v>
      </c>
      <c r="Y149" s="1">
        <v>2.2222222222222223</v>
      </c>
      <c r="Z149" s="1">
        <v>0.77777777777777779</v>
      </c>
      <c r="AA149" s="1">
        <v>-0.72928250266694861</v>
      </c>
      <c r="AB149" s="1">
        <v>0.25205586373280758</v>
      </c>
      <c r="AC149" s="1">
        <v>-0.90744866779526978</v>
      </c>
      <c r="AD149" s="1">
        <v>-0.76738965807102077</v>
      </c>
      <c r="AE149" s="1">
        <v>-2.3138122909824804E-4</v>
      </c>
      <c r="AF149" s="1">
        <v>-0.60743236652251931</v>
      </c>
      <c r="AG149" s="1">
        <v>-0.73458432762436787</v>
      </c>
      <c r="AH149" s="1">
        <v>-0.29246363681064957</v>
      </c>
      <c r="AI149" s="1">
        <v>1.1572713842171329</v>
      </c>
    </row>
    <row r="150" spans="1:35" x14ac:dyDescent="0.3">
      <c r="A150" s="8">
        <v>13</v>
      </c>
      <c r="B150" s="8">
        <v>149</v>
      </c>
      <c r="C150" s="10">
        <v>140.6</v>
      </c>
      <c r="D150" s="10">
        <v>204</v>
      </c>
      <c r="E150" s="10">
        <v>16</v>
      </c>
      <c r="F150" s="1">
        <v>-0.44406374684964423</v>
      </c>
      <c r="G150" s="1">
        <v>-0.18302427499838578</v>
      </c>
      <c r="H150" s="1">
        <v>-0.26103947185125842</v>
      </c>
      <c r="I150" s="8" t="s">
        <v>247</v>
      </c>
      <c r="J150" s="8" t="s">
        <v>32</v>
      </c>
      <c r="K150" s="8" t="s">
        <v>37</v>
      </c>
      <c r="L150" s="8" t="s">
        <v>298</v>
      </c>
      <c r="M150" s="11">
        <v>27.1</v>
      </c>
      <c r="N150" s="12">
        <v>10</v>
      </c>
      <c r="O150" s="1">
        <v>29.568333333333335</v>
      </c>
      <c r="P150" s="1">
        <v>12.3</v>
      </c>
      <c r="Q150" s="1">
        <v>2</v>
      </c>
      <c r="R150" s="1">
        <v>3.6</v>
      </c>
      <c r="S150" s="1">
        <v>0.7</v>
      </c>
      <c r="T150" s="1">
        <v>0.8</v>
      </c>
      <c r="U150" s="1">
        <v>0.4</v>
      </c>
      <c r="V150" s="1">
        <v>0.52380952380952384</v>
      </c>
      <c r="W150" s="1">
        <v>8.4</v>
      </c>
      <c r="X150" s="1">
        <v>0.78947368421052633</v>
      </c>
      <c r="Y150" s="1">
        <v>1.9</v>
      </c>
      <c r="Z150" s="1">
        <v>1</v>
      </c>
      <c r="AA150" s="1">
        <v>-0.55470522020927171</v>
      </c>
      <c r="AB150" s="1">
        <v>0.46606930240020727</v>
      </c>
      <c r="AC150" s="1">
        <v>-0.85212942441110406</v>
      </c>
      <c r="AD150" s="1">
        <v>-1.1535911649275117</v>
      </c>
      <c r="AE150" s="1">
        <v>-0.43093880493674613</v>
      </c>
      <c r="AF150" s="1">
        <v>-0.50397105160497779</v>
      </c>
      <c r="AG150" s="1">
        <v>0.51856355348760219</v>
      </c>
      <c r="AH150" s="1">
        <v>-7.9179864258105678E-2</v>
      </c>
      <c r="AI150" s="1">
        <v>0.94266419947443536</v>
      </c>
    </row>
    <row r="151" spans="1:35" x14ac:dyDescent="0.3">
      <c r="A151" s="8">
        <v>13</v>
      </c>
      <c r="B151" s="8">
        <v>150</v>
      </c>
      <c r="C151" s="10">
        <v>135.1</v>
      </c>
      <c r="D151" s="10">
        <v>183</v>
      </c>
      <c r="E151" s="10">
        <v>47</v>
      </c>
      <c r="F151" s="1">
        <v>-0.44824704924781261</v>
      </c>
      <c r="G151" s="1">
        <v>-0.57704588571790039</v>
      </c>
      <c r="H151" s="1">
        <v>0.12879883647008777</v>
      </c>
      <c r="I151" s="8" t="s">
        <v>234</v>
      </c>
      <c r="J151" s="8" t="s">
        <v>32</v>
      </c>
      <c r="K151" s="8" t="s">
        <v>97</v>
      </c>
      <c r="L151" s="8" t="s">
        <v>298</v>
      </c>
      <c r="M151" s="11">
        <v>19.8</v>
      </c>
      <c r="N151" s="12">
        <v>10</v>
      </c>
      <c r="O151" s="1">
        <v>25.055</v>
      </c>
      <c r="P151" s="1">
        <v>12.1</v>
      </c>
      <c r="Q151" s="1">
        <v>2</v>
      </c>
      <c r="R151" s="1">
        <v>3.5</v>
      </c>
      <c r="S151" s="1">
        <v>2.1</v>
      </c>
      <c r="T151" s="1">
        <v>0.9</v>
      </c>
      <c r="U151" s="1">
        <v>0</v>
      </c>
      <c r="V151" s="1">
        <v>0.33333333333333331</v>
      </c>
      <c r="W151" s="1">
        <v>12.9</v>
      </c>
      <c r="X151" s="1">
        <v>0.75</v>
      </c>
      <c r="Y151" s="1">
        <v>2</v>
      </c>
      <c r="Z151" s="1">
        <v>1.6</v>
      </c>
      <c r="AA151" s="1">
        <v>-0.58710100458286141</v>
      </c>
      <c r="AB151" s="1">
        <v>0.46606930240020727</v>
      </c>
      <c r="AC151" s="1">
        <v>-0.88769179515806784</v>
      </c>
      <c r="AD151" s="1">
        <v>-0.52162506279870835</v>
      </c>
      <c r="AE151" s="1">
        <v>-0.21558509308292217</v>
      </c>
      <c r="AF151" s="1">
        <v>-1.1247389411102267</v>
      </c>
      <c r="AG151" s="1">
        <v>-2.4189084273955674</v>
      </c>
      <c r="AH151" s="1">
        <v>-0.26705675040210858</v>
      </c>
      <c r="AI151" s="1">
        <v>0.36322480066915186</v>
      </c>
    </row>
    <row r="152" spans="1:35" x14ac:dyDescent="0.3">
      <c r="A152" s="8">
        <v>13</v>
      </c>
      <c r="B152" s="8">
        <v>151</v>
      </c>
      <c r="C152" s="10">
        <v>0</v>
      </c>
      <c r="D152" s="10">
        <v>463</v>
      </c>
      <c r="E152" s="10">
        <v>2</v>
      </c>
      <c r="F152" s="1">
        <v>-0.44933308804821059</v>
      </c>
      <c r="G152" s="1">
        <v>-0.22548524911206316</v>
      </c>
      <c r="H152" s="1">
        <v>-0.22384783893614743</v>
      </c>
      <c r="I152" s="8" t="s">
        <v>275</v>
      </c>
      <c r="J152" s="8" t="s">
        <v>32</v>
      </c>
      <c r="K152" s="8" t="s">
        <v>56</v>
      </c>
      <c r="L152" s="8" t="s">
        <v>299</v>
      </c>
      <c r="M152" s="11">
        <v>25.6</v>
      </c>
      <c r="N152" s="12">
        <v>10</v>
      </c>
      <c r="O152" s="1">
        <v>23.716666666666669</v>
      </c>
      <c r="P152" s="1">
        <v>10.4</v>
      </c>
      <c r="Q152" s="1">
        <v>2.4</v>
      </c>
      <c r="R152" s="1">
        <v>2.8</v>
      </c>
      <c r="S152" s="1">
        <v>0.7</v>
      </c>
      <c r="T152" s="1">
        <v>0.7</v>
      </c>
      <c r="U152" s="1">
        <v>0.5</v>
      </c>
      <c r="V152" s="1">
        <v>0.47499999999999998</v>
      </c>
      <c r="W152" s="1">
        <v>8</v>
      </c>
      <c r="X152" s="1">
        <v>1</v>
      </c>
      <c r="Y152" s="1">
        <v>0.4</v>
      </c>
      <c r="Z152" s="1">
        <v>0.8</v>
      </c>
      <c r="AA152" s="1">
        <v>-0.8624651717583719</v>
      </c>
      <c r="AB152" s="1">
        <v>0.85129349200152649</v>
      </c>
      <c r="AC152" s="1">
        <v>-1.1366283903868137</v>
      </c>
      <c r="AD152" s="1">
        <v>-1.1535911649275117</v>
      </c>
      <c r="AE152" s="1">
        <v>-0.64629251679057031</v>
      </c>
      <c r="AF152" s="1">
        <v>-0.34877907922866563</v>
      </c>
      <c r="AG152" s="1">
        <v>-1.9846291413957148E-2</v>
      </c>
      <c r="AH152" s="1">
        <v>0.15113121475293265</v>
      </c>
      <c r="AI152" s="1">
        <v>1.135810665742863</v>
      </c>
    </row>
    <row r="153" spans="1:35" x14ac:dyDescent="0.3">
      <c r="A153" s="8">
        <v>13</v>
      </c>
      <c r="B153" s="8">
        <v>152</v>
      </c>
      <c r="C153" s="10">
        <v>0</v>
      </c>
      <c r="D153" s="10">
        <v>283</v>
      </c>
      <c r="E153" s="10">
        <v>3</v>
      </c>
      <c r="F153" s="1">
        <v>-0.45129876987241641</v>
      </c>
      <c r="G153" s="1">
        <v>-0.28602231321735894</v>
      </c>
      <c r="H153" s="1">
        <v>-0.16527645665505747</v>
      </c>
      <c r="I153" s="8" t="s">
        <v>255</v>
      </c>
      <c r="J153" s="8" t="s">
        <v>32</v>
      </c>
      <c r="K153" s="8" t="s">
        <v>50</v>
      </c>
      <c r="L153" s="8" t="s">
        <v>298</v>
      </c>
      <c r="M153" s="11">
        <v>33.5</v>
      </c>
      <c r="N153" s="12">
        <v>10</v>
      </c>
      <c r="O153" s="1">
        <v>22.973333333333336</v>
      </c>
      <c r="P153" s="1">
        <v>8.4</v>
      </c>
      <c r="Q153" s="1">
        <v>1.6</v>
      </c>
      <c r="R153" s="1">
        <v>2.9</v>
      </c>
      <c r="S153" s="1">
        <v>1.5</v>
      </c>
      <c r="T153" s="1">
        <v>0.9</v>
      </c>
      <c r="U153" s="1">
        <v>0.6</v>
      </c>
      <c r="V153" s="1">
        <v>0.38571428571428573</v>
      </c>
      <c r="W153" s="1">
        <v>7</v>
      </c>
      <c r="X153" s="1">
        <v>0.875</v>
      </c>
      <c r="Y153" s="1">
        <v>1.6</v>
      </c>
      <c r="Z153" s="1">
        <v>0.5</v>
      </c>
      <c r="AA153" s="1">
        <v>-1.1864230154942668</v>
      </c>
      <c r="AB153" s="1">
        <v>8.0845112798888091E-2</v>
      </c>
      <c r="AC153" s="1">
        <v>-1.1010660196398501</v>
      </c>
      <c r="AD153" s="1">
        <v>-0.79246767799676698</v>
      </c>
      <c r="AE153" s="1">
        <v>-0.21558509308292217</v>
      </c>
      <c r="AF153" s="1">
        <v>-0.1935871068523535</v>
      </c>
      <c r="AG153" s="1">
        <v>-0.84063979499481978</v>
      </c>
      <c r="AH153" s="1">
        <v>0.24919241116035654</v>
      </c>
      <c r="AI153" s="1">
        <v>1.4255303651455049</v>
      </c>
    </row>
    <row r="154" spans="1:35" x14ac:dyDescent="0.3">
      <c r="A154" s="8">
        <v>13</v>
      </c>
      <c r="B154" s="8">
        <v>153</v>
      </c>
      <c r="C154" s="10">
        <v>135.69999999999999</v>
      </c>
      <c r="D154" s="10">
        <v>278</v>
      </c>
      <c r="E154" s="10">
        <v>8</v>
      </c>
      <c r="F154" s="1">
        <v>-0.4516299874153768</v>
      </c>
      <c r="G154" s="1">
        <v>-0.21896158549247602</v>
      </c>
      <c r="H154" s="1">
        <v>-0.23266840192290078</v>
      </c>
      <c r="I154" s="8" t="s">
        <v>256</v>
      </c>
      <c r="J154" s="8" t="s">
        <v>32</v>
      </c>
      <c r="K154" s="8" t="s">
        <v>129</v>
      </c>
      <c r="L154" s="8" t="s">
        <v>298</v>
      </c>
      <c r="M154" s="11">
        <v>31.3</v>
      </c>
      <c r="N154" s="12">
        <v>10</v>
      </c>
      <c r="O154" s="1">
        <v>21.25333333333333</v>
      </c>
      <c r="P154" s="1">
        <v>13</v>
      </c>
      <c r="Q154" s="1">
        <v>1.8</v>
      </c>
      <c r="R154" s="1">
        <v>1.4</v>
      </c>
      <c r="S154" s="1">
        <v>1.7</v>
      </c>
      <c r="T154" s="1">
        <v>1</v>
      </c>
      <c r="U154" s="1">
        <v>0.2</v>
      </c>
      <c r="V154" s="1">
        <v>0.50549450549450547</v>
      </c>
      <c r="W154" s="1">
        <v>9.1</v>
      </c>
      <c r="X154" s="1">
        <v>0.83333333333333337</v>
      </c>
      <c r="Y154" s="1">
        <v>2.4</v>
      </c>
      <c r="Z154" s="1">
        <v>1.1000000000000001</v>
      </c>
      <c r="AA154" s="1">
        <v>-0.44131997490170866</v>
      </c>
      <c r="AB154" s="1">
        <v>0.27345720759954767</v>
      </c>
      <c r="AC154" s="1">
        <v>-1.6345015808443053</v>
      </c>
      <c r="AD154" s="1">
        <v>-0.70218680626408081</v>
      </c>
      <c r="AE154" s="1">
        <v>-2.3138122909824804E-4</v>
      </c>
      <c r="AF154" s="1">
        <v>-0.81435499635760211</v>
      </c>
      <c r="AG154" s="1">
        <v>0.34466467613513241</v>
      </c>
      <c r="AH154" s="1">
        <v>0.1577276200896095</v>
      </c>
      <c r="AI154" s="1">
        <v>0.84609096634022141</v>
      </c>
    </row>
    <row r="155" spans="1:35" x14ac:dyDescent="0.3">
      <c r="A155" s="8">
        <v>13</v>
      </c>
      <c r="B155" s="8">
        <v>154</v>
      </c>
      <c r="C155" s="10">
        <v>87.1</v>
      </c>
      <c r="D155" s="10">
        <v>80</v>
      </c>
      <c r="E155" s="10">
        <v>62</v>
      </c>
      <c r="F155" s="1">
        <v>-0.45334141779777537</v>
      </c>
      <c r="G155" s="1">
        <v>-0.41795532434738802</v>
      </c>
      <c r="H155" s="1">
        <v>-3.5386093450387346E-2</v>
      </c>
      <c r="I155" s="8" t="s">
        <v>281</v>
      </c>
      <c r="J155" s="8" t="s">
        <v>32</v>
      </c>
      <c r="K155" s="8" t="s">
        <v>89</v>
      </c>
      <c r="L155" s="8" t="s">
        <v>299</v>
      </c>
      <c r="M155" s="11">
        <v>32.1</v>
      </c>
      <c r="N155" s="12">
        <v>10</v>
      </c>
      <c r="O155" s="1">
        <v>26.693333333333335</v>
      </c>
      <c r="P155" s="1">
        <v>7.2</v>
      </c>
      <c r="Q155" s="1">
        <v>1.4</v>
      </c>
      <c r="R155" s="1">
        <v>3.9</v>
      </c>
      <c r="S155" s="1">
        <v>3.6</v>
      </c>
      <c r="T155" s="1">
        <v>0.8</v>
      </c>
      <c r="U155" s="1">
        <v>0.2</v>
      </c>
      <c r="V155" s="1">
        <v>0.33823529411764708</v>
      </c>
      <c r="W155" s="1">
        <v>6.8</v>
      </c>
      <c r="X155" s="1">
        <v>0.8571428571428571</v>
      </c>
      <c r="Y155" s="1">
        <v>1.4</v>
      </c>
      <c r="Z155" s="1">
        <v>1.3</v>
      </c>
      <c r="AA155" s="1">
        <v>-1.3807977217358038</v>
      </c>
      <c r="AB155" s="1">
        <v>-0.11176698200177172</v>
      </c>
      <c r="AC155" s="1">
        <v>-0.74544231217021306</v>
      </c>
      <c r="AD155" s="1">
        <v>0.15548147519643796</v>
      </c>
      <c r="AE155" s="1">
        <v>-0.43093880493674613</v>
      </c>
      <c r="AF155" s="1">
        <v>-0.81435499635760211</v>
      </c>
      <c r="AG155" s="1">
        <v>-1.2411524946138581</v>
      </c>
      <c r="AH155" s="1">
        <v>0.15442941742127117</v>
      </c>
      <c r="AI155" s="1">
        <v>0.65294450007179361</v>
      </c>
    </row>
    <row r="156" spans="1:35" x14ac:dyDescent="0.3">
      <c r="A156" s="8">
        <v>13</v>
      </c>
      <c r="B156" s="8">
        <v>155</v>
      </c>
      <c r="C156" s="10">
        <v>0</v>
      </c>
      <c r="D156" s="10">
        <v>568</v>
      </c>
      <c r="E156" s="10">
        <v>3</v>
      </c>
      <c r="F156" s="1">
        <v>-0.46058342885482312</v>
      </c>
      <c r="G156" s="1">
        <v>-0.6092842727928135</v>
      </c>
      <c r="H156" s="1">
        <v>0.14870084393799038</v>
      </c>
      <c r="I156" s="8" t="s">
        <v>250</v>
      </c>
      <c r="J156" s="8" t="s">
        <v>32</v>
      </c>
      <c r="K156" s="8" t="s">
        <v>63</v>
      </c>
      <c r="L156" s="8" t="s">
        <v>298</v>
      </c>
      <c r="M156" s="11">
        <v>20.399999999999999</v>
      </c>
      <c r="N156" s="12">
        <v>10</v>
      </c>
      <c r="O156" s="1">
        <v>28.311666666666667</v>
      </c>
      <c r="P156" s="1">
        <v>9.6999999999999993</v>
      </c>
      <c r="Q156" s="1">
        <v>1.5</v>
      </c>
      <c r="R156" s="1">
        <v>2.7</v>
      </c>
      <c r="S156" s="1">
        <v>2.2000000000000002</v>
      </c>
      <c r="T156" s="1">
        <v>0.7</v>
      </c>
      <c r="U156" s="1">
        <v>0.3</v>
      </c>
      <c r="V156" s="1">
        <v>0.28971962616822428</v>
      </c>
      <c r="W156" s="1">
        <v>10.7</v>
      </c>
      <c r="X156" s="1">
        <v>0.95238095238095233</v>
      </c>
      <c r="Y156" s="1">
        <v>2.1</v>
      </c>
      <c r="Z156" s="1">
        <v>1.6</v>
      </c>
      <c r="AA156" s="1">
        <v>-0.97585041706593523</v>
      </c>
      <c r="AB156" s="1">
        <v>-1.5460934601441819E-2</v>
      </c>
      <c r="AC156" s="1">
        <v>-1.1721907611337772</v>
      </c>
      <c r="AD156" s="1">
        <v>-0.47648462693236526</v>
      </c>
      <c r="AE156" s="1">
        <v>-0.64629251679057031</v>
      </c>
      <c r="AF156" s="1">
        <v>-0.65916302398129001</v>
      </c>
      <c r="AG156" s="1">
        <v>-2.6226992538207119</v>
      </c>
      <c r="AH156" s="1">
        <v>0.7213582785216176</v>
      </c>
      <c r="AI156" s="1">
        <v>0.36322480066915186</v>
      </c>
    </row>
    <row r="157" spans="1:35" x14ac:dyDescent="0.3">
      <c r="A157" s="8">
        <v>13</v>
      </c>
      <c r="B157" s="8">
        <v>156</v>
      </c>
      <c r="C157" s="10">
        <v>137.69999999999999</v>
      </c>
      <c r="D157" s="10">
        <v>139</v>
      </c>
      <c r="E157" s="10">
        <v>50</v>
      </c>
      <c r="F157" s="1">
        <v>-0.46166537355823628</v>
      </c>
      <c r="G157" s="1">
        <v>-0.12421621868297561</v>
      </c>
      <c r="H157" s="1">
        <v>-0.33744915487526067</v>
      </c>
      <c r="I157" s="8" t="s">
        <v>248</v>
      </c>
      <c r="J157" s="8" t="s">
        <v>32</v>
      </c>
      <c r="K157" s="8" t="s">
        <v>63</v>
      </c>
      <c r="L157" s="8" t="s">
        <v>47</v>
      </c>
      <c r="M157" s="11">
        <v>26.2</v>
      </c>
      <c r="N157" s="12">
        <v>10</v>
      </c>
      <c r="O157" s="1">
        <v>20.843333333333334</v>
      </c>
      <c r="P157" s="1">
        <v>8.1999999999999993</v>
      </c>
      <c r="Q157" s="1">
        <v>0</v>
      </c>
      <c r="R157" s="1">
        <v>6.3</v>
      </c>
      <c r="S157" s="1">
        <v>1.4</v>
      </c>
      <c r="T157" s="1">
        <v>0.8</v>
      </c>
      <c r="U157" s="1">
        <v>1.2</v>
      </c>
      <c r="V157" s="1">
        <v>0.59375</v>
      </c>
      <c r="W157" s="1">
        <v>6.4</v>
      </c>
      <c r="X157" s="1">
        <v>0.75</v>
      </c>
      <c r="Y157" s="1">
        <v>0.8</v>
      </c>
      <c r="Z157" s="1">
        <v>0.8</v>
      </c>
      <c r="AA157" s="1">
        <v>-1.2188187998678564</v>
      </c>
      <c r="AB157" s="1">
        <v>-1.4600516456063892</v>
      </c>
      <c r="AC157" s="1">
        <v>0.10805458575691559</v>
      </c>
      <c r="AD157" s="1">
        <v>-0.83760811386311007</v>
      </c>
      <c r="AE157" s="1">
        <v>-0.43093880493674613</v>
      </c>
      <c r="AF157" s="1">
        <v>0.73756472740551959</v>
      </c>
      <c r="AG157" s="1">
        <v>0.97790098101801037</v>
      </c>
      <c r="AH157" s="1">
        <v>-0.12985956379598726</v>
      </c>
      <c r="AI157" s="1">
        <v>1.135810665742863</v>
      </c>
    </row>
    <row r="158" spans="1:35" x14ac:dyDescent="0.3">
      <c r="A158" s="8">
        <v>14</v>
      </c>
      <c r="B158" s="8">
        <v>157</v>
      </c>
      <c r="C158" s="10">
        <v>0</v>
      </c>
      <c r="D158" s="10">
        <v>309</v>
      </c>
      <c r="E158" s="10">
        <v>0</v>
      </c>
      <c r="F158" s="1">
        <v>-0.46263515933331817</v>
      </c>
      <c r="G158" s="1">
        <v>-0.28571424847919513</v>
      </c>
      <c r="H158" s="1">
        <v>-0.17692091085412304</v>
      </c>
      <c r="I158" s="8" t="s">
        <v>249</v>
      </c>
      <c r="J158" s="8" t="s">
        <v>32</v>
      </c>
      <c r="K158" s="8" t="s">
        <v>60</v>
      </c>
      <c r="L158" s="8" t="s">
        <v>298</v>
      </c>
      <c r="M158" s="11">
        <v>27</v>
      </c>
      <c r="N158" s="12">
        <v>2</v>
      </c>
      <c r="O158" s="1">
        <v>18.441666666666666</v>
      </c>
      <c r="P158" s="1">
        <v>8.5</v>
      </c>
      <c r="Q158" s="1">
        <v>1</v>
      </c>
      <c r="R158" s="1">
        <v>3</v>
      </c>
      <c r="S158" s="1">
        <v>3.5</v>
      </c>
      <c r="T158" s="1">
        <v>1</v>
      </c>
      <c r="U158" s="1">
        <v>0.5</v>
      </c>
      <c r="V158" s="1">
        <v>0.4</v>
      </c>
      <c r="W158" s="1">
        <v>7.5</v>
      </c>
      <c r="X158" s="1">
        <v>0.75</v>
      </c>
      <c r="Y158" s="1">
        <v>2</v>
      </c>
      <c r="Z158" s="1">
        <v>0.5</v>
      </c>
      <c r="AA158" s="1">
        <v>-1.1702251233074721</v>
      </c>
      <c r="AB158" s="1">
        <v>-0.49699117160309092</v>
      </c>
      <c r="AC158" s="1">
        <v>-1.0655036488928862</v>
      </c>
      <c r="AD158" s="1">
        <v>0.11034103933009481</v>
      </c>
      <c r="AE158" s="1">
        <v>-2.3138122909824804E-4</v>
      </c>
      <c r="AF158" s="1">
        <v>-0.34877907922866563</v>
      </c>
      <c r="AG158" s="1">
        <v>-0.7585124861250343</v>
      </c>
      <c r="AH158" s="1">
        <v>-0.26705675040210858</v>
      </c>
      <c r="AI158" s="1">
        <v>1.4255303651455049</v>
      </c>
    </row>
    <row r="159" spans="1:35" x14ac:dyDescent="0.3">
      <c r="A159" s="8">
        <v>14</v>
      </c>
      <c r="B159" s="8">
        <v>158</v>
      </c>
      <c r="C159" s="10">
        <v>0</v>
      </c>
      <c r="D159" s="10">
        <v>279</v>
      </c>
      <c r="E159" s="10">
        <v>22</v>
      </c>
      <c r="F159" s="1">
        <v>-0.46887072523898166</v>
      </c>
      <c r="G159" s="1">
        <v>-0.34427831211779314</v>
      </c>
      <c r="H159" s="1">
        <v>-0.12459241312118852</v>
      </c>
      <c r="I159" s="8" t="s">
        <v>235</v>
      </c>
      <c r="J159" s="8" t="s">
        <v>32</v>
      </c>
      <c r="K159" s="8" t="s">
        <v>129</v>
      </c>
      <c r="L159" s="8" t="s">
        <v>298</v>
      </c>
      <c r="M159" s="11">
        <v>26.3</v>
      </c>
      <c r="N159" s="12">
        <v>10</v>
      </c>
      <c r="O159" s="1">
        <v>26.133333333333333</v>
      </c>
      <c r="P159" s="1">
        <v>13.6</v>
      </c>
      <c r="Q159" s="1">
        <v>2.6</v>
      </c>
      <c r="R159" s="1">
        <v>1.9</v>
      </c>
      <c r="S159" s="1">
        <v>1.3</v>
      </c>
      <c r="T159" s="1">
        <v>0.6</v>
      </c>
      <c r="U159" s="1">
        <v>0</v>
      </c>
      <c r="V159" s="1">
        <v>0.40170940170940173</v>
      </c>
      <c r="W159" s="1">
        <v>11.7</v>
      </c>
      <c r="X159" s="1">
        <v>0.88888888888888884</v>
      </c>
      <c r="Y159" s="1">
        <v>1.8</v>
      </c>
      <c r="Z159" s="1">
        <v>0.6</v>
      </c>
      <c r="AA159" s="1">
        <v>-0.34413262178094028</v>
      </c>
      <c r="AB159" s="1">
        <v>1.0439055868021863</v>
      </c>
      <c r="AC159" s="1">
        <v>-1.4566897271094867</v>
      </c>
      <c r="AD159" s="1">
        <v>-0.88274854972945316</v>
      </c>
      <c r="AE159" s="1">
        <v>-0.86164622864439422</v>
      </c>
      <c r="AF159" s="1">
        <v>-1.1247389411102267</v>
      </c>
      <c r="AG159" s="1">
        <v>-1.1453668643985571</v>
      </c>
      <c r="AH159" s="1">
        <v>0.34395540489944326</v>
      </c>
      <c r="AI159" s="1">
        <v>1.328957132011291</v>
      </c>
    </row>
    <row r="160" spans="1:35" x14ac:dyDescent="0.3">
      <c r="A160" s="8">
        <v>14</v>
      </c>
      <c r="B160" s="8">
        <v>159</v>
      </c>
      <c r="C160" s="10">
        <v>111.3</v>
      </c>
      <c r="D160" s="10">
        <v>102</v>
      </c>
      <c r="E160" s="10">
        <v>42</v>
      </c>
      <c r="F160" s="1">
        <v>-0.47667141155736881</v>
      </c>
      <c r="G160" s="1">
        <v>-0.49654522087951647</v>
      </c>
      <c r="H160" s="1">
        <v>1.9873809322147662E-2</v>
      </c>
      <c r="I160" s="8" t="s">
        <v>254</v>
      </c>
      <c r="J160" s="8" t="s">
        <v>32</v>
      </c>
      <c r="K160" s="8" t="s">
        <v>86</v>
      </c>
      <c r="L160" s="8" t="s">
        <v>298</v>
      </c>
      <c r="M160" s="11">
        <v>28.8</v>
      </c>
      <c r="N160" s="12">
        <v>10</v>
      </c>
      <c r="O160" s="1">
        <v>22.776666666666664</v>
      </c>
      <c r="P160" s="1">
        <v>10.3</v>
      </c>
      <c r="Q160" s="1">
        <v>1.6</v>
      </c>
      <c r="R160" s="1">
        <v>3</v>
      </c>
      <c r="S160" s="1">
        <v>1.2</v>
      </c>
      <c r="T160" s="1">
        <v>0.9</v>
      </c>
      <c r="U160" s="1">
        <v>0.2</v>
      </c>
      <c r="V160" s="1">
        <v>0.35643564356435642</v>
      </c>
      <c r="W160" s="1">
        <v>10.1</v>
      </c>
      <c r="X160" s="1">
        <v>0.9375</v>
      </c>
      <c r="Y160" s="1">
        <v>1.6</v>
      </c>
      <c r="Z160" s="1">
        <v>1.5</v>
      </c>
      <c r="AA160" s="1">
        <v>-0.87866306394516658</v>
      </c>
      <c r="AB160" s="1">
        <v>8.0845112798888091E-2</v>
      </c>
      <c r="AC160" s="1">
        <v>-1.0655036488928862</v>
      </c>
      <c r="AD160" s="1">
        <v>-0.92788898559579613</v>
      </c>
      <c r="AE160" s="1">
        <v>-0.21558509308292217</v>
      </c>
      <c r="AF160" s="1">
        <v>-0.81435499635760211</v>
      </c>
      <c r="AG160" s="1">
        <v>-1.5920051408174316</v>
      </c>
      <c r="AH160" s="1">
        <v>0.48445079417390285</v>
      </c>
      <c r="AI160" s="1">
        <v>0.45979803380336587</v>
      </c>
    </row>
    <row r="161" spans="1:35" x14ac:dyDescent="0.3">
      <c r="A161" s="8">
        <v>14</v>
      </c>
      <c r="B161" s="8">
        <v>160</v>
      </c>
      <c r="C161" s="10">
        <v>128.5</v>
      </c>
      <c r="D161" s="10">
        <v>673</v>
      </c>
      <c r="E161" s="10">
        <v>60</v>
      </c>
      <c r="F161" s="1">
        <v>-0.47819373567056722</v>
      </c>
      <c r="G161" s="1">
        <v>-0.26536478684764447</v>
      </c>
      <c r="H161" s="1">
        <v>-0.21282894882292275</v>
      </c>
      <c r="I161" s="8" t="s">
        <v>266</v>
      </c>
      <c r="J161" s="8" t="s">
        <v>267</v>
      </c>
      <c r="K161" s="8" t="s">
        <v>63</v>
      </c>
      <c r="L161" s="8" t="s">
        <v>299</v>
      </c>
      <c r="M161" s="11">
        <v>23</v>
      </c>
      <c r="N161" s="12">
        <v>10</v>
      </c>
      <c r="O161" s="1">
        <v>31.468333333333334</v>
      </c>
      <c r="P161" s="1">
        <v>16.3</v>
      </c>
      <c r="Q161" s="1">
        <v>0.7</v>
      </c>
      <c r="R161" s="1">
        <v>4.8</v>
      </c>
      <c r="S161" s="1">
        <v>1.1000000000000001</v>
      </c>
      <c r="T161" s="1">
        <v>0.4</v>
      </c>
      <c r="U161" s="1">
        <v>0.4</v>
      </c>
      <c r="V161" s="1">
        <v>0.50847457627118642</v>
      </c>
      <c r="W161" s="1">
        <v>11.8</v>
      </c>
      <c r="X161" s="1">
        <v>0.8571428571428571</v>
      </c>
      <c r="Y161" s="1">
        <v>4.2</v>
      </c>
      <c r="Z161" s="1">
        <v>1.5</v>
      </c>
      <c r="AA161" s="1">
        <v>9.3210467262517901E-2</v>
      </c>
      <c r="AB161" s="1">
        <v>-0.78590931380408047</v>
      </c>
      <c r="AC161" s="1">
        <v>-0.42538097544753983</v>
      </c>
      <c r="AD161" s="1">
        <v>-0.97302942146213933</v>
      </c>
      <c r="AE161" s="1">
        <v>-1.292353652352042</v>
      </c>
      <c r="AF161" s="1">
        <v>-0.50397105160497779</v>
      </c>
      <c r="AG161" s="1">
        <v>0.49927503426180453</v>
      </c>
      <c r="AH161" s="1">
        <v>0.5400777977142911</v>
      </c>
      <c r="AI161" s="1">
        <v>0.45979803380336587</v>
      </c>
    </row>
    <row r="162" spans="1:35" x14ac:dyDescent="0.3">
      <c r="A162" s="8">
        <v>14</v>
      </c>
      <c r="B162" s="8">
        <v>161</v>
      </c>
      <c r="C162" s="10">
        <v>131.5</v>
      </c>
      <c r="D162" s="10">
        <v>128</v>
      </c>
      <c r="E162" s="10">
        <v>52</v>
      </c>
      <c r="F162" s="1">
        <v>-0.49301261236012778</v>
      </c>
      <c r="G162" s="1">
        <v>-0.25954117608900706</v>
      </c>
      <c r="H162" s="1">
        <v>-0.23347143627112071</v>
      </c>
      <c r="I162" s="8" t="s">
        <v>245</v>
      </c>
      <c r="J162" s="8" t="s">
        <v>32</v>
      </c>
      <c r="K162" s="8" t="s">
        <v>129</v>
      </c>
      <c r="L162" s="8" t="s">
        <v>299</v>
      </c>
      <c r="M162" s="11">
        <v>33.299999999999997</v>
      </c>
      <c r="N162" s="12">
        <v>10</v>
      </c>
      <c r="O162" s="1">
        <v>22.493333333333332</v>
      </c>
      <c r="P162" s="1">
        <v>11.9</v>
      </c>
      <c r="Q162" s="1">
        <v>1.1000000000000001</v>
      </c>
      <c r="R162" s="1">
        <v>6.7</v>
      </c>
      <c r="S162" s="1">
        <v>1.9</v>
      </c>
      <c r="T162" s="1">
        <v>0.2</v>
      </c>
      <c r="U162" s="1">
        <v>0.4</v>
      </c>
      <c r="V162" s="1">
        <v>0.5</v>
      </c>
      <c r="W162" s="1">
        <v>8.8000000000000007</v>
      </c>
      <c r="X162" s="1">
        <v>0.83333333333333337</v>
      </c>
      <c r="Y162" s="1">
        <v>2.4</v>
      </c>
      <c r="Z162" s="1">
        <v>1.1000000000000001</v>
      </c>
      <c r="AA162" s="1">
        <v>-0.61949678895645077</v>
      </c>
      <c r="AB162" s="1">
        <v>-0.40068512420276103</v>
      </c>
      <c r="AC162" s="1">
        <v>0.25030406874477051</v>
      </c>
      <c r="AD162" s="1">
        <v>-0.61190593453139464</v>
      </c>
      <c r="AE162" s="1">
        <v>-1.7230610760596903</v>
      </c>
      <c r="AF162" s="1">
        <v>-0.50397105160497779</v>
      </c>
      <c r="AG162" s="1">
        <v>0.26912673537960979</v>
      </c>
      <c r="AH162" s="1">
        <v>0.1577276200896095</v>
      </c>
      <c r="AI162" s="1">
        <v>0.84609096634022141</v>
      </c>
    </row>
    <row r="163" spans="1:35" x14ac:dyDescent="0.3">
      <c r="A163" s="8">
        <v>14</v>
      </c>
      <c r="B163" s="8">
        <v>162</v>
      </c>
      <c r="C163" s="10">
        <v>138.19999999999999</v>
      </c>
      <c r="D163" s="10">
        <v>170</v>
      </c>
      <c r="E163" s="10">
        <v>32</v>
      </c>
      <c r="F163" s="1">
        <v>-0.49574079279013761</v>
      </c>
      <c r="G163" s="1">
        <v>-0.16364613780523221</v>
      </c>
      <c r="H163" s="1">
        <v>-0.33209465498490542</v>
      </c>
      <c r="I163" s="8" t="s">
        <v>276</v>
      </c>
      <c r="J163" s="8" t="s">
        <v>32</v>
      </c>
      <c r="K163" s="8" t="s">
        <v>35</v>
      </c>
      <c r="L163" s="8" t="s">
        <v>47</v>
      </c>
      <c r="M163" s="11">
        <v>22.7</v>
      </c>
      <c r="N163" s="12">
        <v>10</v>
      </c>
      <c r="O163" s="1">
        <v>15.715</v>
      </c>
      <c r="P163" s="1">
        <v>8.1</v>
      </c>
      <c r="Q163" s="1">
        <v>0</v>
      </c>
      <c r="R163" s="1">
        <v>7.2</v>
      </c>
      <c r="S163" s="1">
        <v>1.1000000000000001</v>
      </c>
      <c r="T163" s="1">
        <v>0.3</v>
      </c>
      <c r="U163" s="1">
        <v>1.6</v>
      </c>
      <c r="V163" s="1">
        <v>0.60344827586206895</v>
      </c>
      <c r="W163" s="1">
        <v>5.8</v>
      </c>
      <c r="X163" s="1">
        <v>0.7857142857142857</v>
      </c>
      <c r="Y163" s="1">
        <v>1.4</v>
      </c>
      <c r="Z163" s="1">
        <v>0.9</v>
      </c>
      <c r="AA163" s="1">
        <v>-1.235016692054651</v>
      </c>
      <c r="AB163" s="1">
        <v>-1.4600516456063892</v>
      </c>
      <c r="AC163" s="1">
        <v>0.42811592247958896</v>
      </c>
      <c r="AD163" s="1">
        <v>-0.97302942146213933</v>
      </c>
      <c r="AE163" s="1">
        <v>-1.507707364205866</v>
      </c>
      <c r="AF163" s="1">
        <v>1.3583326169107686</v>
      </c>
      <c r="AG163" s="1">
        <v>0.95813287667522395</v>
      </c>
      <c r="AH163" s="1">
        <v>-8.0828965592274565E-2</v>
      </c>
      <c r="AI163" s="1">
        <v>1.0392374326086493</v>
      </c>
    </row>
    <row r="164" spans="1:35" x14ac:dyDescent="0.3">
      <c r="A164" s="8">
        <v>14</v>
      </c>
      <c r="B164" s="8">
        <v>163</v>
      </c>
      <c r="C164" s="10">
        <v>0</v>
      </c>
      <c r="D164" s="10">
        <v>210</v>
      </c>
      <c r="E164" s="10">
        <v>5</v>
      </c>
      <c r="F164" s="1">
        <v>-0.49633412199119376</v>
      </c>
      <c r="G164" s="1">
        <v>-0.47980874182867705</v>
      </c>
      <c r="H164" s="1">
        <v>-1.6525380162516701E-2</v>
      </c>
      <c r="I164" s="8" t="s">
        <v>307</v>
      </c>
      <c r="J164" s="8" t="s">
        <v>32</v>
      </c>
      <c r="K164" s="8" t="s">
        <v>58</v>
      </c>
      <c r="L164" s="8" t="s">
        <v>298</v>
      </c>
      <c r="M164" s="11">
        <v>23.3</v>
      </c>
      <c r="N164" s="12">
        <v>10</v>
      </c>
      <c r="O164" s="1">
        <v>28.839999999999996</v>
      </c>
      <c r="P164" s="1">
        <v>8</v>
      </c>
      <c r="Q164" s="1">
        <v>0.6</v>
      </c>
      <c r="R164" s="1">
        <v>4.4000000000000004</v>
      </c>
      <c r="S164" s="1">
        <v>4.2</v>
      </c>
      <c r="T164" s="1">
        <v>1.1000000000000001</v>
      </c>
      <c r="U164" s="1">
        <v>0.5</v>
      </c>
      <c r="V164" s="1">
        <v>0.39473684210526316</v>
      </c>
      <c r="W164" s="1">
        <v>7.6</v>
      </c>
      <c r="X164" s="1">
        <v>0.60869565217391308</v>
      </c>
      <c r="Y164" s="1">
        <v>2.2999999999999998</v>
      </c>
      <c r="Z164" s="1">
        <v>2</v>
      </c>
      <c r="AA164" s="1">
        <v>-1.2512145842414457</v>
      </c>
      <c r="AB164" s="1">
        <v>-0.88221536120441024</v>
      </c>
      <c r="AC164" s="1">
        <v>-0.56763045843539439</v>
      </c>
      <c r="AD164" s="1">
        <v>0.42632409039449654</v>
      </c>
      <c r="AE164" s="1">
        <v>0.21512233062472594</v>
      </c>
      <c r="AF164" s="1">
        <v>-0.34877907922866563</v>
      </c>
      <c r="AG164" s="1">
        <v>-0.82087169065203258</v>
      </c>
      <c r="AH164" s="1">
        <v>-1.0659457918476627</v>
      </c>
      <c r="AI164" s="1">
        <v>-2.3068131867703647E-2</v>
      </c>
    </row>
    <row r="165" spans="1:35" x14ac:dyDescent="0.3">
      <c r="A165" s="8">
        <v>14</v>
      </c>
      <c r="B165" s="8">
        <v>164</v>
      </c>
      <c r="C165" s="10">
        <v>0</v>
      </c>
      <c r="D165" s="10">
        <v>496</v>
      </c>
      <c r="E165" s="10">
        <v>0</v>
      </c>
      <c r="F165" s="1">
        <v>-0.49719029335973491</v>
      </c>
      <c r="G165" s="1">
        <v>-0.50382510148833815</v>
      </c>
      <c r="H165" s="1">
        <v>6.6348081286032312E-3</v>
      </c>
      <c r="I165" s="8" t="s">
        <v>259</v>
      </c>
      <c r="J165" s="8" t="s">
        <v>260</v>
      </c>
      <c r="K165" s="8" t="s">
        <v>69</v>
      </c>
      <c r="L165" s="8" t="s">
        <v>298</v>
      </c>
      <c r="M165" s="11">
        <v>24</v>
      </c>
      <c r="N165" s="12">
        <v>2</v>
      </c>
      <c r="O165" s="1">
        <v>17.350000000000001</v>
      </c>
      <c r="P165" s="1">
        <v>3</v>
      </c>
      <c r="Q165" s="1">
        <v>1</v>
      </c>
      <c r="R165" s="1">
        <v>2</v>
      </c>
      <c r="S165" s="1">
        <v>3.5</v>
      </c>
      <c r="T165" s="1">
        <v>1</v>
      </c>
      <c r="U165" s="1">
        <v>1</v>
      </c>
      <c r="V165" s="1">
        <v>0.22222222222222221</v>
      </c>
      <c r="W165" s="1">
        <v>4.5</v>
      </c>
      <c r="X165" s="1">
        <v>0</v>
      </c>
      <c r="Y165" s="1">
        <v>0</v>
      </c>
      <c r="Z165" s="1">
        <v>1.5</v>
      </c>
      <c r="AA165" s="1">
        <v>-2.0611091935811827</v>
      </c>
      <c r="AB165" s="1">
        <v>-0.49699117160309092</v>
      </c>
      <c r="AC165" s="1">
        <v>-1.4211273563625233</v>
      </c>
      <c r="AD165" s="1">
        <v>0.11034103933009481</v>
      </c>
      <c r="AE165" s="1">
        <v>-2.3138122909824804E-4</v>
      </c>
      <c r="AF165" s="1">
        <v>0.42718078265289527</v>
      </c>
      <c r="AG165" s="1">
        <v>-1.5138918936802634</v>
      </c>
      <c r="AH165" s="1">
        <v>-3.8394772725239376E-2</v>
      </c>
      <c r="AI165" s="1">
        <v>0.45979803380336587</v>
      </c>
    </row>
    <row r="166" spans="1:35" x14ac:dyDescent="0.3">
      <c r="A166" s="8">
        <v>14</v>
      </c>
      <c r="B166" s="8">
        <v>165</v>
      </c>
      <c r="C166" s="10">
        <v>127.1</v>
      </c>
      <c r="D166" s="10">
        <v>113</v>
      </c>
      <c r="E166" s="10">
        <v>39</v>
      </c>
      <c r="F166" s="1">
        <v>-0.50158305055066965</v>
      </c>
      <c r="G166" s="1">
        <v>-0.41559185756758521</v>
      </c>
      <c r="H166" s="1">
        <v>-8.5991192983084441E-2</v>
      </c>
      <c r="I166" s="8" t="s">
        <v>262</v>
      </c>
      <c r="J166" s="8" t="s">
        <v>263</v>
      </c>
      <c r="K166" s="8" t="s">
        <v>54</v>
      </c>
      <c r="L166" s="8" t="s">
        <v>298</v>
      </c>
      <c r="M166" s="11">
        <v>21.2</v>
      </c>
      <c r="N166" s="12">
        <v>10</v>
      </c>
      <c r="O166" s="1">
        <v>22.524999999999999</v>
      </c>
      <c r="P166" s="1">
        <v>9.3000000000000007</v>
      </c>
      <c r="Q166" s="1">
        <v>1.7</v>
      </c>
      <c r="R166" s="1">
        <v>3.5</v>
      </c>
      <c r="S166" s="1">
        <v>2.8</v>
      </c>
      <c r="T166" s="1">
        <v>0.6</v>
      </c>
      <c r="U166" s="1">
        <v>0.3</v>
      </c>
      <c r="V166" s="1">
        <v>0.42666666666666669</v>
      </c>
      <c r="W166" s="1">
        <v>7.5</v>
      </c>
      <c r="X166" s="1">
        <v>0.8</v>
      </c>
      <c r="Y166" s="1">
        <v>1.5</v>
      </c>
      <c r="Z166" s="1">
        <v>1.7</v>
      </c>
      <c r="AA166" s="1">
        <v>-1.040641985813114</v>
      </c>
      <c r="AB166" s="1">
        <v>0.17715116019921778</v>
      </c>
      <c r="AC166" s="1">
        <v>-0.88769179515806784</v>
      </c>
      <c r="AD166" s="1">
        <v>-0.20564201173430688</v>
      </c>
      <c r="AE166" s="1">
        <v>-0.86164622864439422</v>
      </c>
      <c r="AF166" s="1">
        <v>-0.65916302398129001</v>
      </c>
      <c r="AG166" s="1">
        <v>-0.4958969317885174</v>
      </c>
      <c r="AH166" s="1">
        <v>-3.3447468722732125E-2</v>
      </c>
      <c r="AI166" s="1">
        <v>0.26665156753493807</v>
      </c>
    </row>
    <row r="167" spans="1:35" x14ac:dyDescent="0.3">
      <c r="A167" s="8">
        <v>14</v>
      </c>
      <c r="B167" s="8">
        <v>166</v>
      </c>
      <c r="C167" s="10">
        <v>0</v>
      </c>
      <c r="D167" s="10">
        <v>330</v>
      </c>
      <c r="E167" s="10">
        <v>21</v>
      </c>
      <c r="F167" s="1">
        <v>-0.50475954292044245</v>
      </c>
      <c r="G167" s="1">
        <v>-0.24212005373219389</v>
      </c>
      <c r="H167" s="1">
        <v>-0.26263948918824853</v>
      </c>
      <c r="I167" s="8" t="s">
        <v>261</v>
      </c>
      <c r="J167" s="8" t="s">
        <v>32</v>
      </c>
      <c r="K167" s="8" t="s">
        <v>80</v>
      </c>
      <c r="L167" s="8" t="s">
        <v>298</v>
      </c>
      <c r="M167" s="11">
        <v>25</v>
      </c>
      <c r="N167" s="12">
        <v>10</v>
      </c>
      <c r="O167" s="1">
        <v>23.583333333333336</v>
      </c>
      <c r="P167" s="1">
        <v>6.4</v>
      </c>
      <c r="Q167" s="1">
        <v>1.3</v>
      </c>
      <c r="R167" s="1">
        <v>5</v>
      </c>
      <c r="S167" s="1">
        <v>1.9</v>
      </c>
      <c r="T167" s="1">
        <v>1.2</v>
      </c>
      <c r="U167" s="1">
        <v>0.5</v>
      </c>
      <c r="V167" s="1">
        <v>0.45454545454545453</v>
      </c>
      <c r="W167" s="1">
        <v>5.5</v>
      </c>
      <c r="X167" s="1">
        <v>0.16666666666666666</v>
      </c>
      <c r="Y167" s="1">
        <v>0.6</v>
      </c>
      <c r="Z167" s="1">
        <v>0.4</v>
      </c>
      <c r="AA167" s="1">
        <v>-1.5103808592301615</v>
      </c>
      <c r="AB167" s="1">
        <v>-0.20807302940210143</v>
      </c>
      <c r="AC167" s="1">
        <v>-0.35425623395361239</v>
      </c>
      <c r="AD167" s="1">
        <v>-0.61190593453139464</v>
      </c>
      <c r="AE167" s="1">
        <v>0.43047604247854965</v>
      </c>
      <c r="AF167" s="1">
        <v>-0.34877907922866563</v>
      </c>
      <c r="AG167" s="1">
        <v>-0.16786728142636675</v>
      </c>
      <c r="AH167" s="1">
        <v>-0.93039770657571053</v>
      </c>
      <c r="AI167" s="1">
        <v>1.5221035982797189</v>
      </c>
    </row>
    <row r="168" spans="1:35" x14ac:dyDescent="0.3">
      <c r="A168" s="8">
        <v>14</v>
      </c>
      <c r="B168" s="8">
        <v>167</v>
      </c>
      <c r="C168" s="10">
        <v>131.5</v>
      </c>
      <c r="D168" s="10">
        <v>134</v>
      </c>
      <c r="E168" s="10">
        <v>65</v>
      </c>
      <c r="F168" s="1">
        <v>-0.50498429834140623</v>
      </c>
      <c r="G168" s="1">
        <v>-0.24181615017325464</v>
      </c>
      <c r="H168" s="1">
        <v>-0.26316814816815159</v>
      </c>
      <c r="I168" s="8" t="s">
        <v>265</v>
      </c>
      <c r="J168" s="8" t="s">
        <v>32</v>
      </c>
      <c r="K168" s="8" t="s">
        <v>69</v>
      </c>
      <c r="L168" s="8" t="s">
        <v>299</v>
      </c>
      <c r="M168" s="11">
        <v>21.8</v>
      </c>
      <c r="N168" s="12">
        <v>10</v>
      </c>
      <c r="O168" s="1">
        <v>27.735000000000003</v>
      </c>
      <c r="P168" s="1">
        <v>13.8</v>
      </c>
      <c r="Q168" s="1">
        <v>0.4</v>
      </c>
      <c r="R168" s="1">
        <v>5.7</v>
      </c>
      <c r="S168" s="1">
        <v>1.7</v>
      </c>
      <c r="T168" s="1">
        <v>0.8</v>
      </c>
      <c r="U168" s="1">
        <v>0.1</v>
      </c>
      <c r="V168" s="1">
        <v>0.50819672131147542</v>
      </c>
      <c r="W168" s="1">
        <v>12.2</v>
      </c>
      <c r="X168" s="1">
        <v>0.83333333333333337</v>
      </c>
      <c r="Y168" s="1">
        <v>1.2</v>
      </c>
      <c r="Z168" s="1">
        <v>1.1000000000000001</v>
      </c>
      <c r="AA168" s="1">
        <v>-0.31173683740735059</v>
      </c>
      <c r="AB168" s="1">
        <v>-1.0748274560050697</v>
      </c>
      <c r="AC168" s="1">
        <v>-0.10531963872486645</v>
      </c>
      <c r="AD168" s="1">
        <v>-0.70218680626408081</v>
      </c>
      <c r="AE168" s="1">
        <v>-0.43093880493674613</v>
      </c>
      <c r="AF168" s="1">
        <v>-0.96954696873391444</v>
      </c>
      <c r="AG168" s="1">
        <v>0.51245377049032981</v>
      </c>
      <c r="AH168" s="1">
        <v>5.9666423682185055E-2</v>
      </c>
      <c r="AI168" s="1">
        <v>0.84609096634022141</v>
      </c>
    </row>
    <row r="169" spans="1:35" x14ac:dyDescent="0.3">
      <c r="A169" s="8">
        <v>14</v>
      </c>
      <c r="B169" s="8">
        <v>168</v>
      </c>
      <c r="C169" s="10">
        <v>144.6</v>
      </c>
      <c r="D169" s="10">
        <v>133</v>
      </c>
      <c r="E169" s="10">
        <v>30</v>
      </c>
      <c r="F169" s="1">
        <v>-0.51333864809463525</v>
      </c>
      <c r="G169" s="1">
        <v>-0.50388051368556175</v>
      </c>
      <c r="H169" s="1">
        <v>-9.4581344090735042E-3</v>
      </c>
      <c r="I169" s="8" t="s">
        <v>246</v>
      </c>
      <c r="J169" s="8" t="s">
        <v>32</v>
      </c>
      <c r="K169" s="8" t="s">
        <v>37</v>
      </c>
      <c r="L169" s="8" t="s">
        <v>298</v>
      </c>
      <c r="M169" s="11">
        <v>30.4</v>
      </c>
      <c r="N169" s="12">
        <v>10</v>
      </c>
      <c r="O169" s="1">
        <v>23.07</v>
      </c>
      <c r="P169" s="1">
        <v>8.1999999999999993</v>
      </c>
      <c r="Q169" s="1">
        <v>1.5</v>
      </c>
      <c r="R169" s="1">
        <v>4.4000000000000004</v>
      </c>
      <c r="S169" s="1">
        <v>1.2</v>
      </c>
      <c r="T169" s="1">
        <v>0.7</v>
      </c>
      <c r="U169" s="1">
        <v>1</v>
      </c>
      <c r="V169" s="1">
        <v>0.35897435897435898</v>
      </c>
      <c r="W169" s="1">
        <v>7.8</v>
      </c>
      <c r="X169" s="1">
        <v>0.6470588235294118</v>
      </c>
      <c r="Y169" s="1">
        <v>1.7</v>
      </c>
      <c r="Z169" s="1">
        <v>1.7</v>
      </c>
      <c r="AA169" s="1">
        <v>-1.2188187998678564</v>
      </c>
      <c r="AB169" s="1">
        <v>-1.5460934601441819E-2</v>
      </c>
      <c r="AC169" s="1">
        <v>-0.56763045843539439</v>
      </c>
      <c r="AD169" s="1">
        <v>-0.92788898559579613</v>
      </c>
      <c r="AE169" s="1">
        <v>-0.64629251679057031</v>
      </c>
      <c r="AF169" s="1">
        <v>0.42718078265289527</v>
      </c>
      <c r="AG169" s="1">
        <v>-1.2082056540425454</v>
      </c>
      <c r="AH169" s="1">
        <v>-0.64445962402428325</v>
      </c>
      <c r="AI169" s="1">
        <v>0.26665156753493807</v>
      </c>
    </row>
    <row r="170" spans="1:35" x14ac:dyDescent="0.3">
      <c r="A170" s="8">
        <v>15</v>
      </c>
      <c r="B170" s="8">
        <v>169</v>
      </c>
      <c r="C170" s="10">
        <v>0</v>
      </c>
      <c r="D170" s="10">
        <v>336</v>
      </c>
      <c r="E170" s="10">
        <v>0</v>
      </c>
      <c r="F170" s="1">
        <v>-0.51393321746854614</v>
      </c>
      <c r="G170" s="1">
        <v>-0.38263611915195461</v>
      </c>
      <c r="H170" s="1">
        <v>-0.13129709831659153</v>
      </c>
      <c r="I170" s="8" t="s">
        <v>271</v>
      </c>
      <c r="J170" s="8" t="s">
        <v>32</v>
      </c>
      <c r="K170" s="8" t="s">
        <v>39</v>
      </c>
      <c r="L170" s="8" t="s">
        <v>298</v>
      </c>
      <c r="M170" s="11">
        <v>35.4</v>
      </c>
      <c r="N170" s="12">
        <v>1</v>
      </c>
      <c r="O170" s="1">
        <v>15.75</v>
      </c>
      <c r="P170" s="1">
        <v>11</v>
      </c>
      <c r="Q170" s="1">
        <v>3</v>
      </c>
      <c r="R170" s="1">
        <v>1</v>
      </c>
      <c r="S170" s="1">
        <v>3</v>
      </c>
      <c r="T170" s="1">
        <v>0</v>
      </c>
      <c r="U170" s="1">
        <v>0</v>
      </c>
      <c r="V170" s="1">
        <v>0.5</v>
      </c>
      <c r="W170" s="1">
        <v>6</v>
      </c>
      <c r="X170" s="1">
        <v>1</v>
      </c>
      <c r="Y170" s="1">
        <v>2</v>
      </c>
      <c r="Z170" s="1">
        <v>2</v>
      </c>
      <c r="AA170" s="1">
        <v>-0.76527781863760347</v>
      </c>
      <c r="AB170" s="1">
        <v>1.4291297764035056</v>
      </c>
      <c r="AC170" s="1">
        <v>-1.7767510638321602</v>
      </c>
      <c r="AD170" s="1">
        <v>-0.11536114000162062</v>
      </c>
      <c r="AE170" s="1">
        <v>-2.1537684997673381</v>
      </c>
      <c r="AF170" s="1">
        <v>-1.1247389411102267</v>
      </c>
      <c r="AG170" s="1">
        <v>0.17687558177993562</v>
      </c>
      <c r="AH170" s="1">
        <v>0.9092351646656206</v>
      </c>
      <c r="AI170" s="1">
        <v>-2.3068131867703647E-2</v>
      </c>
    </row>
    <row r="171" spans="1:35" x14ac:dyDescent="0.3">
      <c r="A171" s="8">
        <v>15</v>
      </c>
      <c r="B171" s="8">
        <v>170</v>
      </c>
      <c r="C171" s="10">
        <v>79.400000000000006</v>
      </c>
      <c r="D171" s="10">
        <v>71</v>
      </c>
      <c r="E171" s="10">
        <v>86</v>
      </c>
      <c r="F171" s="1">
        <v>-0.51665988710778765</v>
      </c>
      <c r="G171" s="1">
        <v>-0.13958125312663339</v>
      </c>
      <c r="H171" s="1">
        <v>-0.37707863398115427</v>
      </c>
      <c r="I171" s="8" t="s">
        <v>280</v>
      </c>
      <c r="J171" s="8" t="s">
        <v>32</v>
      </c>
      <c r="K171" s="8" t="s">
        <v>97</v>
      </c>
      <c r="L171" s="8" t="s">
        <v>299</v>
      </c>
      <c r="M171" s="11">
        <v>20.6</v>
      </c>
      <c r="N171" s="12">
        <v>10</v>
      </c>
      <c r="O171" s="1">
        <v>28.258333333333333</v>
      </c>
      <c r="P171" s="1">
        <v>14.6</v>
      </c>
      <c r="Q171" s="1">
        <v>0.1</v>
      </c>
      <c r="R171" s="1">
        <v>10</v>
      </c>
      <c r="S171" s="1">
        <v>1.1000000000000001</v>
      </c>
      <c r="T171" s="1">
        <v>0.1</v>
      </c>
      <c r="U171" s="1">
        <v>1</v>
      </c>
      <c r="V171" s="1">
        <v>0.6470588235294118</v>
      </c>
      <c r="W171" s="1">
        <v>8.5</v>
      </c>
      <c r="X171" s="1">
        <v>0.7142857142857143</v>
      </c>
      <c r="Y171" s="1">
        <v>4.9000000000000004</v>
      </c>
      <c r="Z171" s="1">
        <v>1.5</v>
      </c>
      <c r="AA171" s="1">
        <v>-0.18215369991299285</v>
      </c>
      <c r="AB171" s="1">
        <v>-1.3637455982060593</v>
      </c>
      <c r="AC171" s="1">
        <v>1.4238623033945723</v>
      </c>
      <c r="AD171" s="1">
        <v>-0.97302942146213933</v>
      </c>
      <c r="AE171" s="1">
        <v>-1.9384147879135141</v>
      </c>
      <c r="AF171" s="1">
        <v>0.42718078265289527</v>
      </c>
      <c r="AG171" s="1">
        <v>1.9005898978114473</v>
      </c>
      <c r="AH171" s="1">
        <v>-1.0103187883072755</v>
      </c>
      <c r="AI171" s="1">
        <v>0.45979803380336587</v>
      </c>
    </row>
    <row r="172" spans="1:35" x14ac:dyDescent="0.3">
      <c r="A172" s="8">
        <v>15</v>
      </c>
      <c r="B172" s="8">
        <v>171</v>
      </c>
      <c r="C172" s="10">
        <v>0</v>
      </c>
      <c r="D172" s="10">
        <v>242</v>
      </c>
      <c r="E172" s="10">
        <v>10</v>
      </c>
      <c r="F172" s="1">
        <v>-0.5256076025801959</v>
      </c>
      <c r="G172" s="1">
        <v>-0.30741642396274305</v>
      </c>
      <c r="H172" s="1">
        <v>-0.21819117861745285</v>
      </c>
      <c r="I172" s="8" t="s">
        <v>274</v>
      </c>
      <c r="J172" s="8" t="s">
        <v>32</v>
      </c>
      <c r="K172" s="8" t="s">
        <v>52</v>
      </c>
      <c r="L172" s="8" t="s">
        <v>299</v>
      </c>
      <c r="M172" s="11">
        <v>27.6</v>
      </c>
      <c r="N172" s="12">
        <v>9</v>
      </c>
      <c r="O172" s="1">
        <v>21.775925925925925</v>
      </c>
      <c r="P172" s="1">
        <v>6.2222222222222223</v>
      </c>
      <c r="Q172" s="1">
        <v>0.22222222222222221</v>
      </c>
      <c r="R172" s="1">
        <v>6.4444444444444446</v>
      </c>
      <c r="S172" s="1">
        <v>1.1111111111111112</v>
      </c>
      <c r="T172" s="1">
        <v>0.44444444444444442</v>
      </c>
      <c r="U172" s="1">
        <v>2</v>
      </c>
      <c r="V172" s="1">
        <v>0.42857142857142855</v>
      </c>
      <c r="W172" s="1">
        <v>5.4444444444444446</v>
      </c>
      <c r="X172" s="1">
        <v>0.63157894736842102</v>
      </c>
      <c r="Y172" s="1">
        <v>2.1111111111111112</v>
      </c>
      <c r="Z172" s="1">
        <v>0.66666666666666663</v>
      </c>
      <c r="AA172" s="1">
        <v>-1.5391771120066857</v>
      </c>
      <c r="AB172" s="1">
        <v>-1.2460382069389897</v>
      </c>
      <c r="AC172" s="1">
        <v>0.15942245461364107</v>
      </c>
      <c r="AD172" s="1">
        <v>-0.96801381747699011</v>
      </c>
      <c r="AE172" s="1">
        <v>-1.1966408915281204</v>
      </c>
      <c r="AF172" s="1">
        <v>1.979100506416017</v>
      </c>
      <c r="AG172" s="1">
        <v>-0.35206957419179835</v>
      </c>
      <c r="AH172" s="1">
        <v>-0.86790615114024383</v>
      </c>
      <c r="AI172" s="1">
        <v>1.2645749765884817</v>
      </c>
    </row>
    <row r="173" spans="1:35" x14ac:dyDescent="0.3">
      <c r="A173" s="8">
        <v>15</v>
      </c>
      <c r="B173" s="8">
        <v>172</v>
      </c>
      <c r="C173" s="10">
        <v>141</v>
      </c>
      <c r="D173" s="10">
        <v>171</v>
      </c>
      <c r="E173" s="10">
        <v>17</v>
      </c>
      <c r="F173" s="1">
        <v>-0.52627493067192321</v>
      </c>
      <c r="G173" s="1">
        <v>-0.43116102172977505</v>
      </c>
      <c r="H173" s="1">
        <v>-9.5113908942148162E-2</v>
      </c>
      <c r="I173" s="8" t="s">
        <v>273</v>
      </c>
      <c r="J173" s="8" t="s">
        <v>32</v>
      </c>
      <c r="K173" s="8" t="s">
        <v>58</v>
      </c>
      <c r="L173" s="8" t="s">
        <v>299</v>
      </c>
      <c r="M173" s="11">
        <v>30.2</v>
      </c>
      <c r="N173" s="12">
        <v>10</v>
      </c>
      <c r="O173" s="1">
        <v>25.793333333333333</v>
      </c>
      <c r="P173" s="1">
        <v>11.9</v>
      </c>
      <c r="Q173" s="1">
        <v>1.8</v>
      </c>
      <c r="R173" s="1">
        <v>3.8</v>
      </c>
      <c r="S173" s="1">
        <v>1.9</v>
      </c>
      <c r="T173" s="1">
        <v>0.7</v>
      </c>
      <c r="U173" s="1">
        <v>0</v>
      </c>
      <c r="V173" s="1">
        <v>0.47826086956521741</v>
      </c>
      <c r="W173" s="1">
        <v>9.1999999999999993</v>
      </c>
      <c r="X173" s="1">
        <v>0.76470588235294112</v>
      </c>
      <c r="Y173" s="1">
        <v>1.7</v>
      </c>
      <c r="Z173" s="1">
        <v>2.2000000000000002</v>
      </c>
      <c r="AA173" s="1">
        <v>-0.61949678895645077</v>
      </c>
      <c r="AB173" s="1">
        <v>0.27345720759954767</v>
      </c>
      <c r="AC173" s="1">
        <v>-0.78100468291717673</v>
      </c>
      <c r="AD173" s="1">
        <v>-0.61190593453139464</v>
      </c>
      <c r="AE173" s="1">
        <v>-0.64629251679057031</v>
      </c>
      <c r="AF173" s="1">
        <v>-1.1247389411102267</v>
      </c>
      <c r="AG173" s="1">
        <v>1.9689917271618566E-2</v>
      </c>
      <c r="AH173" s="1">
        <v>-0.17394285799719147</v>
      </c>
      <c r="AI173" s="1">
        <v>-0.21621459813613161</v>
      </c>
    </row>
    <row r="174" spans="1:35" x14ac:dyDescent="0.3">
      <c r="A174" s="8">
        <v>15</v>
      </c>
      <c r="B174" s="8">
        <v>173</v>
      </c>
      <c r="C174" s="10">
        <v>0</v>
      </c>
      <c r="D174" s="10">
        <v>206</v>
      </c>
      <c r="E174" s="10">
        <v>7</v>
      </c>
      <c r="F174" s="1">
        <v>-0.52966342193605453</v>
      </c>
      <c r="G174" s="1">
        <v>-0.46500654976422773</v>
      </c>
      <c r="H174" s="1">
        <v>-6.4656872171826807E-2</v>
      </c>
      <c r="I174" s="8" t="s">
        <v>268</v>
      </c>
      <c r="J174" s="8" t="s">
        <v>269</v>
      </c>
      <c r="K174" s="8" t="s">
        <v>46</v>
      </c>
      <c r="L174" s="8" t="s">
        <v>298</v>
      </c>
      <c r="M174" s="11">
        <v>21.2</v>
      </c>
      <c r="N174" s="12">
        <v>10</v>
      </c>
      <c r="O174" s="1">
        <v>26.061666666666667</v>
      </c>
      <c r="P174" s="1">
        <v>8.1</v>
      </c>
      <c r="Q174" s="1">
        <v>0.4</v>
      </c>
      <c r="R174" s="1">
        <v>6.2</v>
      </c>
      <c r="S174" s="1">
        <v>1.8</v>
      </c>
      <c r="T174" s="1">
        <v>1.4</v>
      </c>
      <c r="U174" s="1">
        <v>0.3</v>
      </c>
      <c r="V174" s="1">
        <v>0.38571428571428573</v>
      </c>
      <c r="W174" s="1">
        <v>7</v>
      </c>
      <c r="X174" s="1">
        <v>0.67647058823529416</v>
      </c>
      <c r="Y174" s="1">
        <v>3.4</v>
      </c>
      <c r="Z174" s="1">
        <v>1.6</v>
      </c>
      <c r="AA174" s="1">
        <v>-1.235016692054651</v>
      </c>
      <c r="AB174" s="1">
        <v>-1.0748274560050697</v>
      </c>
      <c r="AC174" s="1">
        <v>7.2492215009952024E-2</v>
      </c>
      <c r="AD174" s="1">
        <v>-0.65704637039773772</v>
      </c>
      <c r="AE174" s="1">
        <v>0.86118346618619745</v>
      </c>
      <c r="AF174" s="1">
        <v>-0.65916302398129001</v>
      </c>
      <c r="AG174" s="1">
        <v>-0.84063979499481978</v>
      </c>
      <c r="AH174" s="1">
        <v>-1.0152660923097823</v>
      </c>
      <c r="AI174" s="1">
        <v>0.36322480066915186</v>
      </c>
    </row>
    <row r="175" spans="1:35" x14ac:dyDescent="0.3">
      <c r="A175" s="8">
        <v>15</v>
      </c>
      <c r="B175" s="8">
        <v>174</v>
      </c>
      <c r="C175" s="10">
        <v>0</v>
      </c>
      <c r="D175" s="10">
        <v>394</v>
      </c>
      <c r="E175" s="10">
        <v>2</v>
      </c>
      <c r="F175" s="1">
        <v>-0.53111874774496948</v>
      </c>
      <c r="G175" s="1">
        <v>-0.46273417853985588</v>
      </c>
      <c r="H175" s="1">
        <v>-6.8384569205113599E-2</v>
      </c>
      <c r="I175" s="8" t="s">
        <v>288</v>
      </c>
      <c r="J175" s="8" t="s">
        <v>289</v>
      </c>
      <c r="K175" s="8" t="s">
        <v>63</v>
      </c>
      <c r="L175" s="8" t="s">
        <v>298</v>
      </c>
      <c r="M175" s="11">
        <v>27.1</v>
      </c>
      <c r="N175" s="12">
        <v>10</v>
      </c>
      <c r="O175" s="1">
        <v>23.633333333333333</v>
      </c>
      <c r="P175" s="1">
        <v>10.7</v>
      </c>
      <c r="Q175" s="1">
        <v>1.2</v>
      </c>
      <c r="R175" s="1">
        <v>4.2</v>
      </c>
      <c r="S175" s="1">
        <v>1.9</v>
      </c>
      <c r="T175" s="1">
        <v>0.8</v>
      </c>
      <c r="U175" s="1">
        <v>0</v>
      </c>
      <c r="V175" s="1">
        <v>0.38461538461538464</v>
      </c>
      <c r="W175" s="1">
        <v>9.1</v>
      </c>
      <c r="X175" s="1">
        <v>0.83333333333333337</v>
      </c>
      <c r="Y175" s="1">
        <v>3</v>
      </c>
      <c r="Z175" s="1">
        <v>1.3</v>
      </c>
      <c r="AA175" s="1">
        <v>-0.81387149519798785</v>
      </c>
      <c r="AB175" s="1">
        <v>-0.30437907680243131</v>
      </c>
      <c r="AC175" s="1">
        <v>-0.63875519992932184</v>
      </c>
      <c r="AD175" s="1">
        <v>-0.61190593453139464</v>
      </c>
      <c r="AE175" s="1">
        <v>-0.43093880493674613</v>
      </c>
      <c r="AF175" s="1">
        <v>-1.1247389411102267</v>
      </c>
      <c r="AG175" s="1">
        <v>-1.0997208727157102</v>
      </c>
      <c r="AH175" s="1">
        <v>0.20675821829332169</v>
      </c>
      <c r="AI175" s="1">
        <v>0.65294450007179361</v>
      </c>
    </row>
    <row r="176" spans="1:35" x14ac:dyDescent="0.3">
      <c r="A176" s="8">
        <v>15</v>
      </c>
      <c r="B176" s="8">
        <v>175</v>
      </c>
      <c r="C176" s="10">
        <v>141</v>
      </c>
      <c r="D176" s="10">
        <v>165</v>
      </c>
      <c r="E176" s="10">
        <v>22</v>
      </c>
      <c r="F176" s="1">
        <v>-0.53347207262706153</v>
      </c>
      <c r="G176" s="1">
        <v>-0.59756038582457527</v>
      </c>
      <c r="H176" s="1">
        <v>6.4088313197513735E-2</v>
      </c>
      <c r="I176" s="8" t="s">
        <v>287</v>
      </c>
      <c r="J176" s="8" t="s">
        <v>32</v>
      </c>
      <c r="K176" s="8" t="s">
        <v>54</v>
      </c>
      <c r="L176" s="8" t="s">
        <v>299</v>
      </c>
      <c r="M176" s="11">
        <v>22</v>
      </c>
      <c r="N176" s="12">
        <v>10</v>
      </c>
      <c r="O176" s="1">
        <v>31.04666666666666</v>
      </c>
      <c r="P176" s="1">
        <v>9.8000000000000007</v>
      </c>
      <c r="Q176" s="1">
        <v>1.3</v>
      </c>
      <c r="R176" s="1">
        <v>4.5</v>
      </c>
      <c r="S176" s="1">
        <v>1.5</v>
      </c>
      <c r="T176" s="1">
        <v>1.1000000000000001</v>
      </c>
      <c r="U176" s="1">
        <v>0.2</v>
      </c>
      <c r="V176" s="1">
        <v>0.33653846153846156</v>
      </c>
      <c r="W176" s="1">
        <v>10.4</v>
      </c>
      <c r="X176" s="1">
        <v>0.68181818181818177</v>
      </c>
      <c r="Y176" s="1">
        <v>2.2000000000000002</v>
      </c>
      <c r="Z176" s="1">
        <v>1.7</v>
      </c>
      <c r="AA176" s="1">
        <v>-0.95965252487914021</v>
      </c>
      <c r="AB176" s="1">
        <v>-0.20807302940210143</v>
      </c>
      <c r="AC176" s="1">
        <v>-0.53206808768843084</v>
      </c>
      <c r="AD176" s="1">
        <v>-0.79246767799676698</v>
      </c>
      <c r="AE176" s="1">
        <v>0.21512233062472594</v>
      </c>
      <c r="AF176" s="1">
        <v>-0.81435499635760211</v>
      </c>
      <c r="AG176" s="1">
        <v>-1.9103905315666851</v>
      </c>
      <c r="AH176" s="1">
        <v>-0.64281052269011463</v>
      </c>
      <c r="AI176" s="1">
        <v>0.26665156753493807</v>
      </c>
    </row>
    <row r="177" spans="1:35" x14ac:dyDescent="0.3">
      <c r="A177" s="8">
        <v>15</v>
      </c>
      <c r="B177" s="8">
        <v>176</v>
      </c>
      <c r="C177" s="10">
        <v>142.19999999999999</v>
      </c>
      <c r="D177" s="10">
        <v>208</v>
      </c>
      <c r="E177" s="10">
        <v>23</v>
      </c>
      <c r="F177" s="1">
        <v>-0.53573518009249177</v>
      </c>
      <c r="G177" s="1">
        <v>-0.37239093671181561</v>
      </c>
      <c r="H177" s="1">
        <v>-0.16334424338067616</v>
      </c>
      <c r="I177" s="8" t="s">
        <v>270</v>
      </c>
      <c r="J177" s="8" t="s">
        <v>32</v>
      </c>
      <c r="K177" s="8" t="s">
        <v>86</v>
      </c>
      <c r="L177" s="8" t="s">
        <v>298</v>
      </c>
      <c r="M177" s="11">
        <v>21.5</v>
      </c>
      <c r="N177" s="12">
        <v>10</v>
      </c>
      <c r="O177" s="1">
        <v>23.281666666666663</v>
      </c>
      <c r="P177" s="1">
        <v>9.4</v>
      </c>
      <c r="Q177" s="1">
        <v>0.2</v>
      </c>
      <c r="R177" s="1">
        <v>2.2999999999999998</v>
      </c>
      <c r="S177" s="1">
        <v>2.9</v>
      </c>
      <c r="T177" s="1">
        <v>1.4</v>
      </c>
      <c r="U177" s="1">
        <v>0.2</v>
      </c>
      <c r="V177" s="1">
        <v>0.46153846153846156</v>
      </c>
      <c r="W177" s="1">
        <v>7.8</v>
      </c>
      <c r="X177" s="1">
        <v>0.8</v>
      </c>
      <c r="Y177" s="1">
        <v>2.5</v>
      </c>
      <c r="Z177" s="1">
        <v>1.4</v>
      </c>
      <c r="AA177" s="1">
        <v>-1.0244440936263193</v>
      </c>
      <c r="AB177" s="1">
        <v>-1.2674395508057295</v>
      </c>
      <c r="AC177" s="1">
        <v>-1.3144402441216323</v>
      </c>
      <c r="AD177" s="1">
        <v>-0.16050157586796376</v>
      </c>
      <c r="AE177" s="1">
        <v>0.86118346618619745</v>
      </c>
      <c r="AF177" s="1">
        <v>-0.81435499635760211</v>
      </c>
      <c r="AG177" s="1">
        <v>-0.15774343669647756</v>
      </c>
      <c r="AH177" s="1">
        <v>-3.014926605439331E-2</v>
      </c>
      <c r="AI177" s="1">
        <v>0.55637126693757988</v>
      </c>
    </row>
    <row r="178" spans="1:35" x14ac:dyDescent="0.3">
      <c r="A178" s="8">
        <v>15</v>
      </c>
      <c r="B178" s="8">
        <v>177</v>
      </c>
      <c r="C178" s="10">
        <v>104.7</v>
      </c>
      <c r="D178" s="10">
        <v>92</v>
      </c>
      <c r="E178" s="10">
        <v>53</v>
      </c>
      <c r="F178" s="1">
        <v>-0.53752716720048699</v>
      </c>
      <c r="G178" s="1">
        <v>-0.26216661582598116</v>
      </c>
      <c r="H178" s="1">
        <v>-0.27536055137450582</v>
      </c>
      <c r="I178" s="8" t="s">
        <v>223</v>
      </c>
      <c r="J178" s="8" t="s">
        <v>32</v>
      </c>
      <c r="K178" s="8" t="s">
        <v>39</v>
      </c>
      <c r="L178" s="8" t="s">
        <v>298</v>
      </c>
      <c r="M178" s="11">
        <v>27.6</v>
      </c>
      <c r="N178" s="12">
        <v>10</v>
      </c>
      <c r="O178" s="1">
        <v>22.443333333333335</v>
      </c>
      <c r="P178" s="1">
        <v>7.6</v>
      </c>
      <c r="Q178" s="1">
        <v>0.6</v>
      </c>
      <c r="R178" s="1">
        <v>3.1</v>
      </c>
      <c r="S178" s="1">
        <v>3.4</v>
      </c>
      <c r="T178" s="1">
        <v>1</v>
      </c>
      <c r="U178" s="1">
        <v>0.3</v>
      </c>
      <c r="V178" s="1">
        <v>0.52631578947368418</v>
      </c>
      <c r="W178" s="1">
        <v>5.7</v>
      </c>
      <c r="X178" s="1">
        <v>0.83333333333333337</v>
      </c>
      <c r="Y178" s="1">
        <v>1.2</v>
      </c>
      <c r="Z178" s="1">
        <v>0.9</v>
      </c>
      <c r="AA178" s="1">
        <v>-1.3160061529886247</v>
      </c>
      <c r="AB178" s="1">
        <v>-0.88221536120441024</v>
      </c>
      <c r="AC178" s="1">
        <v>-1.0299412781459225</v>
      </c>
      <c r="AD178" s="1">
        <v>6.5200603463751686E-2</v>
      </c>
      <c r="AE178" s="1">
        <v>-2.3138122909824804E-4</v>
      </c>
      <c r="AF178" s="1">
        <v>-0.65916302398129001</v>
      </c>
      <c r="AG178" s="1">
        <v>0.36395319536092946</v>
      </c>
      <c r="AH178" s="1">
        <v>5.9666423682185055E-2</v>
      </c>
      <c r="AI178" s="1">
        <v>1.0392374326086493</v>
      </c>
    </row>
    <row r="179" spans="1:35" x14ac:dyDescent="0.3">
      <c r="A179" s="8">
        <v>15</v>
      </c>
      <c r="B179" s="8">
        <v>178</v>
      </c>
      <c r="C179" s="10">
        <v>146.4</v>
      </c>
      <c r="D179" s="10">
        <v>178</v>
      </c>
      <c r="E179" s="10">
        <v>6</v>
      </c>
      <c r="F179" s="1">
        <v>-0.54564024497161845</v>
      </c>
      <c r="G179" s="1">
        <v>-0.38192677113579243</v>
      </c>
      <c r="H179" s="1">
        <v>-0.16371347383582602</v>
      </c>
      <c r="I179" s="8" t="s">
        <v>308</v>
      </c>
      <c r="J179" s="8" t="s">
        <v>309</v>
      </c>
      <c r="K179" s="8" t="s">
        <v>86</v>
      </c>
      <c r="L179" s="8" t="s">
        <v>299</v>
      </c>
      <c r="M179" s="11">
        <v>29.2</v>
      </c>
      <c r="N179" s="12">
        <v>10</v>
      </c>
      <c r="O179" s="1">
        <v>19.663333333333334</v>
      </c>
      <c r="P179" s="1">
        <v>5.2</v>
      </c>
      <c r="Q179" s="1">
        <v>0.6</v>
      </c>
      <c r="R179" s="1">
        <v>5.3</v>
      </c>
      <c r="S179" s="1">
        <v>1.1000000000000001</v>
      </c>
      <c r="T179" s="1">
        <v>1.1000000000000001</v>
      </c>
      <c r="U179" s="1">
        <v>0.6</v>
      </c>
      <c r="V179" s="1">
        <v>0.36956521739130432</v>
      </c>
      <c r="W179" s="1">
        <v>4.5999999999999996</v>
      </c>
      <c r="X179" s="1">
        <v>0.8</v>
      </c>
      <c r="Y179" s="1">
        <v>1.5</v>
      </c>
      <c r="Z179" s="1">
        <v>0.9</v>
      </c>
      <c r="AA179" s="1">
        <v>-1.7047555654716986</v>
      </c>
      <c r="AB179" s="1">
        <v>-0.88221536120441024</v>
      </c>
      <c r="AC179" s="1">
        <v>-0.24756912171272136</v>
      </c>
      <c r="AD179" s="1">
        <v>-0.97302942146213933</v>
      </c>
      <c r="AE179" s="1">
        <v>0.21512233062472594</v>
      </c>
      <c r="AF179" s="1">
        <v>-0.1935871068523535</v>
      </c>
      <c r="AG179" s="1">
        <v>-0.65709665802945205</v>
      </c>
      <c r="AH179" s="1">
        <v>-3.3447468722732125E-2</v>
      </c>
      <c r="AI179" s="1">
        <v>1.0392374326086493</v>
      </c>
    </row>
    <row r="180" spans="1:35" x14ac:dyDescent="0.3">
      <c r="A180" s="8">
        <v>15</v>
      </c>
      <c r="B180" s="8">
        <v>179</v>
      </c>
      <c r="C180" s="10">
        <v>122.3</v>
      </c>
      <c r="D180" s="10">
        <v>110</v>
      </c>
      <c r="E180" s="10">
        <v>48</v>
      </c>
      <c r="F180" s="1">
        <v>-0.54844530693396742</v>
      </c>
      <c r="G180" s="1">
        <v>-0.46463220989772835</v>
      </c>
      <c r="H180" s="1">
        <v>-8.381309703623907E-2</v>
      </c>
      <c r="I180" s="8" t="s">
        <v>285</v>
      </c>
      <c r="J180" s="8" t="s">
        <v>32</v>
      </c>
      <c r="K180" s="8" t="s">
        <v>97</v>
      </c>
      <c r="L180" s="8" t="s">
        <v>299</v>
      </c>
      <c r="M180" s="11">
        <v>31.4</v>
      </c>
      <c r="N180" s="12">
        <v>10</v>
      </c>
      <c r="O180" s="1">
        <v>23.323333333333334</v>
      </c>
      <c r="P180" s="1">
        <v>9.6999999999999993</v>
      </c>
      <c r="Q180" s="1">
        <v>1</v>
      </c>
      <c r="R180" s="1">
        <v>4.9000000000000004</v>
      </c>
      <c r="S180" s="1">
        <v>1.3</v>
      </c>
      <c r="T180" s="1">
        <v>1.2</v>
      </c>
      <c r="U180" s="1">
        <v>0.4</v>
      </c>
      <c r="V180" s="1">
        <v>0.4175824175824176</v>
      </c>
      <c r="W180" s="1">
        <v>9.1</v>
      </c>
      <c r="X180" s="1">
        <v>0.57894736842105265</v>
      </c>
      <c r="Y180" s="1">
        <v>1.9</v>
      </c>
      <c r="Z180" s="1">
        <v>1.6</v>
      </c>
      <c r="AA180" s="1">
        <v>-0.97585041706593523</v>
      </c>
      <c r="AB180" s="1">
        <v>-0.49699117160309092</v>
      </c>
      <c r="AC180" s="1">
        <v>-0.38981860470057594</v>
      </c>
      <c r="AD180" s="1">
        <v>-0.88274854972945316</v>
      </c>
      <c r="AE180" s="1">
        <v>0.43047604247854965</v>
      </c>
      <c r="AF180" s="1">
        <v>-0.50397105160497779</v>
      </c>
      <c r="AG180" s="1">
        <v>-0.70579754121093485</v>
      </c>
      <c r="AH180" s="1">
        <v>-1.020213396312289</v>
      </c>
      <c r="AI180" s="1">
        <v>0.36322480066915186</v>
      </c>
    </row>
    <row r="181" spans="1:35" x14ac:dyDescent="0.3">
      <c r="A181" s="8">
        <v>15</v>
      </c>
      <c r="B181" s="8">
        <v>180</v>
      </c>
      <c r="C181" s="10">
        <v>139.1</v>
      </c>
      <c r="D181" s="10">
        <v>174</v>
      </c>
      <c r="E181" s="10">
        <v>10</v>
      </c>
      <c r="F181" s="1">
        <v>-0.55052190122805089</v>
      </c>
      <c r="G181" s="1">
        <v>-0.6979047792539288</v>
      </c>
      <c r="H181" s="1">
        <v>0.14738287802587791</v>
      </c>
      <c r="I181" s="8" t="s">
        <v>310</v>
      </c>
      <c r="J181" s="8" t="s">
        <v>32</v>
      </c>
      <c r="K181" s="8" t="s">
        <v>54</v>
      </c>
      <c r="L181" s="8" t="s">
        <v>299</v>
      </c>
      <c r="M181" s="11">
        <v>20.2</v>
      </c>
      <c r="N181" s="12">
        <v>10</v>
      </c>
      <c r="O181" s="1">
        <v>24.391666666666669</v>
      </c>
      <c r="P181" s="1">
        <v>6.9</v>
      </c>
      <c r="Q181" s="1">
        <v>0.8</v>
      </c>
      <c r="R181" s="1">
        <v>3.6</v>
      </c>
      <c r="S181" s="1">
        <v>2.1</v>
      </c>
      <c r="T181" s="1">
        <v>0.9</v>
      </c>
      <c r="U181" s="1">
        <v>0.5</v>
      </c>
      <c r="V181" s="1">
        <v>0.26506024096385544</v>
      </c>
      <c r="W181" s="1">
        <v>8.3000000000000007</v>
      </c>
      <c r="X181" s="1">
        <v>0.85</v>
      </c>
      <c r="Y181" s="1">
        <v>2</v>
      </c>
      <c r="Z181" s="1">
        <v>2.1</v>
      </c>
      <c r="AA181" s="1">
        <v>-1.4293913982961879</v>
      </c>
      <c r="AB181" s="1">
        <v>-0.68960326640375058</v>
      </c>
      <c r="AC181" s="1">
        <v>-0.85212942441110406</v>
      </c>
      <c r="AD181" s="1">
        <v>-0.52162506279870835</v>
      </c>
      <c r="AE181" s="1">
        <v>-0.21558509308292217</v>
      </c>
      <c r="AF181" s="1">
        <v>-0.34877907922866563</v>
      </c>
      <c r="AG181" s="1">
        <v>-2.3078483396870864</v>
      </c>
      <c r="AH181" s="1">
        <v>0.20346001562498303</v>
      </c>
      <c r="AI181" s="1">
        <v>-0.11964136500191763</v>
      </c>
    </row>
    <row r="182" spans="1:35" x14ac:dyDescent="0.3">
      <c r="A182" s="8">
        <v>16</v>
      </c>
      <c r="B182" s="8">
        <v>181</v>
      </c>
      <c r="C182" s="10">
        <v>139.19999999999999</v>
      </c>
      <c r="D182" s="10">
        <v>157</v>
      </c>
      <c r="E182" s="10">
        <v>13</v>
      </c>
      <c r="F182" s="1">
        <v>-0.55064373942616684</v>
      </c>
      <c r="G182" s="1">
        <v>-0.15751829588072594</v>
      </c>
      <c r="H182" s="1">
        <v>-0.39312544354544088</v>
      </c>
      <c r="I182" s="8" t="s">
        <v>278</v>
      </c>
      <c r="J182" s="8" t="s">
        <v>279</v>
      </c>
      <c r="K182" s="8" t="s">
        <v>52</v>
      </c>
      <c r="L182" s="8" t="s">
        <v>47</v>
      </c>
      <c r="M182" s="11">
        <v>22.1</v>
      </c>
      <c r="N182" s="12">
        <v>9</v>
      </c>
      <c r="O182" s="1">
        <v>15.362962962962964</v>
      </c>
      <c r="P182" s="1">
        <v>5.2222222222222223</v>
      </c>
      <c r="Q182" s="1">
        <v>0</v>
      </c>
      <c r="R182" s="1">
        <v>4.8888888888888893</v>
      </c>
      <c r="S182" s="1">
        <v>2</v>
      </c>
      <c r="T182" s="1">
        <v>0.88888888888888884</v>
      </c>
      <c r="U182" s="1">
        <v>1.4444444444444444</v>
      </c>
      <c r="V182" s="1">
        <v>0.77777777777777779</v>
      </c>
      <c r="W182" s="1">
        <v>3</v>
      </c>
      <c r="X182" s="1">
        <v>0.55555555555555558</v>
      </c>
      <c r="Y182" s="1">
        <v>1</v>
      </c>
      <c r="Z182" s="1">
        <v>0.66666666666666663</v>
      </c>
      <c r="AA182" s="1">
        <v>-1.701156033874633</v>
      </c>
      <c r="AB182" s="1">
        <v>-1.4600516456063892</v>
      </c>
      <c r="AC182" s="1">
        <v>-0.39376997922801632</v>
      </c>
      <c r="AD182" s="1">
        <v>-0.56676549866505155</v>
      </c>
      <c r="AE182" s="1">
        <v>-0.23951328328890278</v>
      </c>
      <c r="AF182" s="1">
        <v>1.1169228821031716</v>
      </c>
      <c r="AG182" s="1">
        <v>1.172266536468153</v>
      </c>
      <c r="AH182" s="1">
        <v>-0.61017261742334639</v>
      </c>
      <c r="AI182" s="1">
        <v>1.2645749765884817</v>
      </c>
    </row>
    <row r="183" spans="1:35" x14ac:dyDescent="0.3">
      <c r="A183" s="8">
        <v>16</v>
      </c>
      <c r="B183" s="8">
        <v>182</v>
      </c>
      <c r="C183" s="10">
        <v>82.3</v>
      </c>
      <c r="D183" s="10">
        <v>68</v>
      </c>
      <c r="E183" s="10">
        <v>79</v>
      </c>
      <c r="F183" s="1">
        <v>-0.55134565277653813</v>
      </c>
      <c r="G183" s="1">
        <v>-0.51307751183001016</v>
      </c>
      <c r="H183" s="1">
        <v>-3.8268140946527973E-2</v>
      </c>
      <c r="I183" s="8" t="s">
        <v>264</v>
      </c>
      <c r="J183" s="8" t="s">
        <v>32</v>
      </c>
      <c r="K183" s="8" t="s">
        <v>108</v>
      </c>
      <c r="L183" s="8" t="s">
        <v>299</v>
      </c>
      <c r="M183" s="11">
        <v>21.7</v>
      </c>
      <c r="N183" s="12">
        <v>10</v>
      </c>
      <c r="O183" s="1">
        <v>31.195</v>
      </c>
      <c r="P183" s="1">
        <v>10.3</v>
      </c>
      <c r="Q183" s="1">
        <v>1.5</v>
      </c>
      <c r="R183" s="1">
        <v>5.3</v>
      </c>
      <c r="S183" s="1">
        <v>2.2000000000000002</v>
      </c>
      <c r="T183" s="1">
        <v>0.3</v>
      </c>
      <c r="U183" s="1">
        <v>0.7</v>
      </c>
      <c r="V183" s="1">
        <v>0.42156862745098039</v>
      </c>
      <c r="W183" s="1">
        <v>10.199999999999999</v>
      </c>
      <c r="X183" s="1">
        <v>0.33333333333333331</v>
      </c>
      <c r="Y183" s="1">
        <v>0.6</v>
      </c>
      <c r="Z183" s="1">
        <v>2</v>
      </c>
      <c r="AA183" s="1">
        <v>-0.87866306394516658</v>
      </c>
      <c r="AB183" s="1">
        <v>-1.5460934601441819E-2</v>
      </c>
      <c r="AC183" s="1">
        <v>-0.24756912171272136</v>
      </c>
      <c r="AD183" s="1">
        <v>-0.47648462693236526</v>
      </c>
      <c r="AE183" s="1">
        <v>-1.507707364205866</v>
      </c>
      <c r="AF183" s="1">
        <v>-3.839513447604135E-2</v>
      </c>
      <c r="AG183" s="1">
        <v>-0.73520990516662088</v>
      </c>
      <c r="AH183" s="1">
        <v>-0.69513932356216468</v>
      </c>
      <c r="AI183" s="1">
        <v>-2.3068131867703647E-2</v>
      </c>
    </row>
    <row r="184" spans="1:35" x14ac:dyDescent="0.3">
      <c r="A184" s="8">
        <v>16</v>
      </c>
      <c r="B184" s="8">
        <v>183</v>
      </c>
      <c r="C184" s="10">
        <v>0</v>
      </c>
      <c r="D184" s="10">
        <v>219</v>
      </c>
      <c r="E184" s="10">
        <v>2</v>
      </c>
      <c r="F184" s="1">
        <v>-0.55438903892683622</v>
      </c>
      <c r="G184" s="1">
        <v>-0.31944338362651964</v>
      </c>
      <c r="H184" s="1">
        <v>-0.23494565530031658</v>
      </c>
      <c r="I184" s="8" t="s">
        <v>284</v>
      </c>
      <c r="J184" s="8" t="s">
        <v>32</v>
      </c>
      <c r="K184" s="8" t="s">
        <v>89</v>
      </c>
      <c r="L184" s="8" t="s">
        <v>299</v>
      </c>
      <c r="M184" s="11">
        <v>26.5</v>
      </c>
      <c r="N184" s="12">
        <v>10</v>
      </c>
      <c r="O184" s="1">
        <v>28.56166666666666</v>
      </c>
      <c r="P184" s="1">
        <v>5.0999999999999996</v>
      </c>
      <c r="Q184" s="1">
        <v>0.9</v>
      </c>
      <c r="R184" s="1">
        <v>4.7</v>
      </c>
      <c r="S184" s="1">
        <v>2.6</v>
      </c>
      <c r="T184" s="1">
        <v>0.7</v>
      </c>
      <c r="U184" s="1">
        <v>0.4</v>
      </c>
      <c r="V184" s="1">
        <v>0.47222222222222221</v>
      </c>
      <c r="W184" s="1">
        <v>3.6</v>
      </c>
      <c r="X184" s="1">
        <v>1</v>
      </c>
      <c r="Y184" s="1">
        <v>0.8</v>
      </c>
      <c r="Z184" s="1">
        <v>0.9</v>
      </c>
      <c r="AA184" s="1">
        <v>-1.7209534576584933</v>
      </c>
      <c r="AB184" s="1">
        <v>-0.59329721900342069</v>
      </c>
      <c r="AC184" s="1">
        <v>-0.46094334619450339</v>
      </c>
      <c r="AD184" s="1">
        <v>-0.29592288346699297</v>
      </c>
      <c r="AE184" s="1">
        <v>-0.64629251679057031</v>
      </c>
      <c r="AF184" s="1">
        <v>-0.50397105160497779</v>
      </c>
      <c r="AG184" s="1">
        <v>-3.3504612759472183E-2</v>
      </c>
      <c r="AH184" s="1">
        <v>0.34065720223110463</v>
      </c>
      <c r="AI184" s="1">
        <v>1.0392374326086493</v>
      </c>
    </row>
    <row r="185" spans="1:35" x14ac:dyDescent="0.3">
      <c r="A185" s="8">
        <v>16</v>
      </c>
      <c r="B185" s="8">
        <v>184</v>
      </c>
      <c r="C185" s="10">
        <v>144.1</v>
      </c>
      <c r="D185" s="10">
        <v>143</v>
      </c>
      <c r="E185" s="10">
        <v>22</v>
      </c>
      <c r="F185" s="1">
        <v>-0.55950454739537225</v>
      </c>
      <c r="G185" s="1">
        <v>-0.67219181439829834</v>
      </c>
      <c r="H185" s="1">
        <v>0.11268726700292608</v>
      </c>
      <c r="I185" s="8" t="s">
        <v>277</v>
      </c>
      <c r="J185" s="8" t="s">
        <v>32</v>
      </c>
      <c r="K185" s="8" t="s">
        <v>72</v>
      </c>
      <c r="L185" s="8" t="s">
        <v>298</v>
      </c>
      <c r="M185" s="11">
        <v>19.8</v>
      </c>
      <c r="N185" s="12">
        <v>10</v>
      </c>
      <c r="O185" s="1">
        <v>27.656666666666666</v>
      </c>
      <c r="P185" s="1">
        <v>8.9</v>
      </c>
      <c r="Q185" s="1">
        <v>0.9</v>
      </c>
      <c r="R185" s="1">
        <v>1.7</v>
      </c>
      <c r="S185" s="1">
        <v>3.4</v>
      </c>
      <c r="T185" s="1">
        <v>1.1000000000000001</v>
      </c>
      <c r="U185" s="1">
        <v>0</v>
      </c>
      <c r="V185" s="1">
        <v>0.33333333333333331</v>
      </c>
      <c r="W185" s="1">
        <v>10.199999999999999</v>
      </c>
      <c r="X185" s="1">
        <v>0.8571428571428571</v>
      </c>
      <c r="Y185" s="1">
        <v>1.4</v>
      </c>
      <c r="Z185" s="1">
        <v>2.2000000000000002</v>
      </c>
      <c r="AA185" s="1">
        <v>-1.1054335545602929</v>
      </c>
      <c r="AB185" s="1">
        <v>-0.59329721900342069</v>
      </c>
      <c r="AC185" s="1">
        <v>-1.5278144686034143</v>
      </c>
      <c r="AD185" s="1">
        <v>6.5200603463751686E-2</v>
      </c>
      <c r="AE185" s="1">
        <v>0.21512233062472594</v>
      </c>
      <c r="AF185" s="1">
        <v>-1.1247389411102267</v>
      </c>
      <c r="AG185" s="1">
        <v>-1.9169798996809466</v>
      </c>
      <c r="AH185" s="1">
        <v>0.15442941742127117</v>
      </c>
      <c r="AI185" s="1">
        <v>-0.21621459813613161</v>
      </c>
    </row>
    <row r="186" spans="1:35" x14ac:dyDescent="0.3">
      <c r="A186" s="8">
        <v>16</v>
      </c>
      <c r="B186" s="8">
        <v>185</v>
      </c>
      <c r="C186" s="10">
        <v>0</v>
      </c>
      <c r="D186" s="10">
        <v>251</v>
      </c>
      <c r="E186" s="10">
        <v>8</v>
      </c>
      <c r="F186" s="1">
        <v>-0.57249056412791333</v>
      </c>
      <c r="G186" s="1">
        <v>-0.31157836805452782</v>
      </c>
      <c r="H186" s="1">
        <v>-0.26091219607338551</v>
      </c>
      <c r="I186" s="8" t="s">
        <v>283</v>
      </c>
      <c r="J186" s="8" t="s">
        <v>32</v>
      </c>
      <c r="K186" s="8" t="s">
        <v>67</v>
      </c>
      <c r="L186" s="8" t="s">
        <v>299</v>
      </c>
      <c r="M186" s="11">
        <v>24.9</v>
      </c>
      <c r="N186" s="12">
        <v>5</v>
      </c>
      <c r="O186" s="1">
        <v>19.86</v>
      </c>
      <c r="P186" s="1">
        <v>8.8000000000000007</v>
      </c>
      <c r="Q186" s="1">
        <v>0</v>
      </c>
      <c r="R186" s="1">
        <v>5.4</v>
      </c>
      <c r="S186" s="1">
        <v>0.8</v>
      </c>
      <c r="T186" s="1">
        <v>1.2</v>
      </c>
      <c r="U186" s="1">
        <v>0.4</v>
      </c>
      <c r="V186" s="1">
        <v>0.58064516129032262</v>
      </c>
      <c r="W186" s="1">
        <v>6.2</v>
      </c>
      <c r="X186" s="1">
        <v>0.8</v>
      </c>
      <c r="Y186" s="1">
        <v>2</v>
      </c>
      <c r="Z186" s="1">
        <v>1.6</v>
      </c>
      <c r="AA186" s="1">
        <v>-1.1216314467470876</v>
      </c>
      <c r="AB186" s="1">
        <v>-1.4600516456063892</v>
      </c>
      <c r="AC186" s="1">
        <v>-0.21200675096575747</v>
      </c>
      <c r="AD186" s="1">
        <v>-1.1084507290611687</v>
      </c>
      <c r="AE186" s="1">
        <v>0.43047604247854965</v>
      </c>
      <c r="AF186" s="1">
        <v>-0.50397105160497779</v>
      </c>
      <c r="AG186" s="1">
        <v>0.84000383573549076</v>
      </c>
      <c r="AH186" s="1">
        <v>-3.1798367388562523E-2</v>
      </c>
      <c r="AI186" s="1">
        <v>0.36322480066915186</v>
      </c>
    </row>
    <row r="187" spans="1:35" x14ac:dyDescent="0.3">
      <c r="A187" s="8">
        <v>16</v>
      </c>
      <c r="B187" s="8">
        <v>186</v>
      </c>
      <c r="C187" s="10">
        <v>0</v>
      </c>
      <c r="D187" s="10">
        <v>424</v>
      </c>
      <c r="E187" s="10">
        <v>2</v>
      </c>
      <c r="F187" s="1">
        <v>-0.59343887759551939</v>
      </c>
      <c r="G187" s="1">
        <v>-0.35663315858918182</v>
      </c>
      <c r="H187" s="1">
        <v>-0.23680571900633757</v>
      </c>
      <c r="I187" s="8" t="s">
        <v>311</v>
      </c>
      <c r="J187" s="8" t="s">
        <v>312</v>
      </c>
      <c r="K187" s="8" t="s">
        <v>106</v>
      </c>
      <c r="L187" s="8" t="s">
        <v>298</v>
      </c>
      <c r="M187" s="11">
        <v>21.3</v>
      </c>
      <c r="N187" s="12">
        <v>10</v>
      </c>
      <c r="O187" s="1">
        <v>21.871666666666663</v>
      </c>
      <c r="P187" s="1">
        <v>8.5</v>
      </c>
      <c r="Q187" s="1">
        <v>0.2</v>
      </c>
      <c r="R187" s="1">
        <v>4.0999999999999996</v>
      </c>
      <c r="S187" s="1">
        <v>0.9</v>
      </c>
      <c r="T187" s="1">
        <v>1.5</v>
      </c>
      <c r="U187" s="1">
        <v>0.4</v>
      </c>
      <c r="V187" s="1">
        <v>0.48684210526315791</v>
      </c>
      <c r="W187" s="1">
        <v>7.6</v>
      </c>
      <c r="X187" s="1">
        <v>0.6428571428571429</v>
      </c>
      <c r="Y187" s="1">
        <v>1.4</v>
      </c>
      <c r="Z187" s="1">
        <v>1.1000000000000001</v>
      </c>
      <c r="AA187" s="1">
        <v>-1.1702251233074721</v>
      </c>
      <c r="AB187" s="1">
        <v>-1.2674395508057295</v>
      </c>
      <c r="AC187" s="1">
        <v>-0.67431757067628573</v>
      </c>
      <c r="AD187" s="1">
        <v>-1.0633102931948255</v>
      </c>
      <c r="AE187" s="1">
        <v>1.0765371780400217</v>
      </c>
      <c r="AF187" s="1">
        <v>-0.50397105160497779</v>
      </c>
      <c r="AG187" s="1">
        <v>9.8282749525777355E-2</v>
      </c>
      <c r="AH187" s="1">
        <v>-0.5513457316193664</v>
      </c>
      <c r="AI187" s="1">
        <v>0.84609096634022141</v>
      </c>
    </row>
    <row r="188" spans="1:35" x14ac:dyDescent="0.3">
      <c r="A188" s="8">
        <v>16</v>
      </c>
      <c r="B188" s="8">
        <v>187</v>
      </c>
      <c r="C188" s="10">
        <v>140.4</v>
      </c>
      <c r="D188" s="10">
        <v>187</v>
      </c>
      <c r="E188" s="10">
        <v>20</v>
      </c>
      <c r="F188" s="1">
        <v>-0.59491462442172016</v>
      </c>
      <c r="G188" s="1">
        <v>-0.38203403734282843</v>
      </c>
      <c r="H188" s="1">
        <v>-0.21288058707889174</v>
      </c>
      <c r="I188" s="8" t="s">
        <v>313</v>
      </c>
      <c r="J188" s="8" t="s">
        <v>32</v>
      </c>
      <c r="K188" s="8" t="s">
        <v>37</v>
      </c>
      <c r="L188" s="8" t="s">
        <v>298</v>
      </c>
      <c r="M188" s="11">
        <v>20.399999999999999</v>
      </c>
      <c r="N188" s="12">
        <v>10</v>
      </c>
      <c r="O188" s="1">
        <v>22.788333333333338</v>
      </c>
      <c r="P188" s="1">
        <v>12.5</v>
      </c>
      <c r="Q188" s="1">
        <v>1.8</v>
      </c>
      <c r="R188" s="1">
        <v>2.1</v>
      </c>
      <c r="S188" s="1">
        <v>1.6</v>
      </c>
      <c r="T188" s="1">
        <v>0.5</v>
      </c>
      <c r="U188" s="1">
        <v>0.2</v>
      </c>
      <c r="V188" s="1">
        <v>0.46</v>
      </c>
      <c r="W188" s="1">
        <v>10</v>
      </c>
      <c r="X188" s="1">
        <v>0.83333333333333337</v>
      </c>
      <c r="Y188" s="1">
        <v>1.8</v>
      </c>
      <c r="Z188" s="1">
        <v>1</v>
      </c>
      <c r="AA188" s="1">
        <v>-0.52230943583568235</v>
      </c>
      <c r="AB188" s="1">
        <v>0.27345720759954767</v>
      </c>
      <c r="AC188" s="1">
        <v>-1.3855649856155594</v>
      </c>
      <c r="AD188" s="1">
        <v>-0.74732724213042379</v>
      </c>
      <c r="AE188" s="1">
        <v>-1.0769999404982182</v>
      </c>
      <c r="AF188" s="1">
        <v>-0.81435499635760211</v>
      </c>
      <c r="AG188" s="1">
        <v>-0.21656816460784992</v>
      </c>
      <c r="AH188" s="1">
        <v>0.10869702188589682</v>
      </c>
      <c r="AI188" s="1">
        <v>0.94266419947443536</v>
      </c>
    </row>
    <row r="189" spans="1:35" x14ac:dyDescent="0.3">
      <c r="A189" s="8">
        <v>16</v>
      </c>
      <c r="B189" s="8">
        <v>188</v>
      </c>
      <c r="C189" s="10">
        <v>131.1</v>
      </c>
      <c r="D189" s="10">
        <v>136</v>
      </c>
      <c r="E189" s="10">
        <v>18</v>
      </c>
      <c r="F189" s="1">
        <v>-0.59964734301448863</v>
      </c>
      <c r="G189" s="1">
        <v>-0.47239866291990906</v>
      </c>
      <c r="H189" s="1">
        <v>-0.12724868009457957</v>
      </c>
      <c r="I189" s="8" t="s">
        <v>290</v>
      </c>
      <c r="J189" s="8" t="s">
        <v>291</v>
      </c>
      <c r="K189" s="8" t="s">
        <v>37</v>
      </c>
      <c r="L189" s="8" t="s">
        <v>299</v>
      </c>
      <c r="M189" s="11">
        <v>22</v>
      </c>
      <c r="N189" s="12">
        <v>3</v>
      </c>
      <c r="O189" s="1">
        <v>28.8</v>
      </c>
      <c r="P189" s="1">
        <v>9</v>
      </c>
      <c r="Q189" s="1">
        <v>1</v>
      </c>
      <c r="R189" s="1">
        <v>4</v>
      </c>
      <c r="S189" s="1">
        <v>2</v>
      </c>
      <c r="T189" s="1">
        <v>0</v>
      </c>
      <c r="U189" s="1">
        <v>0.66666666666666663</v>
      </c>
      <c r="V189" s="1">
        <v>0.47368421052631576</v>
      </c>
      <c r="W189" s="1">
        <v>6.333333333333333</v>
      </c>
      <c r="X189" s="1">
        <v>1</v>
      </c>
      <c r="Y189" s="1">
        <v>2</v>
      </c>
      <c r="Z189" s="1">
        <v>2</v>
      </c>
      <c r="AA189" s="1">
        <v>-1.0892356623734982</v>
      </c>
      <c r="AB189" s="1">
        <v>-0.49699117160309092</v>
      </c>
      <c r="AC189" s="1">
        <v>-0.70987994142324928</v>
      </c>
      <c r="AD189" s="1">
        <v>-0.56676549866505155</v>
      </c>
      <c r="AE189" s="1">
        <v>-2.1537684997673381</v>
      </c>
      <c r="AF189" s="1">
        <v>-9.0125791934812058E-2</v>
      </c>
      <c r="AG189" s="1">
        <v>-3.0988433310057514E-2</v>
      </c>
      <c r="AH189" s="1">
        <v>0.9092351646656206</v>
      </c>
      <c r="AI189" s="1">
        <v>-2.3068131867703647E-2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89"/>
  <sheetViews>
    <sheetView topLeftCell="A126" workbookViewId="0">
      <selection activeCell="I139" sqref="I139"/>
    </sheetView>
  </sheetViews>
  <sheetFormatPr defaultRowHeight="14.4" x14ac:dyDescent="0.3"/>
  <cols>
    <col min="1" max="1" width="6.77734375" bestFit="1" customWidth="1"/>
    <col min="2" max="2" width="5.44140625" bestFit="1" customWidth="1"/>
    <col min="3" max="3" width="7.21875" bestFit="1" customWidth="1"/>
    <col min="4" max="4" width="8.6640625" bestFit="1" customWidth="1"/>
    <col min="5" max="5" width="4.5546875" bestFit="1" customWidth="1"/>
    <col min="6" max="6" width="6.33203125" bestFit="1" customWidth="1"/>
    <col min="7" max="7" width="6.44140625" bestFit="1" customWidth="1"/>
    <col min="8" max="8" width="6.21875" bestFit="1" customWidth="1"/>
    <col min="9" max="9" width="21.109375" bestFit="1" customWidth="1"/>
    <col min="10" max="10" width="6" customWidth="1"/>
    <col min="11" max="11" width="5.6640625" bestFit="1" customWidth="1"/>
    <col min="12" max="12" width="4.33203125" bestFit="1" customWidth="1"/>
    <col min="13" max="13" width="4.5546875" bestFit="1" customWidth="1"/>
    <col min="14" max="14" width="3" bestFit="1" customWidth="1"/>
    <col min="15" max="16" width="5.5546875" bestFit="1" customWidth="1"/>
    <col min="17" max="17" width="4.5546875" bestFit="1" customWidth="1"/>
    <col min="18" max="19" width="5.5546875" bestFit="1" customWidth="1"/>
    <col min="20" max="22" width="4.5546875" bestFit="1" customWidth="1"/>
    <col min="23" max="23" width="5.5546875" bestFit="1" customWidth="1"/>
    <col min="24" max="24" width="4.5546875" bestFit="1" customWidth="1"/>
    <col min="25" max="25" width="5.5546875" bestFit="1" customWidth="1"/>
    <col min="26" max="26" width="4.5546875" bestFit="1" customWidth="1"/>
    <col min="27" max="32" width="5.21875" bestFit="1" customWidth="1"/>
    <col min="33" max="33" width="5.6640625" bestFit="1" customWidth="1"/>
    <col min="34" max="35" width="5.21875" bestFit="1" customWidth="1"/>
  </cols>
  <sheetData>
    <row r="1" spans="1:35" x14ac:dyDescent="0.3">
      <c r="A1" s="9" t="s">
        <v>0</v>
      </c>
      <c r="B1" s="9" t="s">
        <v>1</v>
      </c>
      <c r="C1" s="9" t="s">
        <v>294</v>
      </c>
      <c r="D1" s="9" t="s">
        <v>295</v>
      </c>
      <c r="E1" s="9" t="s">
        <v>296</v>
      </c>
      <c r="F1" s="9" t="s">
        <v>2</v>
      </c>
      <c r="G1" s="9" t="s">
        <v>3</v>
      </c>
      <c r="H1" s="9" t="s">
        <v>4</v>
      </c>
      <c r="I1" s="9" t="s">
        <v>5</v>
      </c>
      <c r="J1" s="9" t="s">
        <v>6</v>
      </c>
      <c r="K1" s="9" t="s">
        <v>7</v>
      </c>
      <c r="L1" s="9" t="s">
        <v>8</v>
      </c>
      <c r="M1" s="9" t="s">
        <v>297</v>
      </c>
      <c r="N1" s="9" t="s">
        <v>9</v>
      </c>
      <c r="O1" s="9" t="s">
        <v>10</v>
      </c>
      <c r="P1" s="9" t="s">
        <v>11</v>
      </c>
      <c r="Q1" s="9" t="s">
        <v>12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17</v>
      </c>
      <c r="W1" s="9" t="s">
        <v>18</v>
      </c>
      <c r="X1" s="9" t="s">
        <v>19</v>
      </c>
      <c r="Y1" s="9" t="s">
        <v>20</v>
      </c>
      <c r="Z1" s="9" t="s">
        <v>21</v>
      </c>
      <c r="AA1" s="9" t="s">
        <v>22</v>
      </c>
      <c r="AB1" s="9" t="s">
        <v>23</v>
      </c>
      <c r="AC1" s="9" t="s">
        <v>24</v>
      </c>
      <c r="AD1" s="9" t="s">
        <v>25</v>
      </c>
      <c r="AE1" s="9" t="s">
        <v>26</v>
      </c>
      <c r="AF1" s="9" t="s">
        <v>27</v>
      </c>
      <c r="AG1" s="9" t="s">
        <v>28</v>
      </c>
      <c r="AH1" s="9" t="s">
        <v>29</v>
      </c>
      <c r="AI1" s="9" t="s">
        <v>30</v>
      </c>
    </row>
    <row r="2" spans="1:35" x14ac:dyDescent="0.3">
      <c r="A2" s="8">
        <v>1</v>
      </c>
      <c r="B2" s="8">
        <v>1</v>
      </c>
      <c r="C2" s="10">
        <v>3</v>
      </c>
      <c r="D2" s="10">
        <v>4</v>
      </c>
      <c r="E2" s="10">
        <v>100</v>
      </c>
      <c r="F2" s="1">
        <v>2.0625589999999998</v>
      </c>
      <c r="G2" s="1">
        <v>1.192312</v>
      </c>
      <c r="H2" s="1">
        <v>0.87024699999999999</v>
      </c>
      <c r="I2" s="8" t="s">
        <v>31</v>
      </c>
      <c r="J2" s="8"/>
      <c r="K2" s="8" t="s">
        <v>33</v>
      </c>
      <c r="L2" s="8" t="s">
        <v>298</v>
      </c>
      <c r="M2" s="11">
        <v>30.2</v>
      </c>
      <c r="N2" s="12">
        <v>5</v>
      </c>
      <c r="O2" s="1">
        <v>39.533329999999999</v>
      </c>
      <c r="P2" s="1">
        <v>44.2</v>
      </c>
      <c r="Q2" s="1">
        <v>6.6</v>
      </c>
      <c r="R2" s="1">
        <v>6.6</v>
      </c>
      <c r="S2" s="1">
        <v>7.2</v>
      </c>
      <c r="T2" s="1">
        <v>2.2000000000000002</v>
      </c>
      <c r="U2" s="1">
        <v>0.2</v>
      </c>
      <c r="V2" s="1">
        <v>0.45517200000000002</v>
      </c>
      <c r="W2" s="1">
        <v>29</v>
      </c>
      <c r="X2" s="1">
        <v>0.83582100000000004</v>
      </c>
      <c r="Y2" s="1">
        <v>13.4</v>
      </c>
      <c r="Z2" s="1">
        <v>5</v>
      </c>
      <c r="AA2" s="1">
        <v>4.6227220000000004</v>
      </c>
      <c r="AB2" s="1">
        <v>4.9212280000000002</v>
      </c>
      <c r="AC2" s="1">
        <v>0.21981800000000001</v>
      </c>
      <c r="AD2" s="1">
        <v>1.7716719999999999</v>
      </c>
      <c r="AE2" s="1">
        <v>2.6042740000000002</v>
      </c>
      <c r="AF2" s="1">
        <v>-0.81904999999999994</v>
      </c>
      <c r="AG2" s="1">
        <v>-0.76456999999999997</v>
      </c>
      <c r="AH2" s="1">
        <v>1.117245</v>
      </c>
      <c r="AI2" s="1">
        <v>-2.9425400000000002</v>
      </c>
    </row>
    <row r="3" spans="1:35" x14ac:dyDescent="0.3">
      <c r="A3" s="8">
        <v>1</v>
      </c>
      <c r="B3" s="8">
        <v>2</v>
      </c>
      <c r="C3" s="10">
        <v>16</v>
      </c>
      <c r="D3" s="10">
        <v>17</v>
      </c>
      <c r="E3" s="10">
        <v>100</v>
      </c>
      <c r="F3" s="1">
        <v>1.5591219999999999</v>
      </c>
      <c r="G3" s="1">
        <v>1.274729</v>
      </c>
      <c r="H3" s="1">
        <v>0.28439300000000001</v>
      </c>
      <c r="I3" s="8" t="s">
        <v>34</v>
      </c>
      <c r="J3" s="8"/>
      <c r="K3" s="8" t="s">
        <v>35</v>
      </c>
      <c r="L3" s="8" t="s">
        <v>299</v>
      </c>
      <c r="M3" s="11">
        <v>29.5</v>
      </c>
      <c r="N3" s="12">
        <v>2</v>
      </c>
      <c r="O3" s="1">
        <v>22.191669999999998</v>
      </c>
      <c r="P3" s="1">
        <v>35</v>
      </c>
      <c r="Q3" s="1">
        <v>4.5</v>
      </c>
      <c r="R3" s="1">
        <v>6.5</v>
      </c>
      <c r="S3" s="1">
        <v>3.5</v>
      </c>
      <c r="T3" s="1">
        <v>1</v>
      </c>
      <c r="U3" s="1">
        <v>0.5</v>
      </c>
      <c r="V3" s="1">
        <v>0.58823499999999995</v>
      </c>
      <c r="W3" s="1">
        <v>17</v>
      </c>
      <c r="X3" s="1">
        <v>1</v>
      </c>
      <c r="Y3" s="1">
        <v>10.5</v>
      </c>
      <c r="Z3" s="1">
        <v>4</v>
      </c>
      <c r="AA3" s="1">
        <v>3.1305160000000001</v>
      </c>
      <c r="AB3" s="1">
        <v>2.888442</v>
      </c>
      <c r="AC3" s="1">
        <v>0.184001</v>
      </c>
      <c r="AD3" s="1">
        <v>0.113218</v>
      </c>
      <c r="AE3" s="1">
        <v>2.5799999999999998E-4</v>
      </c>
      <c r="AF3" s="1">
        <v>-0.35158</v>
      </c>
      <c r="AG3" s="1">
        <v>2.5291440000000001</v>
      </c>
      <c r="AH3" s="1">
        <v>4.949001</v>
      </c>
      <c r="AI3" s="1">
        <v>-1.97044</v>
      </c>
    </row>
    <row r="4" spans="1:35" x14ac:dyDescent="0.3">
      <c r="A4" s="8">
        <v>1</v>
      </c>
      <c r="B4" s="8">
        <v>3</v>
      </c>
      <c r="C4" s="10">
        <v>18</v>
      </c>
      <c r="D4" s="10">
        <v>20</v>
      </c>
      <c r="E4" s="10">
        <v>100</v>
      </c>
      <c r="F4" s="1">
        <v>1.2951999999999999</v>
      </c>
      <c r="G4" s="1">
        <v>0.78019499999999997</v>
      </c>
      <c r="H4" s="1">
        <v>0.51500500000000005</v>
      </c>
      <c r="I4" s="8" t="s">
        <v>38</v>
      </c>
      <c r="J4" s="8"/>
      <c r="K4" s="8" t="s">
        <v>39</v>
      </c>
      <c r="L4" s="8" t="s">
        <v>298</v>
      </c>
      <c r="M4" s="11">
        <v>20.7</v>
      </c>
      <c r="N4" s="12">
        <v>5</v>
      </c>
      <c r="O4" s="1">
        <v>33.766669999999998</v>
      </c>
      <c r="P4" s="1">
        <v>31</v>
      </c>
      <c r="Q4" s="1">
        <v>2.4</v>
      </c>
      <c r="R4" s="1">
        <v>11.8</v>
      </c>
      <c r="S4" s="1">
        <v>9</v>
      </c>
      <c r="T4" s="1">
        <v>1.4</v>
      </c>
      <c r="U4" s="1">
        <v>0.2</v>
      </c>
      <c r="V4" s="1">
        <v>0.48</v>
      </c>
      <c r="W4" s="1">
        <v>20</v>
      </c>
      <c r="X4" s="1">
        <v>0.83928599999999998</v>
      </c>
      <c r="Y4" s="1">
        <v>11.2</v>
      </c>
      <c r="Z4" s="1">
        <v>4.2</v>
      </c>
      <c r="AA4" s="1">
        <v>2.481732</v>
      </c>
      <c r="AB4" s="1">
        <v>0.85565599999999997</v>
      </c>
      <c r="AC4" s="1">
        <v>2.0823170000000002</v>
      </c>
      <c r="AD4" s="1">
        <v>2.578487</v>
      </c>
      <c r="AE4" s="1">
        <v>0.86826300000000001</v>
      </c>
      <c r="AF4" s="1">
        <v>-0.81904999999999994</v>
      </c>
      <c r="AG4" s="1">
        <v>0.120212</v>
      </c>
      <c r="AH4" s="1">
        <v>1.018993</v>
      </c>
      <c r="AI4" s="1">
        <v>-2.16486</v>
      </c>
    </row>
    <row r="5" spans="1:35" x14ac:dyDescent="0.3">
      <c r="A5" s="8">
        <v>1</v>
      </c>
      <c r="B5" s="8">
        <v>4</v>
      </c>
      <c r="C5" s="10">
        <v>19</v>
      </c>
      <c r="D5" s="10">
        <v>16</v>
      </c>
      <c r="E5" s="10">
        <v>100</v>
      </c>
      <c r="F5" s="1">
        <v>1.2581180000000001</v>
      </c>
      <c r="G5" s="1">
        <v>0.45775399999999999</v>
      </c>
      <c r="H5" s="1">
        <v>0.80036300000000005</v>
      </c>
      <c r="I5" s="8" t="s">
        <v>53</v>
      </c>
      <c r="J5" s="8"/>
      <c r="K5" s="8" t="s">
        <v>54</v>
      </c>
      <c r="L5" s="8" t="s">
        <v>298</v>
      </c>
      <c r="M5" s="11">
        <v>21.2</v>
      </c>
      <c r="N5" s="12">
        <v>5</v>
      </c>
      <c r="O5" s="1">
        <v>37.706670000000003</v>
      </c>
      <c r="P5" s="1">
        <v>29.6</v>
      </c>
      <c r="Q5" s="1">
        <v>3.4</v>
      </c>
      <c r="R5" s="1">
        <v>4</v>
      </c>
      <c r="S5" s="1">
        <v>10.4</v>
      </c>
      <c r="T5" s="1">
        <v>2.2000000000000002</v>
      </c>
      <c r="U5" s="1">
        <v>0.2</v>
      </c>
      <c r="V5" s="1">
        <v>0.42056100000000002</v>
      </c>
      <c r="W5" s="1">
        <v>21.4</v>
      </c>
      <c r="X5" s="1">
        <v>0.82</v>
      </c>
      <c r="Y5" s="1">
        <v>10</v>
      </c>
      <c r="Z5" s="1">
        <v>5.2</v>
      </c>
      <c r="AA5" s="1">
        <v>2.2546569999999999</v>
      </c>
      <c r="AB5" s="1">
        <v>1.8236490000000001</v>
      </c>
      <c r="AC5" s="1">
        <v>-0.71143000000000001</v>
      </c>
      <c r="AD5" s="1">
        <v>3.20601</v>
      </c>
      <c r="AE5" s="1">
        <v>2.6042740000000002</v>
      </c>
      <c r="AF5" s="1">
        <v>-0.81904999999999994</v>
      </c>
      <c r="AG5" s="1">
        <v>-1.5500799999999999</v>
      </c>
      <c r="AH5" s="1">
        <v>0.44871299999999997</v>
      </c>
      <c r="AI5" s="1">
        <v>-3.1369600000000002</v>
      </c>
    </row>
    <row r="6" spans="1:35" x14ac:dyDescent="0.3">
      <c r="A6" s="8">
        <v>1</v>
      </c>
      <c r="B6" s="8">
        <v>5</v>
      </c>
      <c r="C6" s="10">
        <v>9</v>
      </c>
      <c r="D6" s="10">
        <v>8</v>
      </c>
      <c r="E6" s="10">
        <v>100</v>
      </c>
      <c r="F6" s="1">
        <v>1.2353749999999999</v>
      </c>
      <c r="G6" s="1">
        <v>0.72438899999999995</v>
      </c>
      <c r="H6" s="1">
        <v>0.51098600000000005</v>
      </c>
      <c r="I6" s="8" t="s">
        <v>36</v>
      </c>
      <c r="J6" s="8"/>
      <c r="K6" s="8" t="s">
        <v>37</v>
      </c>
      <c r="L6" s="8" t="s">
        <v>298</v>
      </c>
      <c r="M6" s="11">
        <v>29.3</v>
      </c>
      <c r="N6" s="12">
        <v>5</v>
      </c>
      <c r="O6" s="1">
        <v>39.89</v>
      </c>
      <c r="P6" s="1">
        <v>29.6</v>
      </c>
      <c r="Q6" s="1">
        <v>3</v>
      </c>
      <c r="R6" s="1">
        <v>4.4000000000000004</v>
      </c>
      <c r="S6" s="1">
        <v>6.4</v>
      </c>
      <c r="T6" s="1">
        <v>0.8</v>
      </c>
      <c r="U6" s="1">
        <v>0.8</v>
      </c>
      <c r="V6" s="1">
        <v>0.42857099999999998</v>
      </c>
      <c r="W6" s="1">
        <v>18.2</v>
      </c>
      <c r="X6" s="1">
        <v>0.96491199999999999</v>
      </c>
      <c r="Y6" s="1">
        <v>11.4</v>
      </c>
      <c r="Z6" s="1">
        <v>3</v>
      </c>
      <c r="AA6" s="1">
        <v>2.2546569999999999</v>
      </c>
      <c r="AB6" s="1">
        <v>1.4364520000000001</v>
      </c>
      <c r="AC6" s="1">
        <v>-0.56816</v>
      </c>
      <c r="AD6" s="1">
        <v>1.413087</v>
      </c>
      <c r="AE6" s="1">
        <v>-0.43375000000000002</v>
      </c>
      <c r="AF6" s="1">
        <v>0.115885</v>
      </c>
      <c r="AG6" s="1">
        <v>-1.1297900000000001</v>
      </c>
      <c r="AH6" s="1">
        <v>4.4294500000000001</v>
      </c>
      <c r="AI6" s="1">
        <v>-0.99834000000000001</v>
      </c>
    </row>
    <row r="7" spans="1:35" x14ac:dyDescent="0.3">
      <c r="A7" s="8">
        <v>1</v>
      </c>
      <c r="B7" s="8">
        <v>6</v>
      </c>
      <c r="C7" s="10">
        <v>11</v>
      </c>
      <c r="D7" s="10">
        <v>13</v>
      </c>
      <c r="E7" s="10">
        <v>100</v>
      </c>
      <c r="F7" s="1">
        <v>1.1913119999999999</v>
      </c>
      <c r="G7" s="1">
        <v>0.302035</v>
      </c>
      <c r="H7" s="1">
        <v>0.88927699999999998</v>
      </c>
      <c r="I7" s="8" t="s">
        <v>40</v>
      </c>
      <c r="J7" s="8" t="s">
        <v>41</v>
      </c>
      <c r="K7" s="8" t="s">
        <v>35</v>
      </c>
      <c r="L7" s="8" t="s">
        <v>299</v>
      </c>
      <c r="M7" s="11">
        <v>28.4</v>
      </c>
      <c r="N7" s="12">
        <v>5</v>
      </c>
      <c r="O7" s="1">
        <v>35.43</v>
      </c>
      <c r="P7" s="1">
        <v>26.6</v>
      </c>
      <c r="Q7" s="1">
        <v>1.4</v>
      </c>
      <c r="R7" s="1">
        <v>10.8</v>
      </c>
      <c r="S7" s="1">
        <v>4.8</v>
      </c>
      <c r="T7" s="1">
        <v>2.4</v>
      </c>
      <c r="U7" s="1">
        <v>0.8</v>
      </c>
      <c r="V7" s="1">
        <v>0.38793100000000003</v>
      </c>
      <c r="W7" s="1">
        <v>23.2</v>
      </c>
      <c r="X7" s="1">
        <v>0.85714299999999999</v>
      </c>
      <c r="Y7" s="1">
        <v>8.4</v>
      </c>
      <c r="Z7" s="1">
        <v>5</v>
      </c>
      <c r="AA7" s="1">
        <v>1.768068</v>
      </c>
      <c r="AB7" s="1">
        <v>-0.11234</v>
      </c>
      <c r="AC7" s="1">
        <v>1.7241439999999999</v>
      </c>
      <c r="AD7" s="1">
        <v>0.69591800000000004</v>
      </c>
      <c r="AE7" s="1">
        <v>3.0382769999999999</v>
      </c>
      <c r="AF7" s="1">
        <v>0.115885</v>
      </c>
      <c r="AG7" s="1">
        <v>-2.6783299999999999</v>
      </c>
      <c r="AH7" s="1">
        <v>1.1092310000000001</v>
      </c>
      <c r="AI7" s="1">
        <v>-2.9425400000000002</v>
      </c>
    </row>
    <row r="8" spans="1:35" x14ac:dyDescent="0.3">
      <c r="A8" s="8">
        <v>1</v>
      </c>
      <c r="B8" s="8">
        <v>7</v>
      </c>
      <c r="C8" s="10">
        <v>4</v>
      </c>
      <c r="D8" s="10">
        <v>2</v>
      </c>
      <c r="E8" s="10">
        <v>100</v>
      </c>
      <c r="F8" s="1">
        <v>1.120414</v>
      </c>
      <c r="G8" s="1">
        <v>0.89005000000000001</v>
      </c>
      <c r="H8" s="1">
        <v>0.23036400000000001</v>
      </c>
      <c r="I8" s="8" t="s">
        <v>45</v>
      </c>
      <c r="J8" s="8"/>
      <c r="K8" s="8" t="s">
        <v>46</v>
      </c>
      <c r="L8" s="8" t="s">
        <v>47</v>
      </c>
      <c r="M8" s="11">
        <v>24</v>
      </c>
      <c r="N8" s="12">
        <v>5</v>
      </c>
      <c r="O8" s="1">
        <v>33.466670000000001</v>
      </c>
      <c r="P8" s="1">
        <v>28.2</v>
      </c>
      <c r="Q8" s="1">
        <v>3.4</v>
      </c>
      <c r="R8" s="1">
        <v>12</v>
      </c>
      <c r="S8" s="1">
        <v>3.8</v>
      </c>
      <c r="T8" s="1">
        <v>1</v>
      </c>
      <c r="U8" s="1">
        <v>1.4</v>
      </c>
      <c r="V8" s="1">
        <v>0.53409099999999998</v>
      </c>
      <c r="W8" s="1">
        <v>17.600000000000001</v>
      </c>
      <c r="X8" s="1">
        <v>0.83333299999999999</v>
      </c>
      <c r="Y8" s="1">
        <v>7.2</v>
      </c>
      <c r="Z8" s="1">
        <v>3.2</v>
      </c>
      <c r="AA8" s="1">
        <v>2.0275820000000002</v>
      </c>
      <c r="AB8" s="1">
        <v>1.8236490000000001</v>
      </c>
      <c r="AC8" s="1">
        <v>2.1539510000000002</v>
      </c>
      <c r="AD8" s="1">
        <v>0.24768799999999999</v>
      </c>
      <c r="AE8" s="1">
        <v>2.5799999999999998E-4</v>
      </c>
      <c r="AF8" s="1">
        <v>1.0508189999999999</v>
      </c>
      <c r="AG8" s="1">
        <v>1.360306</v>
      </c>
      <c r="AH8" s="1">
        <v>0.53895099999999996</v>
      </c>
      <c r="AI8" s="1">
        <v>-1.19276</v>
      </c>
    </row>
    <row r="9" spans="1:35" x14ac:dyDescent="0.3">
      <c r="A9" s="8">
        <v>1</v>
      </c>
      <c r="B9" s="8">
        <v>8</v>
      </c>
      <c r="C9" s="10">
        <v>2</v>
      </c>
      <c r="D9" s="10">
        <v>1</v>
      </c>
      <c r="E9" s="10">
        <v>100</v>
      </c>
      <c r="F9" s="1">
        <v>0.96319600000000005</v>
      </c>
      <c r="G9" s="1">
        <v>0.71070800000000001</v>
      </c>
      <c r="H9" s="1">
        <v>0.25248799999999999</v>
      </c>
      <c r="I9" s="8" t="s">
        <v>42</v>
      </c>
      <c r="J9" s="8" t="s">
        <v>43</v>
      </c>
      <c r="K9" s="8" t="s">
        <v>44</v>
      </c>
      <c r="L9" s="8" t="s">
        <v>299</v>
      </c>
      <c r="M9" s="11">
        <v>26.7</v>
      </c>
      <c r="N9" s="12">
        <v>5</v>
      </c>
      <c r="O9" s="1">
        <v>35.373330000000003</v>
      </c>
      <c r="P9" s="1">
        <v>21.8</v>
      </c>
      <c r="Q9" s="1">
        <v>0.8</v>
      </c>
      <c r="R9" s="1">
        <v>8</v>
      </c>
      <c r="S9" s="1">
        <v>3.8</v>
      </c>
      <c r="T9" s="1">
        <v>1.6</v>
      </c>
      <c r="U9" s="1">
        <v>3</v>
      </c>
      <c r="V9" s="1">
        <v>0.50617299999999998</v>
      </c>
      <c r="W9" s="1">
        <v>16.2</v>
      </c>
      <c r="X9" s="1">
        <v>0.85185200000000005</v>
      </c>
      <c r="Y9" s="1">
        <v>5.4</v>
      </c>
      <c r="Z9" s="1">
        <v>3</v>
      </c>
      <c r="AA9" s="1">
        <v>0.98952600000000002</v>
      </c>
      <c r="AB9" s="1">
        <v>-0.69313000000000002</v>
      </c>
      <c r="AC9" s="1">
        <v>0.72126000000000001</v>
      </c>
      <c r="AD9" s="1">
        <v>0.24768799999999999</v>
      </c>
      <c r="AE9" s="1">
        <v>1.3022659999999999</v>
      </c>
      <c r="AF9" s="1">
        <v>3.543974</v>
      </c>
      <c r="AG9" s="1">
        <v>0.65233600000000003</v>
      </c>
      <c r="AH9" s="1">
        <v>0.63079200000000002</v>
      </c>
      <c r="AI9" s="1">
        <v>-0.99834000000000001</v>
      </c>
    </row>
    <row r="10" spans="1:35" x14ac:dyDescent="0.3">
      <c r="A10" s="8">
        <v>1</v>
      </c>
      <c r="B10" s="8">
        <v>9</v>
      </c>
      <c r="C10" s="10">
        <v>89</v>
      </c>
      <c r="D10" s="10">
        <v>85</v>
      </c>
      <c r="E10" s="10">
        <v>90</v>
      </c>
      <c r="F10" s="1">
        <v>0.93598999999999999</v>
      </c>
      <c r="G10" s="1">
        <v>0.45140799999999998</v>
      </c>
      <c r="H10" s="1">
        <v>0.48458200000000001</v>
      </c>
      <c r="I10" s="8" t="s">
        <v>73</v>
      </c>
      <c r="J10" s="8"/>
      <c r="K10" s="8" t="s">
        <v>67</v>
      </c>
      <c r="L10" s="8" t="s">
        <v>298</v>
      </c>
      <c r="M10" s="11">
        <v>25.7</v>
      </c>
      <c r="N10" s="12">
        <v>5</v>
      </c>
      <c r="O10" s="1">
        <v>39.876669999999997</v>
      </c>
      <c r="P10" s="1">
        <v>20.6</v>
      </c>
      <c r="Q10" s="1">
        <v>3.2</v>
      </c>
      <c r="R10" s="1">
        <v>4.5999999999999996</v>
      </c>
      <c r="S10" s="1">
        <v>8.6</v>
      </c>
      <c r="T10" s="1">
        <v>2.2000000000000002</v>
      </c>
      <c r="U10" s="1">
        <v>0.2</v>
      </c>
      <c r="V10" s="1">
        <v>0.40229900000000002</v>
      </c>
      <c r="W10" s="1">
        <v>17.399999999999999</v>
      </c>
      <c r="X10" s="1">
        <v>0.85</v>
      </c>
      <c r="Y10" s="1">
        <v>4</v>
      </c>
      <c r="Z10" s="1">
        <v>2.8</v>
      </c>
      <c r="AA10" s="1">
        <v>0.79489100000000001</v>
      </c>
      <c r="AB10" s="1">
        <v>1.63005</v>
      </c>
      <c r="AC10" s="1">
        <v>-0.49653000000000003</v>
      </c>
      <c r="AD10" s="1">
        <v>2.3991950000000002</v>
      </c>
      <c r="AE10" s="1">
        <v>2.6042740000000002</v>
      </c>
      <c r="AF10" s="1">
        <v>-0.81904999999999994</v>
      </c>
      <c r="AG10" s="1">
        <v>-1.6853400000000001</v>
      </c>
      <c r="AH10" s="1">
        <v>0.43909599999999999</v>
      </c>
      <c r="AI10" s="1">
        <v>-0.80391999999999997</v>
      </c>
    </row>
    <row r="11" spans="1:35" x14ac:dyDescent="0.3">
      <c r="A11" s="8">
        <v>1</v>
      </c>
      <c r="B11" s="8">
        <v>10</v>
      </c>
      <c r="C11" s="10">
        <v>39</v>
      </c>
      <c r="D11" s="10">
        <v>39</v>
      </c>
      <c r="E11" s="10">
        <v>99</v>
      </c>
      <c r="F11" s="1">
        <v>0.91249999999999998</v>
      </c>
      <c r="G11" s="1">
        <v>0.508822</v>
      </c>
      <c r="H11" s="1">
        <v>0.40367799999999998</v>
      </c>
      <c r="I11" s="8" t="s">
        <v>100</v>
      </c>
      <c r="J11" s="8" t="s">
        <v>101</v>
      </c>
      <c r="K11" s="8" t="s">
        <v>63</v>
      </c>
      <c r="L11" s="8" t="s">
        <v>298</v>
      </c>
      <c r="M11" s="11">
        <v>23.7</v>
      </c>
      <c r="N11" s="12">
        <v>5</v>
      </c>
      <c r="O11" s="1">
        <v>32.54</v>
      </c>
      <c r="P11" s="1">
        <v>29.6</v>
      </c>
      <c r="Q11" s="1">
        <v>3.4</v>
      </c>
      <c r="R11" s="1">
        <v>3.6</v>
      </c>
      <c r="S11" s="1">
        <v>7</v>
      </c>
      <c r="T11" s="1">
        <v>1.6</v>
      </c>
      <c r="U11" s="1">
        <v>0.8</v>
      </c>
      <c r="V11" s="1">
        <v>0.50961500000000004</v>
      </c>
      <c r="W11" s="1">
        <v>20.8</v>
      </c>
      <c r="X11" s="1">
        <v>0.80645199999999995</v>
      </c>
      <c r="Y11" s="1">
        <v>6.2</v>
      </c>
      <c r="Z11" s="1">
        <v>4.8</v>
      </c>
      <c r="AA11" s="1">
        <v>2.2546569999999999</v>
      </c>
      <c r="AB11" s="1">
        <v>1.8236490000000001</v>
      </c>
      <c r="AC11" s="1">
        <v>-0.85470000000000002</v>
      </c>
      <c r="AD11" s="1">
        <v>1.682026</v>
      </c>
      <c r="AE11" s="1">
        <v>1.3022659999999999</v>
      </c>
      <c r="AF11" s="1">
        <v>0.115885</v>
      </c>
      <c r="AG11" s="1">
        <v>0.94001699999999999</v>
      </c>
      <c r="AH11" s="1">
        <v>6.3718999999999998E-2</v>
      </c>
      <c r="AI11" s="1">
        <v>-2.7481200000000001</v>
      </c>
    </row>
    <row r="12" spans="1:35" x14ac:dyDescent="0.3">
      <c r="A12" s="8">
        <v>1</v>
      </c>
      <c r="B12" s="8">
        <v>11</v>
      </c>
      <c r="C12" s="10">
        <v>4</v>
      </c>
      <c r="D12" s="10">
        <v>5</v>
      </c>
      <c r="E12" s="10">
        <v>100</v>
      </c>
      <c r="F12" s="1">
        <v>0.89471599999999996</v>
      </c>
      <c r="G12" s="1">
        <v>0.57540100000000005</v>
      </c>
      <c r="H12" s="1">
        <v>0.31931500000000002</v>
      </c>
      <c r="I12" s="8" t="s">
        <v>77</v>
      </c>
      <c r="J12" s="8"/>
      <c r="K12" s="8" t="s">
        <v>78</v>
      </c>
      <c r="L12" s="8" t="s">
        <v>299</v>
      </c>
      <c r="M12" s="11">
        <v>24.9</v>
      </c>
      <c r="N12" s="12">
        <v>5</v>
      </c>
      <c r="O12" s="1">
        <v>34.56</v>
      </c>
      <c r="P12" s="1">
        <v>33.4</v>
      </c>
      <c r="Q12" s="1">
        <v>2.4</v>
      </c>
      <c r="R12" s="1">
        <v>14.8</v>
      </c>
      <c r="S12" s="1">
        <v>5.2</v>
      </c>
      <c r="T12" s="1">
        <v>1.8</v>
      </c>
      <c r="U12" s="1">
        <v>1.4</v>
      </c>
      <c r="V12" s="1">
        <v>0.54368899999999998</v>
      </c>
      <c r="W12" s="1">
        <v>20.6</v>
      </c>
      <c r="X12" s="1">
        <v>0.66153799999999996</v>
      </c>
      <c r="Y12" s="1">
        <v>13</v>
      </c>
      <c r="Z12" s="1">
        <v>5</v>
      </c>
      <c r="AA12" s="1">
        <v>2.8710019999999998</v>
      </c>
      <c r="AB12" s="1">
        <v>0.85565599999999997</v>
      </c>
      <c r="AC12" s="1">
        <v>3.1568350000000001</v>
      </c>
      <c r="AD12" s="1">
        <v>0.87521099999999996</v>
      </c>
      <c r="AE12" s="1">
        <v>1.7362690000000001</v>
      </c>
      <c r="AF12" s="1">
        <v>1.0508189999999999</v>
      </c>
      <c r="AG12" s="1">
        <v>1.858131</v>
      </c>
      <c r="AH12" s="1">
        <v>-4.2827799999999998</v>
      </c>
      <c r="AI12" s="1">
        <v>-2.9425400000000002</v>
      </c>
    </row>
    <row r="13" spans="1:35" x14ac:dyDescent="0.3">
      <c r="A13" s="8">
        <v>1</v>
      </c>
      <c r="B13" s="8">
        <v>12</v>
      </c>
      <c r="C13" s="10">
        <v>18</v>
      </c>
      <c r="D13" s="10">
        <v>14</v>
      </c>
      <c r="E13" s="10">
        <v>100</v>
      </c>
      <c r="F13" s="1">
        <v>0.84345400000000004</v>
      </c>
      <c r="G13" s="1">
        <v>0.18209500000000001</v>
      </c>
      <c r="H13" s="1">
        <v>0.66135900000000003</v>
      </c>
      <c r="I13" s="8" t="s">
        <v>79</v>
      </c>
      <c r="J13" s="8"/>
      <c r="K13" s="8" t="s">
        <v>80</v>
      </c>
      <c r="L13" s="8" t="s">
        <v>298</v>
      </c>
      <c r="M13" s="11">
        <v>29.4</v>
      </c>
      <c r="N13" s="12">
        <v>5</v>
      </c>
      <c r="O13" s="1">
        <v>35.596670000000003</v>
      </c>
      <c r="P13" s="1">
        <v>19.2</v>
      </c>
      <c r="Q13" s="1">
        <v>2</v>
      </c>
      <c r="R13" s="1">
        <v>5.2</v>
      </c>
      <c r="S13" s="1">
        <v>7.8</v>
      </c>
      <c r="T13" s="1">
        <v>2.8</v>
      </c>
      <c r="U13" s="1">
        <v>0.6</v>
      </c>
      <c r="V13" s="1">
        <v>0.414634</v>
      </c>
      <c r="W13" s="1">
        <v>16.399999999999999</v>
      </c>
      <c r="X13" s="1">
        <v>0.75</v>
      </c>
      <c r="Y13" s="1">
        <v>4.8</v>
      </c>
      <c r="Z13" s="1">
        <v>5</v>
      </c>
      <c r="AA13" s="1">
        <v>0.56781599999999999</v>
      </c>
      <c r="AB13" s="1">
        <v>0.46845799999999999</v>
      </c>
      <c r="AC13" s="1">
        <v>-0.28161999999999998</v>
      </c>
      <c r="AD13" s="1">
        <v>2.04061</v>
      </c>
      <c r="AE13" s="1">
        <v>3.906282</v>
      </c>
      <c r="AF13" s="1">
        <v>-0.19575999999999999</v>
      </c>
      <c r="AG13" s="1">
        <v>-1.3227800000000001</v>
      </c>
      <c r="AH13" s="1">
        <v>-0.60160999999999998</v>
      </c>
      <c r="AI13" s="1">
        <v>-2.9425400000000002</v>
      </c>
    </row>
    <row r="14" spans="1:35" x14ac:dyDescent="0.3">
      <c r="A14" s="8">
        <v>2</v>
      </c>
      <c r="B14" s="8">
        <v>13</v>
      </c>
      <c r="C14" s="10">
        <v>114</v>
      </c>
      <c r="D14" s="10">
        <v>107</v>
      </c>
      <c r="E14" s="10">
        <v>77</v>
      </c>
      <c r="F14" s="1">
        <v>0.82149799999999995</v>
      </c>
      <c r="G14" s="1">
        <v>0.61916700000000002</v>
      </c>
      <c r="H14" s="1">
        <v>0.20233100000000001</v>
      </c>
      <c r="I14" s="8" t="s">
        <v>160</v>
      </c>
      <c r="J14" s="8"/>
      <c r="K14" s="8" t="s">
        <v>135</v>
      </c>
      <c r="L14" s="8" t="s">
        <v>298</v>
      </c>
      <c r="M14" s="11">
        <v>27.2</v>
      </c>
      <c r="N14" s="12">
        <v>5</v>
      </c>
      <c r="O14" s="1">
        <v>31.99</v>
      </c>
      <c r="P14" s="1">
        <v>19.399999999999999</v>
      </c>
      <c r="Q14" s="1">
        <v>3.8</v>
      </c>
      <c r="R14" s="1">
        <v>3</v>
      </c>
      <c r="S14" s="1">
        <v>6.6</v>
      </c>
      <c r="T14" s="1">
        <v>2.2000000000000002</v>
      </c>
      <c r="U14" s="1">
        <v>0.2</v>
      </c>
      <c r="V14" s="1">
        <v>0.47826099999999999</v>
      </c>
      <c r="W14" s="1">
        <v>13.8</v>
      </c>
      <c r="X14" s="1">
        <v>0.92307700000000004</v>
      </c>
      <c r="Y14" s="1">
        <v>2.6</v>
      </c>
      <c r="Z14" s="1">
        <v>2.2000000000000002</v>
      </c>
      <c r="AA14" s="1">
        <v>0.60025499999999998</v>
      </c>
      <c r="AB14" s="1">
        <v>2.2108460000000001</v>
      </c>
      <c r="AC14" s="1">
        <v>-1.0696000000000001</v>
      </c>
      <c r="AD14" s="1">
        <v>1.502734</v>
      </c>
      <c r="AE14" s="1">
        <v>2.6042740000000002</v>
      </c>
      <c r="AF14" s="1">
        <v>-0.81904999999999994</v>
      </c>
      <c r="AG14" s="1">
        <v>4.2674999999999998E-2</v>
      </c>
      <c r="AH14" s="1">
        <v>0.72103099999999998</v>
      </c>
      <c r="AI14" s="1">
        <v>-0.22066</v>
      </c>
    </row>
    <row r="15" spans="1:35" x14ac:dyDescent="0.3">
      <c r="A15" s="8">
        <v>2</v>
      </c>
      <c r="B15" s="8">
        <v>14</v>
      </c>
      <c r="C15" s="10">
        <v>18</v>
      </c>
      <c r="D15" s="10">
        <v>18</v>
      </c>
      <c r="E15" s="10">
        <v>100</v>
      </c>
      <c r="F15" s="1">
        <v>0.81700600000000001</v>
      </c>
      <c r="G15" s="1">
        <v>0.61826300000000001</v>
      </c>
      <c r="H15" s="1">
        <v>0.198743</v>
      </c>
      <c r="I15" s="8" t="s">
        <v>51</v>
      </c>
      <c r="J15" s="8"/>
      <c r="K15" s="8" t="s">
        <v>52</v>
      </c>
      <c r="L15" s="8" t="s">
        <v>298</v>
      </c>
      <c r="M15" s="11">
        <v>29.5</v>
      </c>
      <c r="N15" s="12">
        <v>5</v>
      </c>
      <c r="O15" s="1">
        <v>33.486669999999997</v>
      </c>
      <c r="P15" s="1">
        <v>23</v>
      </c>
      <c r="Q15" s="1">
        <v>4.2</v>
      </c>
      <c r="R15" s="1">
        <v>4.2</v>
      </c>
      <c r="S15" s="1">
        <v>6.4</v>
      </c>
      <c r="T15" s="1">
        <v>0.8</v>
      </c>
      <c r="U15" s="1">
        <v>0.8</v>
      </c>
      <c r="V15" s="1">
        <v>0.43529400000000001</v>
      </c>
      <c r="W15" s="1">
        <v>17</v>
      </c>
      <c r="X15" s="1">
        <v>0.95238100000000003</v>
      </c>
      <c r="Y15" s="1">
        <v>4.2</v>
      </c>
      <c r="Z15" s="1">
        <v>1.2</v>
      </c>
      <c r="AA15" s="1">
        <v>1.1841619999999999</v>
      </c>
      <c r="AB15" s="1">
        <v>2.5980439999999998</v>
      </c>
      <c r="AC15" s="1">
        <v>-0.63980000000000004</v>
      </c>
      <c r="AD15" s="1">
        <v>1.413087</v>
      </c>
      <c r="AE15" s="1">
        <v>-0.43375000000000002</v>
      </c>
      <c r="AF15" s="1">
        <v>0.115885</v>
      </c>
      <c r="AG15" s="1">
        <v>-0.90612000000000004</v>
      </c>
      <c r="AH15" s="1">
        <v>1.481403</v>
      </c>
      <c r="AI15" s="1">
        <v>0.75144200000000005</v>
      </c>
    </row>
    <row r="16" spans="1:35" x14ac:dyDescent="0.3">
      <c r="A16" s="8">
        <v>2</v>
      </c>
      <c r="B16" s="8">
        <v>15</v>
      </c>
      <c r="C16" s="10">
        <v>15</v>
      </c>
      <c r="D16" s="10">
        <v>12</v>
      </c>
      <c r="E16" s="10">
        <v>100</v>
      </c>
      <c r="F16" s="1">
        <v>0.74912900000000004</v>
      </c>
      <c r="G16" s="1">
        <v>0.64946099999999996</v>
      </c>
      <c r="H16" s="1">
        <v>9.9668000000000007E-2</v>
      </c>
      <c r="I16" s="8" t="s">
        <v>55</v>
      </c>
      <c r="J16" s="8"/>
      <c r="K16" s="8" t="s">
        <v>56</v>
      </c>
      <c r="L16" s="8" t="s">
        <v>299</v>
      </c>
      <c r="M16" s="11">
        <v>30.2</v>
      </c>
      <c r="N16" s="12">
        <v>5</v>
      </c>
      <c r="O16" s="1">
        <v>37.51</v>
      </c>
      <c r="P16" s="1">
        <v>21.2</v>
      </c>
      <c r="Q16" s="1">
        <v>0.6</v>
      </c>
      <c r="R16" s="1">
        <v>4.8</v>
      </c>
      <c r="S16" s="1">
        <v>7.8</v>
      </c>
      <c r="T16" s="1">
        <v>2</v>
      </c>
      <c r="U16" s="1">
        <v>0.4</v>
      </c>
      <c r="V16" s="1">
        <v>0.52238799999999996</v>
      </c>
      <c r="W16" s="1">
        <v>13.4</v>
      </c>
      <c r="X16" s="1">
        <v>0.91666700000000001</v>
      </c>
      <c r="Y16" s="1">
        <v>7.2</v>
      </c>
      <c r="Z16" s="1">
        <v>2.2000000000000002</v>
      </c>
      <c r="AA16" s="1">
        <v>0.89220900000000003</v>
      </c>
      <c r="AB16" s="1">
        <v>-0.88673000000000002</v>
      </c>
      <c r="AC16" s="1">
        <v>-0.42488999999999999</v>
      </c>
      <c r="AD16" s="1">
        <v>2.04061</v>
      </c>
      <c r="AE16" s="1">
        <v>2.1702710000000001</v>
      </c>
      <c r="AF16" s="1">
        <v>-0.50739999999999996</v>
      </c>
      <c r="AG16" s="1">
        <v>0.82189999999999996</v>
      </c>
      <c r="AH16" s="1">
        <v>1.9598420000000001</v>
      </c>
      <c r="AI16" s="1">
        <v>-0.22066</v>
      </c>
    </row>
    <row r="17" spans="1:35" x14ac:dyDescent="0.3">
      <c r="A17" s="8">
        <v>2</v>
      </c>
      <c r="B17" s="8">
        <v>16</v>
      </c>
      <c r="C17" s="10">
        <v>12</v>
      </c>
      <c r="D17" s="10">
        <v>11</v>
      </c>
      <c r="E17" s="10">
        <v>100</v>
      </c>
      <c r="F17" s="1">
        <v>0.70492699999999997</v>
      </c>
      <c r="G17" s="1">
        <v>0.40083000000000002</v>
      </c>
      <c r="H17" s="1">
        <v>0.30409599999999998</v>
      </c>
      <c r="I17" s="8" t="s">
        <v>48</v>
      </c>
      <c r="J17" s="8" t="s">
        <v>49</v>
      </c>
      <c r="K17" s="8" t="s">
        <v>50</v>
      </c>
      <c r="L17" s="8" t="s">
        <v>298</v>
      </c>
      <c r="M17" s="11">
        <v>27.7</v>
      </c>
      <c r="N17" s="12">
        <v>5</v>
      </c>
      <c r="O17" s="1">
        <v>33.916670000000003</v>
      </c>
      <c r="P17" s="1">
        <v>26.2</v>
      </c>
      <c r="Q17" s="1">
        <v>2</v>
      </c>
      <c r="R17" s="1">
        <v>4</v>
      </c>
      <c r="S17" s="1">
        <v>6.8</v>
      </c>
      <c r="T17" s="1">
        <v>1.2</v>
      </c>
      <c r="U17" s="1">
        <v>0.4</v>
      </c>
      <c r="V17" s="1">
        <v>0.43859599999999999</v>
      </c>
      <c r="W17" s="1">
        <v>22.8</v>
      </c>
      <c r="X17" s="1">
        <v>1</v>
      </c>
      <c r="Y17" s="1">
        <v>4.2</v>
      </c>
      <c r="Z17" s="1">
        <v>2.2000000000000002</v>
      </c>
      <c r="AA17" s="1">
        <v>1.70319</v>
      </c>
      <c r="AB17" s="1">
        <v>0.46845799999999999</v>
      </c>
      <c r="AC17" s="1">
        <v>-0.71143000000000001</v>
      </c>
      <c r="AD17" s="1">
        <v>1.5923799999999999</v>
      </c>
      <c r="AE17" s="1">
        <v>0.43425999999999998</v>
      </c>
      <c r="AF17" s="1">
        <v>-0.50739999999999996</v>
      </c>
      <c r="AG17" s="1">
        <v>-1.10636</v>
      </c>
      <c r="AH17" s="1">
        <v>1.955033</v>
      </c>
      <c r="AI17" s="1">
        <v>-0.22066</v>
      </c>
    </row>
    <row r="18" spans="1:35" x14ac:dyDescent="0.3">
      <c r="A18" s="8">
        <v>2</v>
      </c>
      <c r="B18" s="8">
        <v>17</v>
      </c>
      <c r="C18" s="10">
        <v>3</v>
      </c>
      <c r="D18" s="10">
        <v>3</v>
      </c>
      <c r="E18" s="10">
        <v>94</v>
      </c>
      <c r="F18" s="1">
        <v>0.691716</v>
      </c>
      <c r="G18" s="1">
        <v>0.18478600000000001</v>
      </c>
      <c r="H18" s="1">
        <v>0.50692999999999999</v>
      </c>
      <c r="I18" s="8" t="s">
        <v>61</v>
      </c>
      <c r="J18" s="8" t="s">
        <v>62</v>
      </c>
      <c r="K18" s="8" t="s">
        <v>63</v>
      </c>
      <c r="L18" s="8" t="s">
        <v>298</v>
      </c>
      <c r="M18" s="11">
        <v>31.7</v>
      </c>
      <c r="N18" s="12">
        <v>4</v>
      </c>
      <c r="O18" s="1">
        <v>28.02083</v>
      </c>
      <c r="P18" s="1">
        <v>20.25</v>
      </c>
      <c r="Q18" s="1">
        <v>2.25</v>
      </c>
      <c r="R18" s="1">
        <v>5</v>
      </c>
      <c r="S18" s="1">
        <v>6.5</v>
      </c>
      <c r="T18" s="1">
        <v>1.25</v>
      </c>
      <c r="U18" s="1">
        <v>0.5</v>
      </c>
      <c r="V18" s="1">
        <v>0.40909099999999998</v>
      </c>
      <c r="W18" s="1">
        <v>16.5</v>
      </c>
      <c r="X18" s="1">
        <v>1</v>
      </c>
      <c r="Y18" s="1">
        <v>4.5</v>
      </c>
      <c r="Z18" s="1">
        <v>3.75</v>
      </c>
      <c r="AA18" s="1">
        <v>0.73812199999999994</v>
      </c>
      <c r="AB18" s="1">
        <v>0.71045700000000001</v>
      </c>
      <c r="AC18" s="1">
        <v>-0.35326000000000002</v>
      </c>
      <c r="AD18" s="1">
        <v>1.457911</v>
      </c>
      <c r="AE18" s="1">
        <v>0.54276100000000005</v>
      </c>
      <c r="AF18" s="1">
        <v>-0.35158</v>
      </c>
      <c r="AG18" s="1">
        <v>-1.45153</v>
      </c>
      <c r="AH18" s="1">
        <v>2.0976029999999999</v>
      </c>
      <c r="AI18" s="1">
        <v>-1.7274099999999999</v>
      </c>
    </row>
    <row r="19" spans="1:35" x14ac:dyDescent="0.3">
      <c r="A19" s="8">
        <v>2</v>
      </c>
      <c r="B19" s="8">
        <v>18</v>
      </c>
      <c r="C19" s="10">
        <v>38</v>
      </c>
      <c r="D19" s="10">
        <v>36</v>
      </c>
      <c r="E19" s="10">
        <v>98</v>
      </c>
      <c r="F19" s="1">
        <v>0.67080899999999999</v>
      </c>
      <c r="G19" s="1">
        <v>0.37486900000000001</v>
      </c>
      <c r="H19" s="1">
        <v>0.29593999999999998</v>
      </c>
      <c r="I19" s="8" t="s">
        <v>134</v>
      </c>
      <c r="J19" s="8"/>
      <c r="K19" s="8" t="s">
        <v>135</v>
      </c>
      <c r="L19" s="8" t="s">
        <v>298</v>
      </c>
      <c r="M19" s="11">
        <v>26.9</v>
      </c>
      <c r="N19" s="12">
        <v>5</v>
      </c>
      <c r="O19" s="1">
        <v>34.15</v>
      </c>
      <c r="P19" s="1">
        <v>23.8</v>
      </c>
      <c r="Q19" s="1">
        <v>4.5999999999999996</v>
      </c>
      <c r="R19" s="1">
        <v>6.2</v>
      </c>
      <c r="S19" s="1">
        <v>1.4</v>
      </c>
      <c r="T19" s="1">
        <v>1.2</v>
      </c>
      <c r="U19" s="1">
        <v>0.6</v>
      </c>
      <c r="V19" s="1">
        <v>0.462366</v>
      </c>
      <c r="W19" s="1">
        <v>18.600000000000001</v>
      </c>
      <c r="X19" s="1">
        <v>1</v>
      </c>
      <c r="Y19" s="1">
        <v>2</v>
      </c>
      <c r="Z19" s="1">
        <v>3</v>
      </c>
      <c r="AA19" s="1">
        <v>1.3139190000000001</v>
      </c>
      <c r="AB19" s="1">
        <v>2.9852409999999998</v>
      </c>
      <c r="AC19" s="1">
        <v>7.6549000000000006E-2</v>
      </c>
      <c r="AD19" s="1">
        <v>-0.82806999999999997</v>
      </c>
      <c r="AE19" s="1">
        <v>0.43425999999999998</v>
      </c>
      <c r="AF19" s="1">
        <v>-0.19575999999999999</v>
      </c>
      <c r="AG19" s="1">
        <v>-0.32351000000000002</v>
      </c>
      <c r="AH19" s="1">
        <v>0.90952100000000002</v>
      </c>
      <c r="AI19" s="1">
        <v>-0.99834000000000001</v>
      </c>
    </row>
    <row r="20" spans="1:35" x14ac:dyDescent="0.3">
      <c r="A20" s="8">
        <v>2</v>
      </c>
      <c r="B20" s="8">
        <v>19</v>
      </c>
      <c r="C20" s="10">
        <v>98</v>
      </c>
      <c r="D20" s="10">
        <v>115</v>
      </c>
      <c r="E20" s="10">
        <v>92</v>
      </c>
      <c r="F20" s="1">
        <v>0.648814</v>
      </c>
      <c r="G20" s="1">
        <v>0.70468299999999995</v>
      </c>
      <c r="H20" s="1">
        <v>-5.5870000000000003E-2</v>
      </c>
      <c r="I20" s="8" t="s">
        <v>111</v>
      </c>
      <c r="J20" s="8" t="s">
        <v>112</v>
      </c>
      <c r="K20" s="8" t="s">
        <v>46</v>
      </c>
      <c r="L20" s="8" t="s">
        <v>299</v>
      </c>
      <c r="M20" s="11">
        <v>24.7</v>
      </c>
      <c r="N20" s="12">
        <v>5</v>
      </c>
      <c r="O20" s="1">
        <v>37.42333</v>
      </c>
      <c r="P20" s="1">
        <v>31.6</v>
      </c>
      <c r="Q20" s="1">
        <v>2.6</v>
      </c>
      <c r="R20" s="1">
        <v>5</v>
      </c>
      <c r="S20" s="1">
        <v>6</v>
      </c>
      <c r="T20" s="1">
        <v>1.2</v>
      </c>
      <c r="U20" s="1">
        <v>1.4</v>
      </c>
      <c r="V20" s="1">
        <v>0.52100800000000003</v>
      </c>
      <c r="W20" s="1">
        <v>23.8</v>
      </c>
      <c r="X20" s="1">
        <v>0.7</v>
      </c>
      <c r="Y20" s="1">
        <v>6</v>
      </c>
      <c r="Z20" s="1">
        <v>1.6</v>
      </c>
      <c r="AA20" s="1">
        <v>2.5790489999999999</v>
      </c>
      <c r="AB20" s="1">
        <v>1.0492539999999999</v>
      </c>
      <c r="AC20" s="1">
        <v>-0.35326000000000002</v>
      </c>
      <c r="AD20" s="1">
        <v>1.233795</v>
      </c>
      <c r="AE20" s="1">
        <v>0.43425999999999998</v>
      </c>
      <c r="AF20" s="1">
        <v>1.0508189999999999</v>
      </c>
      <c r="AG20" s="1">
        <v>1.437843</v>
      </c>
      <c r="AH20" s="1">
        <v>-1.4522200000000001</v>
      </c>
      <c r="AI20" s="1">
        <v>0.36260199999999998</v>
      </c>
    </row>
    <row r="21" spans="1:35" x14ac:dyDescent="0.3">
      <c r="A21" s="8">
        <v>2</v>
      </c>
      <c r="B21" s="8">
        <v>20</v>
      </c>
      <c r="C21" s="10">
        <v>26</v>
      </c>
      <c r="D21" s="10">
        <v>24</v>
      </c>
      <c r="E21" s="10">
        <v>92</v>
      </c>
      <c r="F21" s="1">
        <v>0.61533599999999999</v>
      </c>
      <c r="G21" s="1">
        <v>1.034848</v>
      </c>
      <c r="H21" s="1">
        <v>-0.41950999999999999</v>
      </c>
      <c r="I21" s="8" t="s">
        <v>74</v>
      </c>
      <c r="J21" s="8" t="s">
        <v>75</v>
      </c>
      <c r="K21" s="8" t="s">
        <v>76</v>
      </c>
      <c r="L21" s="8" t="s">
        <v>47</v>
      </c>
      <c r="M21" s="11">
        <v>21.3</v>
      </c>
      <c r="N21" s="12">
        <v>1</v>
      </c>
      <c r="O21" s="1">
        <v>33.4</v>
      </c>
      <c r="P21" s="1">
        <v>18</v>
      </c>
      <c r="Q21" s="1">
        <v>0</v>
      </c>
      <c r="R21" s="1">
        <v>11</v>
      </c>
      <c r="S21" s="1">
        <v>0</v>
      </c>
      <c r="T21" s="1">
        <v>1</v>
      </c>
      <c r="U21" s="1">
        <v>4</v>
      </c>
      <c r="V21" s="1">
        <v>0.64285700000000001</v>
      </c>
      <c r="W21" s="1">
        <v>14</v>
      </c>
      <c r="X21" s="1">
        <v>0</v>
      </c>
      <c r="Y21" s="1">
        <v>0</v>
      </c>
      <c r="Z21" s="1">
        <v>0</v>
      </c>
      <c r="AA21" s="1">
        <v>0.37318099999999998</v>
      </c>
      <c r="AB21" s="1">
        <v>-1.46753</v>
      </c>
      <c r="AC21" s="1">
        <v>1.795779</v>
      </c>
      <c r="AD21" s="1">
        <v>-1.4555899999999999</v>
      </c>
      <c r="AE21" s="1">
        <v>2.5799999999999998E-4</v>
      </c>
      <c r="AF21" s="1">
        <v>5.1021970000000003</v>
      </c>
      <c r="AG21" s="1">
        <v>3.0883219999999998</v>
      </c>
      <c r="AH21" s="1">
        <v>-4.0939999999999997E-2</v>
      </c>
      <c r="AI21" s="1">
        <v>1.9179619999999999</v>
      </c>
    </row>
    <row r="22" spans="1:35" x14ac:dyDescent="0.3">
      <c r="A22" s="8">
        <v>2</v>
      </c>
      <c r="B22" s="8">
        <v>21</v>
      </c>
      <c r="C22" s="10">
        <v>27</v>
      </c>
      <c r="D22" s="10">
        <v>32</v>
      </c>
      <c r="E22" s="10">
        <v>100</v>
      </c>
      <c r="F22" s="1">
        <v>0.574461</v>
      </c>
      <c r="G22" s="1">
        <v>0.45499800000000001</v>
      </c>
      <c r="H22" s="1">
        <v>0.119463</v>
      </c>
      <c r="I22" s="8" t="s">
        <v>90</v>
      </c>
      <c r="J22" s="8"/>
      <c r="K22" s="8" t="s">
        <v>76</v>
      </c>
      <c r="L22" s="8" t="s">
        <v>298</v>
      </c>
      <c r="M22" s="11">
        <v>23</v>
      </c>
      <c r="N22" s="12">
        <v>5</v>
      </c>
      <c r="O22" s="1">
        <v>34.26</v>
      </c>
      <c r="P22" s="1">
        <v>27.4</v>
      </c>
      <c r="Q22" s="1">
        <v>2.4</v>
      </c>
      <c r="R22" s="1">
        <v>2.8</v>
      </c>
      <c r="S22" s="1">
        <v>6.6</v>
      </c>
      <c r="T22" s="1">
        <v>0.4</v>
      </c>
      <c r="U22" s="1">
        <v>0.4</v>
      </c>
      <c r="V22" s="1">
        <v>0.6</v>
      </c>
      <c r="W22" s="1">
        <v>16</v>
      </c>
      <c r="X22" s="1">
        <v>1</v>
      </c>
      <c r="Y22" s="1">
        <v>5.8</v>
      </c>
      <c r="Z22" s="1">
        <v>4.5999999999999996</v>
      </c>
      <c r="AA22" s="1">
        <v>1.8978250000000001</v>
      </c>
      <c r="AB22" s="1">
        <v>0.85565599999999997</v>
      </c>
      <c r="AC22" s="1">
        <v>-1.14124</v>
      </c>
      <c r="AD22" s="1">
        <v>1.502734</v>
      </c>
      <c r="AE22" s="1">
        <v>-1.30175</v>
      </c>
      <c r="AF22" s="1">
        <v>-0.50739999999999996</v>
      </c>
      <c r="AG22" s="1">
        <v>2.627453</v>
      </c>
      <c r="AH22" s="1">
        <v>2.7154060000000002</v>
      </c>
      <c r="AI22" s="1">
        <v>-2.5537000000000001</v>
      </c>
    </row>
    <row r="23" spans="1:35" x14ac:dyDescent="0.3">
      <c r="A23" s="8">
        <v>2</v>
      </c>
      <c r="B23" s="8">
        <v>22</v>
      </c>
      <c r="C23" s="10">
        <v>53</v>
      </c>
      <c r="D23" s="10">
        <v>59</v>
      </c>
      <c r="E23" s="10">
        <v>96</v>
      </c>
      <c r="F23" s="1">
        <v>0.55543699999999996</v>
      </c>
      <c r="G23" s="1">
        <v>6.4346E-2</v>
      </c>
      <c r="H23" s="1">
        <v>0.491091</v>
      </c>
      <c r="I23" s="8" t="s">
        <v>96</v>
      </c>
      <c r="J23" s="8" t="s">
        <v>303</v>
      </c>
      <c r="K23" s="8" t="s">
        <v>97</v>
      </c>
      <c r="L23" s="8" t="s">
        <v>298</v>
      </c>
      <c r="M23" s="11">
        <v>24.7</v>
      </c>
      <c r="N23" s="12">
        <v>5</v>
      </c>
      <c r="O23" s="1">
        <v>31.75667</v>
      </c>
      <c r="P23" s="1">
        <v>21.4</v>
      </c>
      <c r="Q23" s="1">
        <v>2.2000000000000002</v>
      </c>
      <c r="R23" s="1">
        <v>3.4</v>
      </c>
      <c r="S23" s="1">
        <v>4.4000000000000004</v>
      </c>
      <c r="T23" s="1">
        <v>1.6</v>
      </c>
      <c r="U23" s="1">
        <v>0.8</v>
      </c>
      <c r="V23" s="1">
        <v>0.411111</v>
      </c>
      <c r="W23" s="1">
        <v>18</v>
      </c>
      <c r="X23" s="1">
        <v>0.91666700000000001</v>
      </c>
      <c r="Y23" s="1">
        <v>4.8</v>
      </c>
      <c r="Z23" s="1">
        <v>3.8</v>
      </c>
      <c r="AA23" s="1">
        <v>0.92464800000000003</v>
      </c>
      <c r="AB23" s="1">
        <v>0.66205700000000001</v>
      </c>
      <c r="AC23" s="1">
        <v>-0.92634000000000005</v>
      </c>
      <c r="AD23" s="1">
        <v>0.51662600000000003</v>
      </c>
      <c r="AE23" s="1">
        <v>1.3022659999999999</v>
      </c>
      <c r="AF23" s="1">
        <v>0.115885</v>
      </c>
      <c r="AG23" s="1">
        <v>-1.5329299999999999</v>
      </c>
      <c r="AH23" s="1">
        <v>1.292913</v>
      </c>
      <c r="AI23" s="1">
        <v>-1.7760199999999999</v>
      </c>
    </row>
    <row r="24" spans="1:35" x14ac:dyDescent="0.3">
      <c r="A24" s="8">
        <v>2</v>
      </c>
      <c r="B24" s="8">
        <v>23</v>
      </c>
      <c r="C24" s="10">
        <v>56</v>
      </c>
      <c r="D24" s="10">
        <v>56</v>
      </c>
      <c r="E24" s="10">
        <v>94</v>
      </c>
      <c r="F24" s="1">
        <v>0.53713</v>
      </c>
      <c r="G24" s="1">
        <v>0.32710099999999998</v>
      </c>
      <c r="H24" s="1">
        <v>0.21002899999999999</v>
      </c>
      <c r="I24" s="8" t="s">
        <v>65</v>
      </c>
      <c r="J24" s="8" t="s">
        <v>66</v>
      </c>
      <c r="K24" s="8" t="s">
        <v>67</v>
      </c>
      <c r="L24" s="8" t="s">
        <v>298</v>
      </c>
      <c r="M24" s="11">
        <v>33.6</v>
      </c>
      <c r="N24" s="12">
        <v>5</v>
      </c>
      <c r="O24" s="1">
        <v>34.020000000000003</v>
      </c>
      <c r="P24" s="1">
        <v>22.4</v>
      </c>
      <c r="Q24" s="1">
        <v>3.4</v>
      </c>
      <c r="R24" s="1">
        <v>3.6</v>
      </c>
      <c r="S24" s="1">
        <v>6.2</v>
      </c>
      <c r="T24" s="1">
        <v>1</v>
      </c>
      <c r="U24" s="1">
        <v>0.2</v>
      </c>
      <c r="V24" s="1">
        <v>0.50724599999999997</v>
      </c>
      <c r="W24" s="1">
        <v>13.8</v>
      </c>
      <c r="X24" s="1">
        <v>0.89285700000000001</v>
      </c>
      <c r="Y24" s="1">
        <v>5.6</v>
      </c>
      <c r="Z24" s="1">
        <v>3.4</v>
      </c>
      <c r="AA24" s="1">
        <v>1.0868439999999999</v>
      </c>
      <c r="AB24" s="1">
        <v>1.8236490000000001</v>
      </c>
      <c r="AC24" s="1">
        <v>-0.85470000000000002</v>
      </c>
      <c r="AD24" s="1">
        <v>1.3234410000000001</v>
      </c>
      <c r="AE24" s="1">
        <v>2.5799999999999998E-4</v>
      </c>
      <c r="AF24" s="1">
        <v>-0.81904999999999994</v>
      </c>
      <c r="AG24" s="1">
        <v>0.57117600000000002</v>
      </c>
      <c r="AH24" s="1">
        <v>1.1994689999999999</v>
      </c>
      <c r="AI24" s="1">
        <v>-1.3871800000000001</v>
      </c>
    </row>
    <row r="25" spans="1:35" x14ac:dyDescent="0.3">
      <c r="A25" s="8">
        <v>2</v>
      </c>
      <c r="B25" s="8">
        <v>24</v>
      </c>
      <c r="C25" s="10">
        <v>23</v>
      </c>
      <c r="D25" s="10">
        <v>21</v>
      </c>
      <c r="E25" s="10">
        <v>100</v>
      </c>
      <c r="F25" s="1">
        <v>0.535798</v>
      </c>
      <c r="G25" s="1">
        <v>0.45685100000000001</v>
      </c>
      <c r="H25" s="1">
        <v>7.8947000000000003E-2</v>
      </c>
      <c r="I25" s="8" t="s">
        <v>104</v>
      </c>
      <c r="J25" s="8"/>
      <c r="K25" s="8" t="s">
        <v>86</v>
      </c>
      <c r="L25" s="8" t="s">
        <v>47</v>
      </c>
      <c r="M25" s="11">
        <v>29.1</v>
      </c>
      <c r="N25" s="12">
        <v>5</v>
      </c>
      <c r="O25" s="1">
        <v>34.086669999999998</v>
      </c>
      <c r="P25" s="1">
        <v>19</v>
      </c>
      <c r="Q25" s="1">
        <v>1.4</v>
      </c>
      <c r="R25" s="1">
        <v>13.8</v>
      </c>
      <c r="S25" s="1">
        <v>4.4000000000000004</v>
      </c>
      <c r="T25" s="1">
        <v>0.8</v>
      </c>
      <c r="U25" s="1">
        <v>1.4</v>
      </c>
      <c r="V25" s="1">
        <v>0.47560999999999998</v>
      </c>
      <c r="W25" s="1">
        <v>16.399999999999999</v>
      </c>
      <c r="X25" s="1">
        <v>0.71428599999999998</v>
      </c>
      <c r="Y25" s="1">
        <v>2.8</v>
      </c>
      <c r="Z25" s="1">
        <v>1.6</v>
      </c>
      <c r="AA25" s="1">
        <v>0.53537699999999999</v>
      </c>
      <c r="AB25" s="1">
        <v>-0.11234</v>
      </c>
      <c r="AC25" s="1">
        <v>2.7986629999999999</v>
      </c>
      <c r="AD25" s="1">
        <v>0.51662600000000003</v>
      </c>
      <c r="AE25" s="1">
        <v>-0.43375000000000002</v>
      </c>
      <c r="AF25" s="1">
        <v>1.0508189999999999</v>
      </c>
      <c r="AG25" s="1">
        <v>-1.5299999999999999E-3</v>
      </c>
      <c r="AH25" s="1">
        <v>-0.60480999999999996</v>
      </c>
      <c r="AI25" s="1">
        <v>0.36260199999999998</v>
      </c>
    </row>
    <row r="26" spans="1:35" x14ac:dyDescent="0.3">
      <c r="A26" s="8">
        <v>3</v>
      </c>
      <c r="B26" s="8">
        <v>25</v>
      </c>
      <c r="C26" s="10">
        <v>68</v>
      </c>
      <c r="D26" s="10">
        <v>63</v>
      </c>
      <c r="E26" s="10">
        <v>90</v>
      </c>
      <c r="F26" s="1">
        <v>0.47179700000000002</v>
      </c>
      <c r="G26" s="1">
        <v>0.54234300000000002</v>
      </c>
      <c r="H26" s="1">
        <v>-7.0550000000000002E-2</v>
      </c>
      <c r="I26" s="8" t="s">
        <v>84</v>
      </c>
      <c r="J26" s="8" t="s">
        <v>85</v>
      </c>
      <c r="K26" s="8" t="s">
        <v>86</v>
      </c>
      <c r="L26" s="8" t="s">
        <v>299</v>
      </c>
      <c r="M26" s="11">
        <v>22.1</v>
      </c>
      <c r="N26" s="12">
        <v>5</v>
      </c>
      <c r="O26" s="1">
        <v>31.683330000000002</v>
      </c>
      <c r="P26" s="1">
        <v>14</v>
      </c>
      <c r="Q26" s="1">
        <v>1</v>
      </c>
      <c r="R26" s="1">
        <v>7.2</v>
      </c>
      <c r="S26" s="1">
        <v>1.8</v>
      </c>
      <c r="T26" s="1">
        <v>1</v>
      </c>
      <c r="U26" s="1">
        <v>3.2</v>
      </c>
      <c r="V26" s="1">
        <v>0.60869600000000001</v>
      </c>
      <c r="W26" s="1">
        <v>9.1999999999999993</v>
      </c>
      <c r="X26" s="1">
        <v>0.9</v>
      </c>
      <c r="Y26" s="1">
        <v>2</v>
      </c>
      <c r="Z26" s="1">
        <v>2</v>
      </c>
      <c r="AA26" s="1">
        <v>-0.27560000000000001</v>
      </c>
      <c r="AB26" s="1">
        <v>-0.49953999999999998</v>
      </c>
      <c r="AC26" s="1">
        <v>0.434722</v>
      </c>
      <c r="AD26" s="1">
        <v>-0.64876999999999996</v>
      </c>
      <c r="AE26" s="1">
        <v>2.5799999999999998E-4</v>
      </c>
      <c r="AF26" s="1">
        <v>3.8556189999999999</v>
      </c>
      <c r="AG26" s="1">
        <v>1.604749</v>
      </c>
      <c r="AH26" s="1">
        <v>0.43589099999999997</v>
      </c>
      <c r="AI26" s="1">
        <v>-2.6239999999999999E-2</v>
      </c>
    </row>
    <row r="27" spans="1:35" x14ac:dyDescent="0.3">
      <c r="A27" s="8">
        <v>3</v>
      </c>
      <c r="B27" s="8">
        <v>26</v>
      </c>
      <c r="C27" s="10">
        <v>11</v>
      </c>
      <c r="D27" s="10">
        <v>10</v>
      </c>
      <c r="E27" s="10">
        <v>100</v>
      </c>
      <c r="F27" s="1">
        <v>0.47072900000000001</v>
      </c>
      <c r="G27" s="1">
        <v>0.33321499999999998</v>
      </c>
      <c r="H27" s="1">
        <v>0.137514</v>
      </c>
      <c r="I27" s="8" t="s">
        <v>68</v>
      </c>
      <c r="J27" s="8"/>
      <c r="K27" s="8" t="s">
        <v>69</v>
      </c>
      <c r="L27" s="8" t="s">
        <v>298</v>
      </c>
      <c r="M27" s="11">
        <v>26.4</v>
      </c>
      <c r="N27" s="12">
        <v>5</v>
      </c>
      <c r="O27" s="1">
        <v>37.753329999999998</v>
      </c>
      <c r="P27" s="1">
        <v>32</v>
      </c>
      <c r="Q27" s="1">
        <v>2</v>
      </c>
      <c r="R27" s="1">
        <v>4.5999999999999996</v>
      </c>
      <c r="S27" s="1">
        <v>7.2</v>
      </c>
      <c r="T27" s="1">
        <v>0.8</v>
      </c>
      <c r="U27" s="1">
        <v>0.2</v>
      </c>
      <c r="V27" s="1">
        <v>0.51724099999999995</v>
      </c>
      <c r="W27" s="1">
        <v>23.2</v>
      </c>
      <c r="X27" s="1">
        <v>0.81081099999999995</v>
      </c>
      <c r="Y27" s="1">
        <v>7.4</v>
      </c>
      <c r="Z27" s="1">
        <v>3.6</v>
      </c>
      <c r="AA27" s="1">
        <v>2.6439279999999998</v>
      </c>
      <c r="AB27" s="1">
        <v>0.46845799999999999</v>
      </c>
      <c r="AC27" s="1">
        <v>-0.49653000000000003</v>
      </c>
      <c r="AD27" s="1">
        <v>1.7716719999999999</v>
      </c>
      <c r="AE27" s="1">
        <v>-0.43375000000000002</v>
      </c>
      <c r="AF27" s="1">
        <v>-0.81904999999999994</v>
      </c>
      <c r="AG27" s="1">
        <v>1.2854270000000001</v>
      </c>
      <c r="AH27" s="1">
        <v>0.16036800000000001</v>
      </c>
      <c r="AI27" s="1">
        <v>-1.5815999999999999</v>
      </c>
    </row>
    <row r="28" spans="1:35" x14ac:dyDescent="0.3">
      <c r="A28" s="8">
        <v>3</v>
      </c>
      <c r="B28" s="8">
        <v>27</v>
      </c>
      <c r="C28" s="10">
        <v>73</v>
      </c>
      <c r="D28" s="10">
        <v>72</v>
      </c>
      <c r="E28" s="10">
        <v>90</v>
      </c>
      <c r="F28" s="1">
        <v>0.44914700000000002</v>
      </c>
      <c r="G28" s="1">
        <v>0.236652</v>
      </c>
      <c r="H28" s="1">
        <v>0.21249599999999999</v>
      </c>
      <c r="I28" s="8" t="s">
        <v>113</v>
      </c>
      <c r="J28" s="8"/>
      <c r="K28" s="8" t="s">
        <v>108</v>
      </c>
      <c r="L28" s="8" t="s">
        <v>298</v>
      </c>
      <c r="M28" s="11">
        <v>25.7</v>
      </c>
      <c r="N28" s="12">
        <v>5</v>
      </c>
      <c r="O28" s="1">
        <v>32.619999999999997</v>
      </c>
      <c r="P28" s="1">
        <v>19.8</v>
      </c>
      <c r="Q28" s="1">
        <v>2.8</v>
      </c>
      <c r="R28" s="1">
        <v>4</v>
      </c>
      <c r="S28" s="1">
        <v>4</v>
      </c>
      <c r="T28" s="1">
        <v>1.8</v>
      </c>
      <c r="U28" s="1">
        <v>0</v>
      </c>
      <c r="V28" s="1">
        <v>0.45678999999999997</v>
      </c>
      <c r="W28" s="1">
        <v>16.2</v>
      </c>
      <c r="X28" s="1">
        <v>1</v>
      </c>
      <c r="Y28" s="1">
        <v>2.2000000000000002</v>
      </c>
      <c r="Z28" s="1">
        <v>2.6</v>
      </c>
      <c r="AA28" s="1">
        <v>0.665134</v>
      </c>
      <c r="AB28" s="1">
        <v>1.242853</v>
      </c>
      <c r="AC28" s="1">
        <v>-0.71143000000000001</v>
      </c>
      <c r="AD28" s="1">
        <v>0.33733400000000002</v>
      </c>
      <c r="AE28" s="1">
        <v>1.7362690000000001</v>
      </c>
      <c r="AF28" s="1">
        <v>-1.13069</v>
      </c>
      <c r="AG28" s="1">
        <v>-0.40466999999999997</v>
      </c>
      <c r="AH28" s="1">
        <v>1.0045679999999999</v>
      </c>
      <c r="AI28" s="1">
        <v>-0.60950000000000004</v>
      </c>
    </row>
    <row r="29" spans="1:35" x14ac:dyDescent="0.3">
      <c r="A29" s="8">
        <v>3</v>
      </c>
      <c r="B29" s="8">
        <v>28</v>
      </c>
      <c r="C29" s="10">
        <v>88</v>
      </c>
      <c r="D29" s="10">
        <v>100</v>
      </c>
      <c r="E29" s="10">
        <v>91</v>
      </c>
      <c r="F29" s="1">
        <v>0.43894100000000003</v>
      </c>
      <c r="G29" s="1">
        <v>0.210032</v>
      </c>
      <c r="H29" s="1">
        <v>0.22891</v>
      </c>
      <c r="I29" s="8" t="s">
        <v>118</v>
      </c>
      <c r="J29" s="8"/>
      <c r="K29" s="8" t="s">
        <v>35</v>
      </c>
      <c r="L29" s="8" t="s">
        <v>298</v>
      </c>
      <c r="M29" s="11">
        <v>33.1</v>
      </c>
      <c r="N29" s="12">
        <v>5</v>
      </c>
      <c r="O29" s="1">
        <v>32.93</v>
      </c>
      <c r="P29" s="1">
        <v>24.6</v>
      </c>
      <c r="Q29" s="1">
        <v>1</v>
      </c>
      <c r="R29" s="1">
        <v>4.4000000000000004</v>
      </c>
      <c r="S29" s="1">
        <v>6.2</v>
      </c>
      <c r="T29" s="1">
        <v>0.6</v>
      </c>
      <c r="U29" s="1">
        <v>0.6</v>
      </c>
      <c r="V29" s="1">
        <v>0.44185999999999998</v>
      </c>
      <c r="W29" s="1">
        <v>17.2</v>
      </c>
      <c r="X29" s="1">
        <v>0.91304300000000005</v>
      </c>
      <c r="Y29" s="1">
        <v>9.1999999999999993</v>
      </c>
      <c r="Z29" s="1">
        <v>2.4</v>
      </c>
      <c r="AA29" s="1">
        <v>1.443676</v>
      </c>
      <c r="AB29" s="1">
        <v>-0.49953999999999998</v>
      </c>
      <c r="AC29" s="1">
        <v>-0.56816</v>
      </c>
      <c r="AD29" s="1">
        <v>1.3234410000000001</v>
      </c>
      <c r="AE29" s="1">
        <v>-0.86775000000000002</v>
      </c>
      <c r="AF29" s="1">
        <v>-0.19575999999999999</v>
      </c>
      <c r="AG29" s="1">
        <v>-0.76722999999999997</v>
      </c>
      <c r="AH29" s="1">
        <v>2.436677</v>
      </c>
      <c r="AI29" s="1">
        <v>-0.41508</v>
      </c>
    </row>
    <row r="30" spans="1:35" x14ac:dyDescent="0.3">
      <c r="A30" s="8">
        <v>3</v>
      </c>
      <c r="B30" s="8">
        <v>29</v>
      </c>
      <c r="C30" s="10">
        <v>29</v>
      </c>
      <c r="D30" s="10">
        <v>31</v>
      </c>
      <c r="E30" s="10">
        <v>100</v>
      </c>
      <c r="F30" s="1">
        <v>0.43766100000000002</v>
      </c>
      <c r="G30" s="1">
        <v>2.3303000000000001E-2</v>
      </c>
      <c r="H30" s="1">
        <v>0.414358</v>
      </c>
      <c r="I30" s="8" t="s">
        <v>88</v>
      </c>
      <c r="J30" s="8"/>
      <c r="K30" s="8" t="s">
        <v>89</v>
      </c>
      <c r="L30" s="8" t="s">
        <v>298</v>
      </c>
      <c r="M30" s="11">
        <v>23.2</v>
      </c>
      <c r="N30" s="12">
        <v>5</v>
      </c>
      <c r="O30" s="1">
        <v>36.10333</v>
      </c>
      <c r="P30" s="1">
        <v>25</v>
      </c>
      <c r="Q30" s="1">
        <v>1.8</v>
      </c>
      <c r="R30" s="1">
        <v>6.6</v>
      </c>
      <c r="S30" s="1">
        <v>5.4</v>
      </c>
      <c r="T30" s="1">
        <v>1</v>
      </c>
      <c r="U30" s="1">
        <v>0.2</v>
      </c>
      <c r="V30" s="1">
        <v>0.43119299999999999</v>
      </c>
      <c r="W30" s="1">
        <v>21.8</v>
      </c>
      <c r="X30" s="1">
        <v>0.88</v>
      </c>
      <c r="Y30" s="1">
        <v>5</v>
      </c>
      <c r="Z30" s="1">
        <v>3.6</v>
      </c>
      <c r="AA30" s="1">
        <v>1.508554</v>
      </c>
      <c r="AB30" s="1">
        <v>0.27485999999999999</v>
      </c>
      <c r="AC30" s="1">
        <v>0.21981800000000001</v>
      </c>
      <c r="AD30" s="1">
        <v>0.96485699999999996</v>
      </c>
      <c r="AE30" s="1">
        <v>2.5799999999999998E-4</v>
      </c>
      <c r="AF30" s="1">
        <v>-0.81904999999999994</v>
      </c>
      <c r="AG30" s="1">
        <v>-1.2723</v>
      </c>
      <c r="AH30" s="1">
        <v>0.91432899999999995</v>
      </c>
      <c r="AI30" s="1">
        <v>-1.5815999999999999</v>
      </c>
    </row>
    <row r="31" spans="1:35" x14ac:dyDescent="0.3">
      <c r="A31" s="8">
        <v>3</v>
      </c>
      <c r="B31" s="8">
        <v>30</v>
      </c>
      <c r="C31" s="10">
        <v>36</v>
      </c>
      <c r="D31" s="10">
        <v>33</v>
      </c>
      <c r="E31" s="10">
        <v>98</v>
      </c>
      <c r="F31" s="1">
        <v>0.40599800000000003</v>
      </c>
      <c r="G31" s="1">
        <v>0.32251400000000002</v>
      </c>
      <c r="H31" s="1">
        <v>8.3484000000000003E-2</v>
      </c>
      <c r="I31" s="8" t="s">
        <v>105</v>
      </c>
      <c r="J31" s="8"/>
      <c r="K31" s="8" t="s">
        <v>106</v>
      </c>
      <c r="L31" s="8" t="s">
        <v>298</v>
      </c>
      <c r="M31" s="11">
        <v>34.5</v>
      </c>
      <c r="N31" s="12">
        <v>5</v>
      </c>
      <c r="O31" s="1">
        <v>31.323329999999999</v>
      </c>
      <c r="P31" s="1">
        <v>17.2</v>
      </c>
      <c r="Q31" s="1">
        <v>1.2</v>
      </c>
      <c r="R31" s="1">
        <v>5</v>
      </c>
      <c r="S31" s="1">
        <v>6.4</v>
      </c>
      <c r="T31" s="1">
        <v>1.6</v>
      </c>
      <c r="U31" s="1">
        <v>0</v>
      </c>
      <c r="V31" s="1">
        <v>0.48214299999999999</v>
      </c>
      <c r="W31" s="1">
        <v>11.2</v>
      </c>
      <c r="X31" s="1">
        <v>0.92857100000000004</v>
      </c>
      <c r="Y31" s="1">
        <v>5.6</v>
      </c>
      <c r="Z31" s="1">
        <v>2</v>
      </c>
      <c r="AA31" s="1">
        <v>0.243424</v>
      </c>
      <c r="AB31" s="1">
        <v>-0.30593999999999999</v>
      </c>
      <c r="AC31" s="1">
        <v>-0.35326000000000002</v>
      </c>
      <c r="AD31" s="1">
        <v>1.413087</v>
      </c>
      <c r="AE31" s="1">
        <v>1.3022659999999999</v>
      </c>
      <c r="AF31" s="1">
        <v>-1.13069</v>
      </c>
      <c r="AG31" s="1">
        <v>8.6876999999999996E-2</v>
      </c>
      <c r="AH31" s="1">
        <v>1.6730989999999999</v>
      </c>
      <c r="AI31" s="1">
        <v>-2.6239999999999999E-2</v>
      </c>
    </row>
    <row r="32" spans="1:35" x14ac:dyDescent="0.3">
      <c r="A32" s="8">
        <v>3</v>
      </c>
      <c r="B32" s="8">
        <v>31</v>
      </c>
      <c r="C32" s="10">
        <v>8</v>
      </c>
      <c r="D32" s="10">
        <v>7</v>
      </c>
      <c r="E32" s="10">
        <v>100</v>
      </c>
      <c r="F32" s="1">
        <v>0.398706</v>
      </c>
      <c r="G32" s="1">
        <v>0.200512</v>
      </c>
      <c r="H32" s="1">
        <v>0.19819500000000001</v>
      </c>
      <c r="I32" s="8" t="s">
        <v>59</v>
      </c>
      <c r="J32" s="8"/>
      <c r="K32" s="8" t="s">
        <v>60</v>
      </c>
      <c r="L32" s="8" t="s">
        <v>47</v>
      </c>
      <c r="M32" s="11">
        <v>25.7</v>
      </c>
      <c r="N32" s="12">
        <v>5</v>
      </c>
      <c r="O32" s="1">
        <v>29.906669999999998</v>
      </c>
      <c r="P32" s="1">
        <v>21.8</v>
      </c>
      <c r="Q32" s="1">
        <v>1.8</v>
      </c>
      <c r="R32" s="1">
        <v>11.2</v>
      </c>
      <c r="S32" s="1">
        <v>2.6</v>
      </c>
      <c r="T32" s="1">
        <v>1</v>
      </c>
      <c r="U32" s="1">
        <v>1.2</v>
      </c>
      <c r="V32" s="1">
        <v>0.47619</v>
      </c>
      <c r="W32" s="1">
        <v>16.8</v>
      </c>
      <c r="X32" s="1">
        <v>0.74074099999999998</v>
      </c>
      <c r="Y32" s="1">
        <v>5.4</v>
      </c>
      <c r="Z32" s="1">
        <v>3</v>
      </c>
      <c r="AA32" s="1">
        <v>0.98952600000000002</v>
      </c>
      <c r="AB32" s="1">
        <v>0.27485999999999999</v>
      </c>
      <c r="AC32" s="1">
        <v>1.867413</v>
      </c>
      <c r="AD32" s="1">
        <v>-0.29019</v>
      </c>
      <c r="AE32" s="1">
        <v>2.5799999999999998E-4</v>
      </c>
      <c r="AF32" s="1">
        <v>0.739174</v>
      </c>
      <c r="AG32" s="1">
        <v>1.1998999999999999E-2</v>
      </c>
      <c r="AH32" s="1">
        <v>-0.79010000000000002</v>
      </c>
      <c r="AI32" s="1">
        <v>-0.99834000000000001</v>
      </c>
    </row>
    <row r="33" spans="1:35" x14ac:dyDescent="0.3">
      <c r="A33" s="8">
        <v>3</v>
      </c>
      <c r="B33" s="8">
        <v>32</v>
      </c>
      <c r="C33" s="10">
        <v>21</v>
      </c>
      <c r="D33" s="10">
        <v>23</v>
      </c>
      <c r="E33" s="10">
        <v>100</v>
      </c>
      <c r="F33" s="1">
        <v>0.396146</v>
      </c>
      <c r="G33" s="1">
        <v>0.20985899999999999</v>
      </c>
      <c r="H33" s="1">
        <v>0.18628600000000001</v>
      </c>
      <c r="I33" s="8" t="s">
        <v>57</v>
      </c>
      <c r="J33" s="8"/>
      <c r="K33" s="8" t="s">
        <v>58</v>
      </c>
      <c r="L33" s="8" t="s">
        <v>47</v>
      </c>
      <c r="M33" s="11">
        <v>26.3</v>
      </c>
      <c r="N33" s="12">
        <v>5</v>
      </c>
      <c r="O33" s="1">
        <v>32.659999999999997</v>
      </c>
      <c r="P33" s="1">
        <v>17</v>
      </c>
      <c r="Q33" s="1">
        <v>0</v>
      </c>
      <c r="R33" s="1">
        <v>13.2</v>
      </c>
      <c r="S33" s="1">
        <v>3.6</v>
      </c>
      <c r="T33" s="1">
        <v>1.4</v>
      </c>
      <c r="U33" s="1">
        <v>1.2</v>
      </c>
      <c r="V33" s="1">
        <v>0.53731300000000004</v>
      </c>
      <c r="W33" s="1">
        <v>13.4</v>
      </c>
      <c r="X33" s="1">
        <v>0.764706</v>
      </c>
      <c r="Y33" s="1">
        <v>3.4</v>
      </c>
      <c r="Z33" s="1">
        <v>4</v>
      </c>
      <c r="AA33" s="1">
        <v>0.210984</v>
      </c>
      <c r="AB33" s="1">
        <v>-1.46753</v>
      </c>
      <c r="AC33" s="1">
        <v>2.5837590000000001</v>
      </c>
      <c r="AD33" s="1">
        <v>0.15804199999999999</v>
      </c>
      <c r="AE33" s="1">
        <v>0.86826300000000001</v>
      </c>
      <c r="AF33" s="1">
        <v>0.739174</v>
      </c>
      <c r="AG33" s="1">
        <v>1.0861510000000001</v>
      </c>
      <c r="AH33" s="1">
        <v>-0.31967000000000001</v>
      </c>
      <c r="AI33" s="1">
        <v>-1.97044</v>
      </c>
    </row>
    <row r="34" spans="1:35" x14ac:dyDescent="0.3">
      <c r="A34" s="8">
        <v>3</v>
      </c>
      <c r="B34" s="8">
        <v>33</v>
      </c>
      <c r="C34" s="10">
        <v>128</v>
      </c>
      <c r="D34" s="10">
        <v>392</v>
      </c>
      <c r="E34" s="10">
        <v>78</v>
      </c>
      <c r="F34" s="1">
        <v>0.39505899999999999</v>
      </c>
      <c r="G34" s="1">
        <v>-4.6550000000000001E-2</v>
      </c>
      <c r="H34" s="1">
        <v>0.441608</v>
      </c>
      <c r="I34" s="8" t="s">
        <v>107</v>
      </c>
      <c r="J34" s="8"/>
      <c r="K34" s="8" t="s">
        <v>108</v>
      </c>
      <c r="L34" s="8" t="s">
        <v>298</v>
      </c>
      <c r="M34" s="11">
        <v>24.7</v>
      </c>
      <c r="N34" s="12">
        <v>5</v>
      </c>
      <c r="O34" s="1">
        <v>34.770000000000003</v>
      </c>
      <c r="P34" s="1">
        <v>21.8</v>
      </c>
      <c r="Q34" s="1">
        <v>4.5999999999999996</v>
      </c>
      <c r="R34" s="1">
        <v>3</v>
      </c>
      <c r="S34" s="1">
        <v>7.2</v>
      </c>
      <c r="T34" s="1">
        <v>0.6</v>
      </c>
      <c r="U34" s="1">
        <v>0.2</v>
      </c>
      <c r="V34" s="1">
        <v>0.4</v>
      </c>
      <c r="W34" s="1">
        <v>18</v>
      </c>
      <c r="X34" s="1">
        <v>0.77777799999999997</v>
      </c>
      <c r="Y34" s="1">
        <v>3.6</v>
      </c>
      <c r="Z34" s="1">
        <v>3.4</v>
      </c>
      <c r="AA34" s="1">
        <v>0.98952600000000002</v>
      </c>
      <c r="AB34" s="1">
        <v>2.9852409999999998</v>
      </c>
      <c r="AC34" s="1">
        <v>-1.0696000000000001</v>
      </c>
      <c r="AD34" s="1">
        <v>1.7716719999999999</v>
      </c>
      <c r="AE34" s="1">
        <v>-0.86775000000000002</v>
      </c>
      <c r="AF34" s="1">
        <v>-0.81904999999999994</v>
      </c>
      <c r="AG34" s="1">
        <v>-1.79718</v>
      </c>
      <c r="AH34" s="1">
        <v>-0.22463</v>
      </c>
      <c r="AI34" s="1">
        <v>-1.3871800000000001</v>
      </c>
    </row>
    <row r="35" spans="1:35" x14ac:dyDescent="0.3">
      <c r="A35" s="8">
        <v>3</v>
      </c>
      <c r="B35" s="8">
        <v>34</v>
      </c>
      <c r="C35" s="10">
        <v>65</v>
      </c>
      <c r="D35" s="10">
        <v>64</v>
      </c>
      <c r="E35" s="10">
        <v>91</v>
      </c>
      <c r="F35" s="1">
        <v>0.34251399999999999</v>
      </c>
      <c r="G35" s="1">
        <v>0.36721999999999999</v>
      </c>
      <c r="H35" s="1">
        <v>-2.4709999999999999E-2</v>
      </c>
      <c r="I35" s="8" t="s">
        <v>116</v>
      </c>
      <c r="J35" s="8"/>
      <c r="K35" s="8" t="s">
        <v>106</v>
      </c>
      <c r="L35" s="8" t="s">
        <v>299</v>
      </c>
      <c r="M35" s="11">
        <v>31.3</v>
      </c>
      <c r="N35" s="12">
        <v>5</v>
      </c>
      <c r="O35" s="1">
        <v>30.61</v>
      </c>
      <c r="P35" s="1">
        <v>20.8</v>
      </c>
      <c r="Q35" s="1">
        <v>2.8</v>
      </c>
      <c r="R35" s="1">
        <v>5.6</v>
      </c>
      <c r="S35" s="1">
        <v>1.8</v>
      </c>
      <c r="T35" s="1">
        <v>1</v>
      </c>
      <c r="U35" s="1">
        <v>0</v>
      </c>
      <c r="V35" s="1">
        <v>0.47368399999999999</v>
      </c>
      <c r="W35" s="1">
        <v>11.4</v>
      </c>
      <c r="X35" s="1">
        <v>0.92307700000000004</v>
      </c>
      <c r="Y35" s="1">
        <v>7.8</v>
      </c>
      <c r="Z35" s="1">
        <v>1</v>
      </c>
      <c r="AA35" s="1">
        <v>0.82733000000000001</v>
      </c>
      <c r="AB35" s="1">
        <v>1.242853</v>
      </c>
      <c r="AC35" s="1">
        <v>-0.13836000000000001</v>
      </c>
      <c r="AD35" s="1">
        <v>-0.64876999999999996</v>
      </c>
      <c r="AE35" s="1">
        <v>2.5799999999999998E-4</v>
      </c>
      <c r="AF35" s="1">
        <v>-1.13069</v>
      </c>
      <c r="AG35" s="1">
        <v>-3.848E-2</v>
      </c>
      <c r="AH35" s="1">
        <v>2.2449810000000001</v>
      </c>
      <c r="AI35" s="1">
        <v>0.94586199999999998</v>
      </c>
    </row>
    <row r="36" spans="1:35" x14ac:dyDescent="0.3">
      <c r="A36" s="8">
        <v>3</v>
      </c>
      <c r="B36" s="8">
        <v>35</v>
      </c>
      <c r="C36" s="10">
        <v>27</v>
      </c>
      <c r="D36" s="10">
        <v>29</v>
      </c>
      <c r="E36" s="10">
        <v>100</v>
      </c>
      <c r="F36" s="1">
        <v>0.32047900000000001</v>
      </c>
      <c r="G36" s="1">
        <v>-5.1150000000000001E-2</v>
      </c>
      <c r="H36" s="1">
        <v>0.37162600000000001</v>
      </c>
      <c r="I36" s="8" t="s">
        <v>83</v>
      </c>
      <c r="J36" s="8"/>
      <c r="K36" s="8" t="s">
        <v>67</v>
      </c>
      <c r="L36" s="8" t="s">
        <v>299</v>
      </c>
      <c r="M36" s="11">
        <v>25.8</v>
      </c>
      <c r="N36" s="12">
        <v>5</v>
      </c>
      <c r="O36" s="1">
        <v>41.486669999999997</v>
      </c>
      <c r="P36" s="1">
        <v>27</v>
      </c>
      <c r="Q36" s="1">
        <v>2.6</v>
      </c>
      <c r="R36" s="1">
        <v>8</v>
      </c>
      <c r="S36" s="1">
        <v>4.8</v>
      </c>
      <c r="T36" s="1">
        <v>0.6</v>
      </c>
      <c r="U36" s="1">
        <v>1.2</v>
      </c>
      <c r="V36" s="1">
        <v>0.43442599999999998</v>
      </c>
      <c r="W36" s="1">
        <v>24.4</v>
      </c>
      <c r="X36" s="1">
        <v>0.64</v>
      </c>
      <c r="Y36" s="1">
        <v>5</v>
      </c>
      <c r="Z36" s="1">
        <v>3.4</v>
      </c>
      <c r="AA36" s="1">
        <v>1.8329470000000001</v>
      </c>
      <c r="AB36" s="1">
        <v>1.0492539999999999</v>
      </c>
      <c r="AC36" s="1">
        <v>0.72126000000000001</v>
      </c>
      <c r="AD36" s="1">
        <v>0.69591800000000004</v>
      </c>
      <c r="AE36" s="1">
        <v>-0.86775000000000002</v>
      </c>
      <c r="AF36" s="1">
        <v>0.739174</v>
      </c>
      <c r="AG36" s="1">
        <v>-1.3165</v>
      </c>
      <c r="AH36" s="1">
        <v>-1.9274500000000001</v>
      </c>
      <c r="AI36" s="1">
        <v>-1.3871800000000001</v>
      </c>
    </row>
    <row r="37" spans="1:35" x14ac:dyDescent="0.3">
      <c r="A37" s="8">
        <v>3</v>
      </c>
      <c r="B37" s="8">
        <v>36</v>
      </c>
      <c r="C37" s="10">
        <v>55</v>
      </c>
      <c r="D37" s="10">
        <v>49</v>
      </c>
      <c r="E37" s="10">
        <v>95</v>
      </c>
      <c r="F37" s="1">
        <v>0.31847399999999998</v>
      </c>
      <c r="G37" s="1">
        <v>0.29433500000000001</v>
      </c>
      <c r="H37" s="1">
        <v>2.4139000000000001E-2</v>
      </c>
      <c r="I37" s="8" t="s">
        <v>165</v>
      </c>
      <c r="J37" s="8"/>
      <c r="K37" s="8" t="s">
        <v>78</v>
      </c>
      <c r="L37" s="8" t="s">
        <v>298</v>
      </c>
      <c r="M37" s="11">
        <v>29.9</v>
      </c>
      <c r="N37" s="12">
        <v>5</v>
      </c>
      <c r="O37" s="1">
        <v>29.053329999999999</v>
      </c>
      <c r="P37" s="1">
        <v>21.6</v>
      </c>
      <c r="Q37" s="1">
        <v>1.6</v>
      </c>
      <c r="R37" s="1">
        <v>4.8</v>
      </c>
      <c r="S37" s="1">
        <v>5.8</v>
      </c>
      <c r="T37" s="1">
        <v>0.8</v>
      </c>
      <c r="U37" s="1">
        <v>0.6</v>
      </c>
      <c r="V37" s="1">
        <v>0.54545500000000002</v>
      </c>
      <c r="W37" s="1">
        <v>15.4</v>
      </c>
      <c r="X37" s="1">
        <v>0.94117600000000001</v>
      </c>
      <c r="Y37" s="1">
        <v>3.4</v>
      </c>
      <c r="Z37" s="1">
        <v>3</v>
      </c>
      <c r="AA37" s="1">
        <v>0.95708700000000002</v>
      </c>
      <c r="AB37" s="1">
        <v>8.1261E-2</v>
      </c>
      <c r="AC37" s="1">
        <v>-0.42488999999999999</v>
      </c>
      <c r="AD37" s="1">
        <v>1.1441490000000001</v>
      </c>
      <c r="AE37" s="1">
        <v>-0.43375000000000002</v>
      </c>
      <c r="AF37" s="1">
        <v>-0.19575999999999999</v>
      </c>
      <c r="AG37" s="1">
        <v>1.4180349999999999</v>
      </c>
      <c r="AH37" s="1">
        <v>1.1012169999999999</v>
      </c>
      <c r="AI37" s="1">
        <v>-0.99834000000000001</v>
      </c>
    </row>
    <row r="38" spans="1:35" x14ac:dyDescent="0.3">
      <c r="A38" s="8">
        <v>4</v>
      </c>
      <c r="B38" s="8">
        <v>37</v>
      </c>
      <c r="C38" s="10">
        <v>89</v>
      </c>
      <c r="D38" s="10">
        <v>88</v>
      </c>
      <c r="E38" s="10">
        <v>87</v>
      </c>
      <c r="F38" s="1">
        <v>0.31456299999999998</v>
      </c>
      <c r="G38" s="1">
        <v>0.229466</v>
      </c>
      <c r="H38" s="1">
        <v>8.5097000000000006E-2</v>
      </c>
      <c r="I38" s="8" t="s">
        <v>93</v>
      </c>
      <c r="J38" s="8"/>
      <c r="K38" s="8" t="s">
        <v>76</v>
      </c>
      <c r="L38" s="8" t="s">
        <v>298</v>
      </c>
      <c r="M38" s="11">
        <v>29.1</v>
      </c>
      <c r="N38" s="12">
        <v>5</v>
      </c>
      <c r="O38" s="1">
        <v>32.233330000000002</v>
      </c>
      <c r="P38" s="1">
        <v>16.2</v>
      </c>
      <c r="Q38" s="1">
        <v>1.8</v>
      </c>
      <c r="R38" s="1">
        <v>6.2</v>
      </c>
      <c r="S38" s="1">
        <v>9.1999999999999993</v>
      </c>
      <c r="T38" s="1">
        <v>0.6</v>
      </c>
      <c r="U38" s="1">
        <v>0</v>
      </c>
      <c r="V38" s="1">
        <v>0.44776100000000002</v>
      </c>
      <c r="W38" s="1">
        <v>13.4</v>
      </c>
      <c r="X38" s="1">
        <v>1</v>
      </c>
      <c r="Y38" s="1">
        <v>2.4</v>
      </c>
      <c r="Z38" s="1">
        <v>1.6</v>
      </c>
      <c r="AA38" s="1">
        <v>8.1226999999999994E-2</v>
      </c>
      <c r="AB38" s="1">
        <v>0.27485999999999999</v>
      </c>
      <c r="AC38" s="1">
        <v>7.6549000000000006E-2</v>
      </c>
      <c r="AD38" s="1">
        <v>2.6681330000000001</v>
      </c>
      <c r="AE38" s="1">
        <v>-0.86775000000000002</v>
      </c>
      <c r="AF38" s="1">
        <v>-1.13069</v>
      </c>
      <c r="AG38" s="1">
        <v>-0.49935000000000002</v>
      </c>
      <c r="AH38" s="1">
        <v>1.0996140000000001</v>
      </c>
      <c r="AI38" s="1">
        <v>0.36260199999999998</v>
      </c>
    </row>
    <row r="39" spans="1:35" x14ac:dyDescent="0.3">
      <c r="A39" s="8">
        <v>4</v>
      </c>
      <c r="B39" s="8">
        <v>38</v>
      </c>
      <c r="C39" s="10">
        <v>116</v>
      </c>
      <c r="D39" s="10">
        <v>118</v>
      </c>
      <c r="E39" s="10">
        <v>84</v>
      </c>
      <c r="F39" s="1">
        <v>0.295016</v>
      </c>
      <c r="G39" s="1">
        <v>0.339063</v>
      </c>
      <c r="H39" s="1">
        <v>-4.4049999999999999E-2</v>
      </c>
      <c r="I39" s="8" t="s">
        <v>153</v>
      </c>
      <c r="J39" s="8"/>
      <c r="K39" s="8" t="s">
        <v>52</v>
      </c>
      <c r="L39" s="8" t="s">
        <v>299</v>
      </c>
      <c r="M39" s="11">
        <v>23.1</v>
      </c>
      <c r="N39" s="12">
        <v>5</v>
      </c>
      <c r="O39" s="1">
        <v>35.073329999999999</v>
      </c>
      <c r="P39" s="1">
        <v>23.4</v>
      </c>
      <c r="Q39" s="1">
        <v>2</v>
      </c>
      <c r="R39" s="1">
        <v>7.8</v>
      </c>
      <c r="S39" s="1">
        <v>2.6</v>
      </c>
      <c r="T39" s="1">
        <v>1.4</v>
      </c>
      <c r="U39" s="1">
        <v>0</v>
      </c>
      <c r="V39" s="1">
        <v>0.51162799999999997</v>
      </c>
      <c r="W39" s="1">
        <v>17.2</v>
      </c>
      <c r="X39" s="1">
        <v>0.82608700000000002</v>
      </c>
      <c r="Y39" s="1">
        <v>4.5999999999999996</v>
      </c>
      <c r="Z39" s="1">
        <v>1.8</v>
      </c>
      <c r="AA39" s="1">
        <v>1.2490399999999999</v>
      </c>
      <c r="AB39" s="1">
        <v>0.46845799999999999</v>
      </c>
      <c r="AC39" s="1">
        <v>0.64962500000000001</v>
      </c>
      <c r="AD39" s="1">
        <v>-0.29019</v>
      </c>
      <c r="AE39" s="1">
        <v>0.86826300000000001</v>
      </c>
      <c r="AF39" s="1">
        <v>-1.13069</v>
      </c>
      <c r="AG39" s="1">
        <v>0.81827799999999995</v>
      </c>
      <c r="AH39" s="1">
        <v>0.250606</v>
      </c>
      <c r="AI39" s="1">
        <v>0.168182</v>
      </c>
    </row>
    <row r="40" spans="1:35" x14ac:dyDescent="0.3">
      <c r="A40" s="8">
        <v>4</v>
      </c>
      <c r="B40" s="8">
        <v>39</v>
      </c>
      <c r="C40" s="10">
        <v>76</v>
      </c>
      <c r="D40" s="10">
        <v>75</v>
      </c>
      <c r="E40" s="10">
        <v>85</v>
      </c>
      <c r="F40" s="1">
        <v>0.291296</v>
      </c>
      <c r="G40" s="1">
        <v>0.56045299999999998</v>
      </c>
      <c r="H40" s="1">
        <v>-0.26916000000000001</v>
      </c>
      <c r="I40" s="8" t="s">
        <v>137</v>
      </c>
      <c r="J40" s="8" t="s">
        <v>138</v>
      </c>
      <c r="K40" s="8" t="s">
        <v>52</v>
      </c>
      <c r="L40" s="8" t="s">
        <v>299</v>
      </c>
      <c r="M40" s="11">
        <v>29.7</v>
      </c>
      <c r="N40" s="12">
        <v>5</v>
      </c>
      <c r="O40" s="1">
        <v>30.086670000000002</v>
      </c>
      <c r="P40" s="1">
        <v>20.399999999999999</v>
      </c>
      <c r="Q40" s="1">
        <v>1.8</v>
      </c>
      <c r="R40" s="1">
        <v>7.6</v>
      </c>
      <c r="S40" s="1">
        <v>5.2</v>
      </c>
      <c r="T40" s="1">
        <v>1</v>
      </c>
      <c r="U40" s="1">
        <v>0.4</v>
      </c>
      <c r="V40" s="1">
        <v>0.60274000000000005</v>
      </c>
      <c r="W40" s="1">
        <v>14.6</v>
      </c>
      <c r="X40" s="1">
        <v>0.83333299999999999</v>
      </c>
      <c r="Y40" s="1">
        <v>1.2</v>
      </c>
      <c r="Z40" s="1">
        <v>1.4</v>
      </c>
      <c r="AA40" s="1">
        <v>0.76245200000000002</v>
      </c>
      <c r="AB40" s="1">
        <v>0.27485999999999999</v>
      </c>
      <c r="AC40" s="1">
        <v>0.57799100000000003</v>
      </c>
      <c r="AD40" s="1">
        <v>0.87521099999999996</v>
      </c>
      <c r="AE40" s="1">
        <v>2.5799999999999998E-4</v>
      </c>
      <c r="AF40" s="1">
        <v>-0.50739999999999996</v>
      </c>
      <c r="AG40" s="1">
        <v>2.4479850000000001</v>
      </c>
      <c r="AH40" s="1">
        <v>5.5704999999999998E-2</v>
      </c>
      <c r="AI40" s="1">
        <v>0.55702200000000002</v>
      </c>
    </row>
    <row r="41" spans="1:35" x14ac:dyDescent="0.3">
      <c r="A41" s="8">
        <v>4</v>
      </c>
      <c r="B41" s="8">
        <v>40</v>
      </c>
      <c r="C41" s="10">
        <v>32</v>
      </c>
      <c r="D41" s="10">
        <v>27</v>
      </c>
      <c r="E41" s="10">
        <v>86</v>
      </c>
      <c r="F41" s="1">
        <v>0.27827600000000002</v>
      </c>
      <c r="G41" s="1">
        <v>0.36514099999999999</v>
      </c>
      <c r="H41" s="1">
        <v>-8.6870000000000003E-2</v>
      </c>
      <c r="I41" s="8" t="s">
        <v>102</v>
      </c>
      <c r="J41" s="8" t="s">
        <v>103</v>
      </c>
      <c r="K41" s="8" t="s">
        <v>54</v>
      </c>
      <c r="L41" s="8" t="s">
        <v>299</v>
      </c>
      <c r="M41" s="11">
        <v>22.1</v>
      </c>
      <c r="N41" s="12">
        <v>5</v>
      </c>
      <c r="O41" s="1">
        <v>32.163330000000002</v>
      </c>
      <c r="P41" s="1">
        <v>17</v>
      </c>
      <c r="Q41" s="1">
        <v>1.8</v>
      </c>
      <c r="R41" s="1">
        <v>8.8000000000000007</v>
      </c>
      <c r="S41" s="1">
        <v>1.6</v>
      </c>
      <c r="T41" s="1">
        <v>1</v>
      </c>
      <c r="U41" s="1">
        <v>2</v>
      </c>
      <c r="V41" s="1">
        <v>0.52459</v>
      </c>
      <c r="W41" s="1">
        <v>12.2</v>
      </c>
      <c r="X41" s="1">
        <v>0.70588200000000001</v>
      </c>
      <c r="Y41" s="1">
        <v>3.4</v>
      </c>
      <c r="Z41" s="1">
        <v>1.4</v>
      </c>
      <c r="AA41" s="1">
        <v>0.210984</v>
      </c>
      <c r="AB41" s="1">
        <v>0.27485999999999999</v>
      </c>
      <c r="AC41" s="1">
        <v>1.007798</v>
      </c>
      <c r="AD41" s="1">
        <v>-0.73841999999999997</v>
      </c>
      <c r="AE41" s="1">
        <v>2.5799999999999998E-4</v>
      </c>
      <c r="AF41" s="1">
        <v>1.985752</v>
      </c>
      <c r="AG41" s="1">
        <v>0.78132100000000004</v>
      </c>
      <c r="AH41" s="1">
        <v>-0.79330000000000001</v>
      </c>
      <c r="AI41" s="1">
        <v>0.55702200000000002</v>
      </c>
    </row>
    <row r="42" spans="1:35" x14ac:dyDescent="0.3">
      <c r="A42" s="8">
        <v>4</v>
      </c>
      <c r="B42" s="8">
        <v>41</v>
      </c>
      <c r="C42" s="10">
        <v>7</v>
      </c>
      <c r="D42" s="10">
        <v>6</v>
      </c>
      <c r="E42" s="10">
        <v>100</v>
      </c>
      <c r="F42" s="1">
        <v>0.27425300000000002</v>
      </c>
      <c r="G42" s="1">
        <v>0.13423499999999999</v>
      </c>
      <c r="H42" s="1">
        <v>0.140018</v>
      </c>
      <c r="I42" s="8" t="s">
        <v>94</v>
      </c>
      <c r="J42" s="8"/>
      <c r="K42" s="8" t="s">
        <v>95</v>
      </c>
      <c r="L42" s="8" t="s">
        <v>47</v>
      </c>
      <c r="M42" s="11">
        <v>24.2</v>
      </c>
      <c r="N42" s="12">
        <v>5</v>
      </c>
      <c r="O42" s="1">
        <v>31.046669999999999</v>
      </c>
      <c r="P42" s="1">
        <v>18.600000000000001</v>
      </c>
      <c r="Q42" s="1">
        <v>1.4</v>
      </c>
      <c r="R42" s="1">
        <v>7.4</v>
      </c>
      <c r="S42" s="1">
        <v>5.6</v>
      </c>
      <c r="T42" s="1">
        <v>1.4</v>
      </c>
      <c r="U42" s="1">
        <v>0.8</v>
      </c>
      <c r="V42" s="1">
        <v>0.42222199999999999</v>
      </c>
      <c r="W42" s="1">
        <v>18</v>
      </c>
      <c r="X42" s="1">
        <v>0.66666700000000001</v>
      </c>
      <c r="Y42" s="1">
        <v>3</v>
      </c>
      <c r="Z42" s="1">
        <v>1.4</v>
      </c>
      <c r="AA42" s="1">
        <v>0.47049800000000003</v>
      </c>
      <c r="AB42" s="1">
        <v>-0.11234</v>
      </c>
      <c r="AC42" s="1">
        <v>0.50635600000000003</v>
      </c>
      <c r="AD42" s="1">
        <v>1.054503</v>
      </c>
      <c r="AE42" s="1">
        <v>0.86826300000000001</v>
      </c>
      <c r="AF42" s="1">
        <v>0.115885</v>
      </c>
      <c r="AG42" s="1">
        <v>-1.26867</v>
      </c>
      <c r="AH42" s="1">
        <v>-0.98340000000000005</v>
      </c>
      <c r="AI42" s="1">
        <v>0.55702200000000002</v>
      </c>
    </row>
    <row r="43" spans="1:35" x14ac:dyDescent="0.3">
      <c r="A43" s="8">
        <v>4</v>
      </c>
      <c r="B43" s="8">
        <v>42</v>
      </c>
      <c r="C43" s="10"/>
      <c r="D43" s="10">
        <v>357</v>
      </c>
      <c r="E43" s="10">
        <v>15</v>
      </c>
      <c r="F43" s="1">
        <v>0.26733400000000002</v>
      </c>
      <c r="G43" s="1">
        <v>0.12855800000000001</v>
      </c>
      <c r="H43" s="1">
        <v>0.13877500000000001</v>
      </c>
      <c r="I43" s="8" t="s">
        <v>224</v>
      </c>
      <c r="J43" s="8"/>
      <c r="K43" s="8" t="s">
        <v>120</v>
      </c>
      <c r="L43" s="8" t="s">
        <v>298</v>
      </c>
      <c r="M43" s="11">
        <v>21.3</v>
      </c>
      <c r="N43" s="12">
        <v>5</v>
      </c>
      <c r="O43" s="1">
        <v>30.99333</v>
      </c>
      <c r="P43" s="1">
        <v>6.4</v>
      </c>
      <c r="Q43" s="1">
        <v>1</v>
      </c>
      <c r="R43" s="1">
        <v>3.8</v>
      </c>
      <c r="S43" s="1">
        <v>4.4000000000000004</v>
      </c>
      <c r="T43" s="1">
        <v>2.6</v>
      </c>
      <c r="U43" s="1">
        <v>1</v>
      </c>
      <c r="V43" s="1">
        <v>0.32258100000000001</v>
      </c>
      <c r="W43" s="1">
        <v>6.2</v>
      </c>
      <c r="X43" s="1">
        <v>0.875</v>
      </c>
      <c r="Y43" s="1">
        <v>1.6</v>
      </c>
      <c r="Z43" s="1">
        <v>1.4</v>
      </c>
      <c r="AA43" s="1">
        <v>-1.5083</v>
      </c>
      <c r="AB43" s="1">
        <v>-0.49953999999999998</v>
      </c>
      <c r="AC43" s="1">
        <v>-0.78307000000000004</v>
      </c>
      <c r="AD43" s="1">
        <v>0.51662600000000003</v>
      </c>
      <c r="AE43" s="1">
        <v>3.47228</v>
      </c>
      <c r="AF43" s="1">
        <v>0.42753000000000002</v>
      </c>
      <c r="AG43" s="1">
        <v>-1.2713300000000001</v>
      </c>
      <c r="AH43" s="1">
        <v>0.24579799999999999</v>
      </c>
      <c r="AI43" s="1">
        <v>0.55702200000000002</v>
      </c>
    </row>
    <row r="44" spans="1:35" x14ac:dyDescent="0.3">
      <c r="A44" s="8">
        <v>4</v>
      </c>
      <c r="B44" s="8">
        <v>43</v>
      </c>
      <c r="C44" s="10">
        <v>55</v>
      </c>
      <c r="D44" s="10">
        <v>58</v>
      </c>
      <c r="E44" s="10">
        <v>95</v>
      </c>
      <c r="F44" s="1">
        <v>0.26319900000000002</v>
      </c>
      <c r="G44" s="1">
        <v>0.40638299999999999</v>
      </c>
      <c r="H44" s="1">
        <v>-0.14318</v>
      </c>
      <c r="I44" s="8" t="s">
        <v>142</v>
      </c>
      <c r="J44" s="8"/>
      <c r="K44" s="8" t="s">
        <v>56</v>
      </c>
      <c r="L44" s="8" t="s">
        <v>47</v>
      </c>
      <c r="M44" s="11">
        <v>22.3</v>
      </c>
      <c r="N44" s="12">
        <v>5</v>
      </c>
      <c r="O44" s="1">
        <v>34.950000000000003</v>
      </c>
      <c r="P44" s="1">
        <v>15.6</v>
      </c>
      <c r="Q44" s="1">
        <v>0</v>
      </c>
      <c r="R44" s="1">
        <v>12.4</v>
      </c>
      <c r="S44" s="1">
        <v>4.2</v>
      </c>
      <c r="T44" s="1">
        <v>2</v>
      </c>
      <c r="U44" s="1">
        <v>1.2</v>
      </c>
      <c r="V44" s="1">
        <v>0.66</v>
      </c>
      <c r="W44" s="1">
        <v>10</v>
      </c>
      <c r="X44" s="1">
        <v>0.57142899999999996</v>
      </c>
      <c r="Y44" s="1">
        <v>4.2</v>
      </c>
      <c r="Z44" s="1">
        <v>2.6</v>
      </c>
      <c r="AA44" s="1">
        <v>-1.609E-2</v>
      </c>
      <c r="AB44" s="1">
        <v>-1.46753</v>
      </c>
      <c r="AC44" s="1">
        <v>2.297221</v>
      </c>
      <c r="AD44" s="1">
        <v>0.42698000000000003</v>
      </c>
      <c r="AE44" s="1">
        <v>2.1702710000000001</v>
      </c>
      <c r="AF44" s="1">
        <v>0.739174</v>
      </c>
      <c r="AG44" s="1">
        <v>2.4245540000000001</v>
      </c>
      <c r="AH44" s="1">
        <v>-2.3076400000000001</v>
      </c>
      <c r="AI44" s="1">
        <v>-0.60950000000000004</v>
      </c>
    </row>
    <row r="45" spans="1:35" x14ac:dyDescent="0.3">
      <c r="A45" s="8">
        <v>4</v>
      </c>
      <c r="B45" s="8">
        <v>44</v>
      </c>
      <c r="C45" s="10">
        <v>137</v>
      </c>
      <c r="D45" s="10">
        <v>194</v>
      </c>
      <c r="E45" s="10">
        <v>75</v>
      </c>
      <c r="F45" s="1">
        <v>0.26245600000000002</v>
      </c>
      <c r="G45" s="1">
        <v>0.38630500000000001</v>
      </c>
      <c r="H45" s="1">
        <v>-0.12385</v>
      </c>
      <c r="I45" s="8" t="s">
        <v>186</v>
      </c>
      <c r="J45" s="8"/>
      <c r="K45" s="8" t="s">
        <v>54</v>
      </c>
      <c r="L45" s="8" t="s">
        <v>299</v>
      </c>
      <c r="M45" s="11">
        <v>24.7</v>
      </c>
      <c r="N45" s="12">
        <v>5</v>
      </c>
      <c r="O45" s="1">
        <v>31.573329999999999</v>
      </c>
      <c r="P45" s="1">
        <v>21.4</v>
      </c>
      <c r="Q45" s="1">
        <v>1.2</v>
      </c>
      <c r="R45" s="1">
        <v>8.6</v>
      </c>
      <c r="S45" s="1">
        <v>2</v>
      </c>
      <c r="T45" s="1">
        <v>1.6</v>
      </c>
      <c r="U45" s="1">
        <v>1</v>
      </c>
      <c r="V45" s="1">
        <v>0.52325600000000005</v>
      </c>
      <c r="W45" s="1">
        <v>17.2</v>
      </c>
      <c r="X45" s="1">
        <v>0.6875</v>
      </c>
      <c r="Y45" s="1">
        <v>3.2</v>
      </c>
      <c r="Z45" s="1">
        <v>1.4</v>
      </c>
      <c r="AA45" s="1">
        <v>0.92464800000000003</v>
      </c>
      <c r="AB45" s="1">
        <v>-0.30593999999999999</v>
      </c>
      <c r="AC45" s="1">
        <v>0.936164</v>
      </c>
      <c r="AD45" s="1">
        <v>-0.55913000000000002</v>
      </c>
      <c r="AE45" s="1">
        <v>1.3022659999999999</v>
      </c>
      <c r="AF45" s="1">
        <v>0.42753000000000002</v>
      </c>
      <c r="AG45" s="1">
        <v>1.0825279999999999</v>
      </c>
      <c r="AH45" s="1">
        <v>-0.88834999999999997</v>
      </c>
      <c r="AI45" s="1">
        <v>0.55702200000000002</v>
      </c>
    </row>
    <row r="46" spans="1:35" x14ac:dyDescent="0.3">
      <c r="A46" s="8">
        <v>4</v>
      </c>
      <c r="B46" s="8">
        <v>45</v>
      </c>
      <c r="C46" s="10">
        <v>101</v>
      </c>
      <c r="D46" s="10">
        <v>95</v>
      </c>
      <c r="E46" s="10">
        <v>78</v>
      </c>
      <c r="F46" s="1">
        <v>0.25504700000000002</v>
      </c>
      <c r="G46" s="1">
        <v>0.20485</v>
      </c>
      <c r="H46" s="1">
        <v>5.0196999999999999E-2</v>
      </c>
      <c r="I46" s="8" t="s">
        <v>136</v>
      </c>
      <c r="J46" s="8"/>
      <c r="K46" s="8" t="s">
        <v>52</v>
      </c>
      <c r="L46" s="8" t="s">
        <v>298</v>
      </c>
      <c r="M46" s="11">
        <v>25.7</v>
      </c>
      <c r="N46" s="12">
        <v>5</v>
      </c>
      <c r="O46" s="1">
        <v>33.130000000000003</v>
      </c>
      <c r="P46" s="1">
        <v>14</v>
      </c>
      <c r="Q46" s="1">
        <v>3.6</v>
      </c>
      <c r="R46" s="1">
        <v>3.2</v>
      </c>
      <c r="S46" s="1">
        <v>5.4</v>
      </c>
      <c r="T46" s="1">
        <v>1</v>
      </c>
      <c r="U46" s="1">
        <v>0.8</v>
      </c>
      <c r="V46" s="1">
        <v>0.40677999999999997</v>
      </c>
      <c r="W46" s="1">
        <v>11.8</v>
      </c>
      <c r="X46" s="1">
        <v>0.8</v>
      </c>
      <c r="Y46" s="1">
        <v>1</v>
      </c>
      <c r="Z46" s="1">
        <v>0.8</v>
      </c>
      <c r="AA46" s="1">
        <v>-0.27560000000000001</v>
      </c>
      <c r="AB46" s="1">
        <v>2.0172479999999999</v>
      </c>
      <c r="AC46" s="1">
        <v>-0.99797000000000002</v>
      </c>
      <c r="AD46" s="1">
        <v>0.96485699999999996</v>
      </c>
      <c r="AE46" s="1">
        <v>2.5799999999999998E-4</v>
      </c>
      <c r="AF46" s="1">
        <v>0.115885</v>
      </c>
      <c r="AG46" s="1">
        <v>-1.08196</v>
      </c>
      <c r="AH46" s="1">
        <v>-3.934E-2</v>
      </c>
      <c r="AI46" s="1">
        <v>1.140282</v>
      </c>
    </row>
    <row r="47" spans="1:35" x14ac:dyDescent="0.3">
      <c r="A47" s="8">
        <v>4</v>
      </c>
      <c r="B47" s="8">
        <v>46</v>
      </c>
      <c r="C47" s="10">
        <v>44</v>
      </c>
      <c r="D47" s="10">
        <v>43</v>
      </c>
      <c r="E47" s="10">
        <v>97</v>
      </c>
      <c r="F47" s="1">
        <v>0.226134</v>
      </c>
      <c r="G47" s="1">
        <v>-5.5100000000000003E-2</v>
      </c>
      <c r="H47" s="1">
        <v>0.28123799999999999</v>
      </c>
      <c r="I47" s="8" t="s">
        <v>144</v>
      </c>
      <c r="J47" s="8"/>
      <c r="K47" s="8" t="s">
        <v>97</v>
      </c>
      <c r="L47" s="8" t="s">
        <v>299</v>
      </c>
      <c r="M47" s="11">
        <v>22.5</v>
      </c>
      <c r="N47" s="12">
        <v>5</v>
      </c>
      <c r="O47" s="1">
        <v>32.56</v>
      </c>
      <c r="P47" s="1">
        <v>14</v>
      </c>
      <c r="Q47" s="1">
        <v>1.8</v>
      </c>
      <c r="R47" s="1">
        <v>7.4</v>
      </c>
      <c r="S47" s="1">
        <v>1.6</v>
      </c>
      <c r="T47" s="1">
        <v>1</v>
      </c>
      <c r="U47" s="1">
        <v>1</v>
      </c>
      <c r="V47" s="1">
        <v>0.38</v>
      </c>
      <c r="W47" s="1">
        <v>10</v>
      </c>
      <c r="X47" s="1">
        <v>0.92</v>
      </c>
      <c r="Y47" s="1">
        <v>5</v>
      </c>
      <c r="Z47" s="1">
        <v>2.8</v>
      </c>
      <c r="AA47" s="1">
        <v>-0.27560000000000001</v>
      </c>
      <c r="AB47" s="1">
        <v>0.27485999999999999</v>
      </c>
      <c r="AC47" s="1">
        <v>0.50635600000000003</v>
      </c>
      <c r="AD47" s="1">
        <v>-0.73841999999999997</v>
      </c>
      <c r="AE47" s="1">
        <v>2.5799999999999998E-4</v>
      </c>
      <c r="AF47" s="1">
        <v>0.42753000000000002</v>
      </c>
      <c r="AG47" s="1">
        <v>-1.2749600000000001</v>
      </c>
      <c r="AH47" s="1">
        <v>1.3879589999999999</v>
      </c>
      <c r="AI47" s="1">
        <v>-0.80391999999999997</v>
      </c>
    </row>
    <row r="48" spans="1:35" x14ac:dyDescent="0.3">
      <c r="A48" s="8">
        <v>4</v>
      </c>
      <c r="B48" s="8">
        <v>47</v>
      </c>
      <c r="C48" s="10">
        <v>45</v>
      </c>
      <c r="D48" s="10">
        <v>47</v>
      </c>
      <c r="E48" s="10">
        <v>99</v>
      </c>
      <c r="F48" s="1">
        <v>0.22276699999999999</v>
      </c>
      <c r="G48" s="1">
        <v>0.56018000000000001</v>
      </c>
      <c r="H48" s="1">
        <v>-0.33740999999999999</v>
      </c>
      <c r="I48" s="8" t="s">
        <v>167</v>
      </c>
      <c r="J48" s="8" t="s">
        <v>306</v>
      </c>
      <c r="K48" s="8" t="s">
        <v>33</v>
      </c>
      <c r="L48" s="8" t="s">
        <v>47</v>
      </c>
      <c r="M48" s="11">
        <v>25.5</v>
      </c>
      <c r="N48" s="12">
        <v>5</v>
      </c>
      <c r="O48" s="1">
        <v>34.89</v>
      </c>
      <c r="P48" s="1">
        <v>13.6</v>
      </c>
      <c r="Q48" s="1">
        <v>0</v>
      </c>
      <c r="R48" s="1">
        <v>17.8</v>
      </c>
      <c r="S48" s="1">
        <v>1.2</v>
      </c>
      <c r="T48" s="1">
        <v>0.6</v>
      </c>
      <c r="U48" s="1">
        <v>2.8</v>
      </c>
      <c r="V48" s="1">
        <v>0.68085099999999998</v>
      </c>
      <c r="W48" s="1">
        <v>9.4</v>
      </c>
      <c r="X48" s="1">
        <v>0.36363600000000001</v>
      </c>
      <c r="Y48" s="1">
        <v>2.2000000000000002</v>
      </c>
      <c r="Z48" s="1">
        <v>1</v>
      </c>
      <c r="AA48" s="1">
        <v>-0.34048</v>
      </c>
      <c r="AB48" s="1">
        <v>-1.46753</v>
      </c>
      <c r="AC48" s="1">
        <v>4.2313539999999996</v>
      </c>
      <c r="AD48" s="1">
        <v>-0.91771000000000003</v>
      </c>
      <c r="AE48" s="1">
        <v>-0.86775000000000002</v>
      </c>
      <c r="AF48" s="1">
        <v>3.2323300000000001</v>
      </c>
      <c r="AG48" s="1">
        <v>2.5363899999999999</v>
      </c>
      <c r="AH48" s="1">
        <v>-2.3108399999999998</v>
      </c>
      <c r="AI48" s="1">
        <v>0.94586199999999998</v>
      </c>
    </row>
    <row r="49" spans="1:35" x14ac:dyDescent="0.3">
      <c r="A49" s="8">
        <v>4</v>
      </c>
      <c r="B49" s="8">
        <v>48</v>
      </c>
      <c r="C49" s="10">
        <v>8</v>
      </c>
      <c r="D49" s="10">
        <v>9</v>
      </c>
      <c r="E49" s="10">
        <v>100</v>
      </c>
      <c r="F49" s="1">
        <v>0.18640899999999999</v>
      </c>
      <c r="G49" s="1">
        <v>9.2281000000000002E-2</v>
      </c>
      <c r="H49" s="1">
        <v>9.4128000000000003E-2</v>
      </c>
      <c r="I49" s="8" t="s">
        <v>64</v>
      </c>
      <c r="J49" s="8"/>
      <c r="K49" s="8" t="s">
        <v>44</v>
      </c>
      <c r="L49" s="8" t="s">
        <v>299</v>
      </c>
      <c r="M49" s="11">
        <v>34.9</v>
      </c>
      <c r="N49" s="12">
        <v>5</v>
      </c>
      <c r="O49" s="1">
        <v>34.72</v>
      </c>
      <c r="P49" s="1">
        <v>21.8</v>
      </c>
      <c r="Q49" s="1">
        <v>1.6</v>
      </c>
      <c r="R49" s="1">
        <v>6.8</v>
      </c>
      <c r="S49" s="1">
        <v>11</v>
      </c>
      <c r="T49" s="1">
        <v>0.8</v>
      </c>
      <c r="U49" s="1">
        <v>0.4</v>
      </c>
      <c r="V49" s="1">
        <v>0.47311799999999998</v>
      </c>
      <c r="W49" s="1">
        <v>18.600000000000001</v>
      </c>
      <c r="X49" s="1">
        <v>0.56521699999999997</v>
      </c>
      <c r="Y49" s="1">
        <v>4.5999999999999996</v>
      </c>
      <c r="Z49" s="1">
        <v>2.4</v>
      </c>
      <c r="AA49" s="1">
        <v>0.98952600000000002</v>
      </c>
      <c r="AB49" s="1">
        <v>8.1261E-2</v>
      </c>
      <c r="AC49" s="1">
        <v>0.29145199999999999</v>
      </c>
      <c r="AD49" s="1">
        <v>3.4749490000000001</v>
      </c>
      <c r="AE49" s="1">
        <v>-0.43375000000000002</v>
      </c>
      <c r="AF49" s="1">
        <v>-0.50739999999999996</v>
      </c>
      <c r="AG49" s="1">
        <v>-5.926E-2</v>
      </c>
      <c r="AH49" s="1">
        <v>-2.59117</v>
      </c>
      <c r="AI49" s="1">
        <v>-0.41508</v>
      </c>
    </row>
    <row r="50" spans="1:35" x14ac:dyDescent="0.3">
      <c r="A50" s="8">
        <v>5</v>
      </c>
      <c r="B50" s="8">
        <v>49</v>
      </c>
      <c r="C50" s="10">
        <v>52</v>
      </c>
      <c r="D50" s="10">
        <v>51</v>
      </c>
      <c r="E50" s="10">
        <v>98</v>
      </c>
      <c r="F50" s="1">
        <v>0.16778999999999999</v>
      </c>
      <c r="G50" s="1">
        <v>-9.6060000000000006E-2</v>
      </c>
      <c r="H50" s="1">
        <v>0.26384999999999997</v>
      </c>
      <c r="I50" s="8" t="s">
        <v>70</v>
      </c>
      <c r="J50" s="8" t="s">
        <v>411</v>
      </c>
      <c r="K50" s="8" t="s">
        <v>72</v>
      </c>
      <c r="L50" s="8" t="s">
        <v>299</v>
      </c>
      <c r="M50" s="11">
        <v>31.2</v>
      </c>
      <c r="N50" s="12">
        <v>5</v>
      </c>
      <c r="O50" s="1">
        <v>31.19333</v>
      </c>
      <c r="P50" s="1">
        <v>17.2</v>
      </c>
      <c r="Q50" s="1">
        <v>1.4</v>
      </c>
      <c r="R50" s="1">
        <v>8.8000000000000007</v>
      </c>
      <c r="S50" s="1">
        <v>1.2</v>
      </c>
      <c r="T50" s="1">
        <v>0.8</v>
      </c>
      <c r="U50" s="1">
        <v>0.6</v>
      </c>
      <c r="V50" s="1">
        <v>0.368421</v>
      </c>
      <c r="W50" s="1">
        <v>11.4</v>
      </c>
      <c r="X50" s="1">
        <v>0.88095199999999996</v>
      </c>
      <c r="Y50" s="1">
        <v>8.4</v>
      </c>
      <c r="Z50" s="1">
        <v>2.4</v>
      </c>
      <c r="AA50" s="1">
        <v>0.243424</v>
      </c>
      <c r="AB50" s="1">
        <v>-0.11234</v>
      </c>
      <c r="AC50" s="1">
        <v>1.007798</v>
      </c>
      <c r="AD50" s="1">
        <v>-0.91771000000000003</v>
      </c>
      <c r="AE50" s="1">
        <v>-0.43375000000000002</v>
      </c>
      <c r="AF50" s="1">
        <v>-0.19575999999999999</v>
      </c>
      <c r="AG50" s="1">
        <v>-1.62399</v>
      </c>
      <c r="AH50" s="1">
        <v>1.5828610000000001</v>
      </c>
      <c r="AI50" s="1">
        <v>-0.41508</v>
      </c>
    </row>
    <row r="51" spans="1:35" x14ac:dyDescent="0.3">
      <c r="A51" s="8">
        <v>5</v>
      </c>
      <c r="B51" s="8">
        <v>50</v>
      </c>
      <c r="C51" s="10">
        <v>126</v>
      </c>
      <c r="D51" s="10">
        <v>126</v>
      </c>
      <c r="E51" s="10">
        <v>72</v>
      </c>
      <c r="F51" s="1">
        <v>0.162462</v>
      </c>
      <c r="G51" s="1">
        <v>6.9219000000000003E-2</v>
      </c>
      <c r="H51" s="1">
        <v>9.3243000000000006E-2</v>
      </c>
      <c r="I51" s="8" t="s">
        <v>182</v>
      </c>
      <c r="J51" s="8"/>
      <c r="K51" s="8" t="s">
        <v>50</v>
      </c>
      <c r="L51" s="8" t="s">
        <v>298</v>
      </c>
      <c r="M51" s="11">
        <v>26.6</v>
      </c>
      <c r="N51" s="12">
        <v>5</v>
      </c>
      <c r="O51" s="1">
        <v>29.83333</v>
      </c>
      <c r="P51" s="1">
        <v>22.8</v>
      </c>
      <c r="Q51" s="1">
        <v>2</v>
      </c>
      <c r="R51" s="1">
        <v>2.2000000000000002</v>
      </c>
      <c r="S51" s="1">
        <v>4.4000000000000004</v>
      </c>
      <c r="T51" s="1">
        <v>0.8</v>
      </c>
      <c r="U51" s="1">
        <v>0.4</v>
      </c>
      <c r="V51" s="1">
        <v>0.44303799999999999</v>
      </c>
      <c r="W51" s="1">
        <v>15.8</v>
      </c>
      <c r="X51" s="1">
        <v>0.87179499999999999</v>
      </c>
      <c r="Y51" s="1">
        <v>7.8</v>
      </c>
      <c r="Z51" s="1">
        <v>1.8</v>
      </c>
      <c r="AA51" s="1">
        <v>1.1517230000000001</v>
      </c>
      <c r="AB51" s="1">
        <v>0.46845799999999999</v>
      </c>
      <c r="AC51" s="1">
        <v>-1.3561399999999999</v>
      </c>
      <c r="AD51" s="1">
        <v>0.51662600000000003</v>
      </c>
      <c r="AE51" s="1">
        <v>-0.43375000000000002</v>
      </c>
      <c r="AF51" s="1">
        <v>-0.50739999999999996</v>
      </c>
      <c r="AG51" s="1">
        <v>-0.68244000000000005</v>
      </c>
      <c r="AH51" s="1">
        <v>1.2977209999999999</v>
      </c>
      <c r="AI51" s="1">
        <v>0.168182</v>
      </c>
    </row>
    <row r="52" spans="1:35" x14ac:dyDescent="0.3">
      <c r="A52" s="8">
        <v>5</v>
      </c>
      <c r="B52" s="8">
        <v>51</v>
      </c>
      <c r="C52" s="10">
        <v>137</v>
      </c>
      <c r="D52" s="10">
        <v>180</v>
      </c>
      <c r="E52" s="10">
        <v>71</v>
      </c>
      <c r="F52" s="1">
        <v>0.14594499999999999</v>
      </c>
      <c r="G52" s="1">
        <v>0.14603099999999999</v>
      </c>
      <c r="H52" s="1">
        <v>-8.7000000000000001E-5</v>
      </c>
      <c r="I52" s="8" t="s">
        <v>156</v>
      </c>
      <c r="J52" s="8"/>
      <c r="K52" s="8" t="s">
        <v>58</v>
      </c>
      <c r="L52" s="8" t="s">
        <v>298</v>
      </c>
      <c r="M52" s="11">
        <v>23.4</v>
      </c>
      <c r="N52" s="12">
        <v>5</v>
      </c>
      <c r="O52" s="1">
        <v>37.753329999999998</v>
      </c>
      <c r="P52" s="1">
        <v>18.600000000000001</v>
      </c>
      <c r="Q52" s="1">
        <v>2.8</v>
      </c>
      <c r="R52" s="1">
        <v>5.6</v>
      </c>
      <c r="S52" s="1">
        <v>4.8</v>
      </c>
      <c r="T52" s="1">
        <v>0.6</v>
      </c>
      <c r="U52" s="1">
        <v>0.2</v>
      </c>
      <c r="V52" s="1">
        <v>0.45205499999999998</v>
      </c>
      <c r="W52" s="1">
        <v>14.6</v>
      </c>
      <c r="X52" s="1">
        <v>0.86666699999999997</v>
      </c>
      <c r="Y52" s="1">
        <v>3</v>
      </c>
      <c r="Z52" s="1">
        <v>1.2</v>
      </c>
      <c r="AA52" s="1">
        <v>0.47049800000000003</v>
      </c>
      <c r="AB52" s="1">
        <v>1.242853</v>
      </c>
      <c r="AC52" s="1">
        <v>-0.13836000000000001</v>
      </c>
      <c r="AD52" s="1">
        <v>0.69591800000000004</v>
      </c>
      <c r="AE52" s="1">
        <v>-0.86775000000000002</v>
      </c>
      <c r="AF52" s="1">
        <v>-0.81904999999999994</v>
      </c>
      <c r="AG52" s="1">
        <v>-0.45877000000000001</v>
      </c>
      <c r="AH52" s="1">
        <v>0.43749399999999999</v>
      </c>
      <c r="AI52" s="1">
        <v>0.75144200000000005</v>
      </c>
    </row>
    <row r="53" spans="1:35" x14ac:dyDescent="0.3">
      <c r="A53" s="8">
        <v>5</v>
      </c>
      <c r="B53" s="8">
        <v>52</v>
      </c>
      <c r="C53" s="10">
        <v>94</v>
      </c>
      <c r="D53" s="10">
        <v>90</v>
      </c>
      <c r="E53" s="10">
        <v>73</v>
      </c>
      <c r="F53" s="1">
        <v>0.14385600000000001</v>
      </c>
      <c r="G53" s="1">
        <v>0.15533</v>
      </c>
      <c r="H53" s="1">
        <v>-1.1469999999999999E-2</v>
      </c>
      <c r="I53" s="8" t="s">
        <v>114</v>
      </c>
      <c r="J53" s="8" t="s">
        <v>115</v>
      </c>
      <c r="K53" s="8" t="s">
        <v>82</v>
      </c>
      <c r="L53" s="8" t="s">
        <v>298</v>
      </c>
      <c r="M53" s="11">
        <v>27.5</v>
      </c>
      <c r="N53" s="12">
        <v>5</v>
      </c>
      <c r="O53" s="1">
        <v>32.92</v>
      </c>
      <c r="P53" s="1">
        <v>17</v>
      </c>
      <c r="Q53" s="1">
        <v>1.2</v>
      </c>
      <c r="R53" s="1">
        <v>6.4</v>
      </c>
      <c r="S53" s="1">
        <v>2.2000000000000002</v>
      </c>
      <c r="T53" s="1">
        <v>1.4</v>
      </c>
      <c r="U53" s="1">
        <v>0.8</v>
      </c>
      <c r="V53" s="1">
        <v>0.45588200000000001</v>
      </c>
      <c r="W53" s="1">
        <v>13.6</v>
      </c>
      <c r="X53" s="1">
        <v>0.85</v>
      </c>
      <c r="Y53" s="1">
        <v>4</v>
      </c>
      <c r="Z53" s="1">
        <v>1.2</v>
      </c>
      <c r="AA53" s="1">
        <v>0.210984</v>
      </c>
      <c r="AB53" s="1">
        <v>-0.30593999999999999</v>
      </c>
      <c r="AC53" s="1">
        <v>0.14818300000000001</v>
      </c>
      <c r="AD53" s="1">
        <v>-0.46948000000000001</v>
      </c>
      <c r="AE53" s="1">
        <v>0.86826300000000001</v>
      </c>
      <c r="AF53" s="1">
        <v>0.115885</v>
      </c>
      <c r="AG53" s="1">
        <v>-0.36046</v>
      </c>
      <c r="AH53" s="1">
        <v>0.43909599999999999</v>
      </c>
      <c r="AI53" s="1">
        <v>0.75144200000000005</v>
      </c>
    </row>
    <row r="54" spans="1:35" x14ac:dyDescent="0.3">
      <c r="A54" s="8">
        <v>5</v>
      </c>
      <c r="B54" s="8">
        <v>53</v>
      </c>
      <c r="C54" s="10">
        <v>51</v>
      </c>
      <c r="D54" s="10">
        <v>50</v>
      </c>
      <c r="E54" s="10">
        <v>98</v>
      </c>
      <c r="F54" s="1">
        <v>0.14061999999999999</v>
      </c>
      <c r="G54" s="1">
        <v>9.7353999999999996E-2</v>
      </c>
      <c r="H54" s="1">
        <v>4.3265999999999999E-2</v>
      </c>
      <c r="I54" s="8" t="s">
        <v>122</v>
      </c>
      <c r="J54" s="8"/>
      <c r="K54" s="8" t="s">
        <v>60</v>
      </c>
      <c r="L54" s="8" t="s">
        <v>299</v>
      </c>
      <c r="M54" s="11">
        <v>27.3</v>
      </c>
      <c r="N54" s="12">
        <v>5</v>
      </c>
      <c r="O54" s="1">
        <v>32.543329999999997</v>
      </c>
      <c r="P54" s="1">
        <v>15.6</v>
      </c>
      <c r="Q54" s="1">
        <v>0.8</v>
      </c>
      <c r="R54" s="1">
        <v>6.6</v>
      </c>
      <c r="S54" s="1">
        <v>4.4000000000000004</v>
      </c>
      <c r="T54" s="1">
        <v>1</v>
      </c>
      <c r="U54" s="1">
        <v>1</v>
      </c>
      <c r="V54" s="1">
        <v>0.49275400000000003</v>
      </c>
      <c r="W54" s="1">
        <v>13.8</v>
      </c>
      <c r="X54" s="1">
        <v>1</v>
      </c>
      <c r="Y54" s="1">
        <v>1.2</v>
      </c>
      <c r="Z54" s="1">
        <v>2.4</v>
      </c>
      <c r="AA54" s="1">
        <v>-1.609E-2</v>
      </c>
      <c r="AB54" s="1">
        <v>-0.69313000000000002</v>
      </c>
      <c r="AC54" s="1">
        <v>0.21981800000000001</v>
      </c>
      <c r="AD54" s="1">
        <v>0.51662600000000003</v>
      </c>
      <c r="AE54" s="1">
        <v>2.5799999999999998E-4</v>
      </c>
      <c r="AF54" s="1">
        <v>0.42753000000000002</v>
      </c>
      <c r="AG54" s="1">
        <v>0.30692599999999998</v>
      </c>
      <c r="AH54" s="1">
        <v>0.529335</v>
      </c>
      <c r="AI54" s="1">
        <v>-0.41508</v>
      </c>
    </row>
    <row r="55" spans="1:35" x14ac:dyDescent="0.3">
      <c r="A55" s="8">
        <v>5</v>
      </c>
      <c r="B55" s="8">
        <v>54</v>
      </c>
      <c r="C55" s="10">
        <v>92</v>
      </c>
      <c r="D55" s="10">
        <v>83</v>
      </c>
      <c r="E55" s="10">
        <v>77</v>
      </c>
      <c r="F55" s="1">
        <v>0.13164999999999999</v>
      </c>
      <c r="G55" s="1">
        <v>-8.3710000000000007E-2</v>
      </c>
      <c r="H55" s="1">
        <v>0.215363</v>
      </c>
      <c r="I55" s="8" t="s">
        <v>158</v>
      </c>
      <c r="J55" s="8"/>
      <c r="K55" s="8" t="s">
        <v>46</v>
      </c>
      <c r="L55" s="8" t="s">
        <v>298</v>
      </c>
      <c r="M55" s="11">
        <v>31.4</v>
      </c>
      <c r="N55" s="12">
        <v>5</v>
      </c>
      <c r="O55" s="1">
        <v>26.01333</v>
      </c>
      <c r="P55" s="1">
        <v>12.8</v>
      </c>
      <c r="Q55" s="1">
        <v>0.6</v>
      </c>
      <c r="R55" s="1">
        <v>2.2000000000000002</v>
      </c>
      <c r="S55" s="1">
        <v>9</v>
      </c>
      <c r="T55" s="1">
        <v>1.2</v>
      </c>
      <c r="U55" s="1">
        <v>0.6</v>
      </c>
      <c r="V55" s="1">
        <v>0.44</v>
      </c>
      <c r="W55" s="1">
        <v>10</v>
      </c>
      <c r="X55" s="1">
        <v>0.894737</v>
      </c>
      <c r="Y55" s="1">
        <v>3.8</v>
      </c>
      <c r="Z55" s="1">
        <v>3.2</v>
      </c>
      <c r="AA55" s="1">
        <v>-0.47023999999999999</v>
      </c>
      <c r="AB55" s="1">
        <v>-0.88673000000000002</v>
      </c>
      <c r="AC55" s="1">
        <v>-1.3561399999999999</v>
      </c>
      <c r="AD55" s="1">
        <v>2.578487</v>
      </c>
      <c r="AE55" s="1">
        <v>0.43425999999999998</v>
      </c>
      <c r="AF55" s="1">
        <v>-0.19575999999999999</v>
      </c>
      <c r="AG55" s="1">
        <v>-0.48220000000000002</v>
      </c>
      <c r="AH55" s="1">
        <v>0.81767999999999996</v>
      </c>
      <c r="AI55" s="1">
        <v>-1.19276</v>
      </c>
    </row>
    <row r="56" spans="1:35" x14ac:dyDescent="0.3">
      <c r="A56" s="8">
        <v>5</v>
      </c>
      <c r="B56" s="8">
        <v>55</v>
      </c>
      <c r="C56" s="10">
        <v>31</v>
      </c>
      <c r="D56" s="10">
        <v>35</v>
      </c>
      <c r="E56" s="10">
        <v>100</v>
      </c>
      <c r="F56" s="1">
        <v>0.126552</v>
      </c>
      <c r="G56" s="1">
        <v>-0.13195999999999999</v>
      </c>
      <c r="H56" s="1">
        <v>0.25851000000000002</v>
      </c>
      <c r="I56" s="8" t="s">
        <v>110</v>
      </c>
      <c r="J56" s="8"/>
      <c r="K56" s="8" t="s">
        <v>39</v>
      </c>
      <c r="L56" s="8" t="s">
        <v>299</v>
      </c>
      <c r="M56" s="11">
        <v>24.3</v>
      </c>
      <c r="N56" s="12">
        <v>5</v>
      </c>
      <c r="O56" s="1">
        <v>31.59</v>
      </c>
      <c r="P56" s="1">
        <v>16.399999999999999</v>
      </c>
      <c r="Q56" s="1">
        <v>1.6</v>
      </c>
      <c r="R56" s="1">
        <v>9.6</v>
      </c>
      <c r="S56" s="1">
        <v>1</v>
      </c>
      <c r="T56" s="1">
        <v>0.2</v>
      </c>
      <c r="U56" s="1">
        <v>2</v>
      </c>
      <c r="V56" s="1">
        <v>0.35714299999999999</v>
      </c>
      <c r="W56" s="1">
        <v>16.8</v>
      </c>
      <c r="X56" s="1">
        <v>0.82352899999999996</v>
      </c>
      <c r="Y56" s="1">
        <v>3.4</v>
      </c>
      <c r="Z56" s="1">
        <v>1.4</v>
      </c>
      <c r="AA56" s="1">
        <v>0.113667</v>
      </c>
      <c r="AB56" s="1">
        <v>8.1261E-2</v>
      </c>
      <c r="AC56" s="1">
        <v>1.2943359999999999</v>
      </c>
      <c r="AD56" s="1">
        <v>-1.00736</v>
      </c>
      <c r="AE56" s="1">
        <v>-1.7357499999999999</v>
      </c>
      <c r="AF56" s="1">
        <v>1.985752</v>
      </c>
      <c r="AG56" s="1">
        <v>-2.6305100000000001</v>
      </c>
      <c r="AH56" s="1">
        <v>0.15395700000000001</v>
      </c>
      <c r="AI56" s="1">
        <v>0.55702200000000002</v>
      </c>
    </row>
    <row r="57" spans="1:35" x14ac:dyDescent="0.3">
      <c r="A57" s="8">
        <v>5</v>
      </c>
      <c r="B57" s="8">
        <v>56</v>
      </c>
      <c r="C57" s="10">
        <v>25</v>
      </c>
      <c r="D57" s="10">
        <v>22</v>
      </c>
      <c r="E57" s="10">
        <v>97</v>
      </c>
      <c r="F57" s="1">
        <v>0.114037</v>
      </c>
      <c r="G57" s="1">
        <v>0.17425399999999999</v>
      </c>
      <c r="H57" s="1">
        <v>-6.0220000000000003E-2</v>
      </c>
      <c r="I57" s="8" t="s">
        <v>117</v>
      </c>
      <c r="J57" s="8"/>
      <c r="K57" s="8" t="s">
        <v>82</v>
      </c>
      <c r="L57" s="8" t="s">
        <v>47</v>
      </c>
      <c r="M57" s="11">
        <v>23.7</v>
      </c>
      <c r="N57" s="12">
        <v>5</v>
      </c>
      <c r="O57" s="1">
        <v>31.92</v>
      </c>
      <c r="P57" s="1">
        <v>15</v>
      </c>
      <c r="Q57" s="1">
        <v>2.2000000000000002</v>
      </c>
      <c r="R57" s="1">
        <v>7.6</v>
      </c>
      <c r="S57" s="1">
        <v>0.8</v>
      </c>
      <c r="T57" s="1">
        <v>0.6</v>
      </c>
      <c r="U57" s="1">
        <v>1.8</v>
      </c>
      <c r="V57" s="1">
        <v>0.51851899999999995</v>
      </c>
      <c r="W57" s="1">
        <v>10.8</v>
      </c>
      <c r="X57" s="1">
        <v>0.8</v>
      </c>
      <c r="Y57" s="1">
        <v>2</v>
      </c>
      <c r="Z57" s="1">
        <v>1.8</v>
      </c>
      <c r="AA57" s="1">
        <v>-0.11341</v>
      </c>
      <c r="AB57" s="1">
        <v>0.66205700000000001</v>
      </c>
      <c r="AC57" s="1">
        <v>0.57799100000000003</v>
      </c>
      <c r="AD57" s="1">
        <v>-1.097</v>
      </c>
      <c r="AE57" s="1">
        <v>-0.86775000000000002</v>
      </c>
      <c r="AF57" s="1">
        <v>1.6741079999999999</v>
      </c>
      <c r="AG57" s="1">
        <v>0.60185200000000005</v>
      </c>
      <c r="AH57" s="1">
        <v>-3.7740000000000003E-2</v>
      </c>
      <c r="AI57" s="1">
        <v>0.168182</v>
      </c>
    </row>
    <row r="58" spans="1:35" x14ac:dyDescent="0.3">
      <c r="A58" s="8">
        <v>5</v>
      </c>
      <c r="B58" s="8">
        <v>57</v>
      </c>
      <c r="C58" s="10">
        <v>75</v>
      </c>
      <c r="D58" s="10">
        <v>82</v>
      </c>
      <c r="E58" s="10">
        <v>94</v>
      </c>
      <c r="F58" s="1">
        <v>0.10537199999999999</v>
      </c>
      <c r="G58" s="1">
        <v>-5.6930000000000001E-2</v>
      </c>
      <c r="H58" s="1">
        <v>0.162298</v>
      </c>
      <c r="I58" s="8" t="s">
        <v>109</v>
      </c>
      <c r="J58" s="8" t="s">
        <v>304</v>
      </c>
      <c r="K58" s="8" t="s">
        <v>82</v>
      </c>
      <c r="L58" s="8" t="s">
        <v>299</v>
      </c>
      <c r="M58" s="11">
        <v>23.5</v>
      </c>
      <c r="N58" s="12">
        <v>5</v>
      </c>
      <c r="O58" s="1">
        <v>34.266669999999998</v>
      </c>
      <c r="P58" s="1">
        <v>17</v>
      </c>
      <c r="Q58" s="1">
        <v>0.4</v>
      </c>
      <c r="R58" s="1">
        <v>14.6</v>
      </c>
      <c r="S58" s="1">
        <v>4</v>
      </c>
      <c r="T58" s="1">
        <v>0.4</v>
      </c>
      <c r="U58" s="1">
        <v>0.6</v>
      </c>
      <c r="V58" s="1">
        <v>0.43421100000000001</v>
      </c>
      <c r="W58" s="1">
        <v>15.2</v>
      </c>
      <c r="X58" s="1">
        <v>0.77272700000000005</v>
      </c>
      <c r="Y58" s="1">
        <v>4.4000000000000004</v>
      </c>
      <c r="Z58" s="1">
        <v>2.4</v>
      </c>
      <c r="AA58" s="1">
        <v>0.210984</v>
      </c>
      <c r="AB58" s="1">
        <v>-1.08033</v>
      </c>
      <c r="AC58" s="1">
        <v>3.0852010000000001</v>
      </c>
      <c r="AD58" s="1">
        <v>0.33733400000000002</v>
      </c>
      <c r="AE58" s="1">
        <v>-1.30175</v>
      </c>
      <c r="AF58" s="1">
        <v>-0.19575999999999999</v>
      </c>
      <c r="AG58" s="1">
        <v>-0.83486000000000005</v>
      </c>
      <c r="AH58" s="1">
        <v>-0.31807000000000002</v>
      </c>
      <c r="AI58" s="1">
        <v>-0.41508</v>
      </c>
    </row>
    <row r="59" spans="1:35" x14ac:dyDescent="0.3">
      <c r="A59" s="8">
        <v>5</v>
      </c>
      <c r="B59" s="8">
        <v>58</v>
      </c>
      <c r="C59" s="10">
        <v>144</v>
      </c>
      <c r="D59" s="10">
        <v>146</v>
      </c>
      <c r="E59" s="10">
        <v>72</v>
      </c>
      <c r="F59" s="1">
        <v>0.10423399999999999</v>
      </c>
      <c r="G59" s="1">
        <v>0.14920700000000001</v>
      </c>
      <c r="H59" s="1">
        <v>-4.4970000000000003E-2</v>
      </c>
      <c r="I59" s="8" t="s">
        <v>124</v>
      </c>
      <c r="J59" s="8" t="s">
        <v>125</v>
      </c>
      <c r="K59" s="8" t="s">
        <v>95</v>
      </c>
      <c r="L59" s="8" t="s">
        <v>298</v>
      </c>
      <c r="M59" s="11">
        <v>28.9</v>
      </c>
      <c r="N59" s="12">
        <v>5</v>
      </c>
      <c r="O59" s="1">
        <v>36.073329999999999</v>
      </c>
      <c r="P59" s="1">
        <v>17.2</v>
      </c>
      <c r="Q59" s="1">
        <v>2.2000000000000002</v>
      </c>
      <c r="R59" s="1">
        <v>8.8000000000000007</v>
      </c>
      <c r="S59" s="1">
        <v>3.6</v>
      </c>
      <c r="T59" s="1">
        <v>1.2</v>
      </c>
      <c r="U59" s="1">
        <v>0.4</v>
      </c>
      <c r="V59" s="1">
        <v>0.47887299999999999</v>
      </c>
      <c r="W59" s="1">
        <v>14.2</v>
      </c>
      <c r="X59" s="1">
        <v>0.58333299999999999</v>
      </c>
      <c r="Y59" s="1">
        <v>2.4</v>
      </c>
      <c r="Z59" s="1">
        <v>1.4</v>
      </c>
      <c r="AA59" s="1">
        <v>0.243424</v>
      </c>
      <c r="AB59" s="1">
        <v>0.66205700000000001</v>
      </c>
      <c r="AC59" s="1">
        <v>1.007798</v>
      </c>
      <c r="AD59" s="1">
        <v>0.15804199999999999</v>
      </c>
      <c r="AE59" s="1">
        <v>0.43425999999999998</v>
      </c>
      <c r="AF59" s="1">
        <v>-0.50739999999999996</v>
      </c>
      <c r="AG59" s="1">
        <v>5.6201000000000001E-2</v>
      </c>
      <c r="AH59" s="1">
        <v>-1.26854</v>
      </c>
      <c r="AI59" s="1">
        <v>0.55702200000000002</v>
      </c>
    </row>
    <row r="60" spans="1:35" x14ac:dyDescent="0.3">
      <c r="A60" s="8">
        <v>5</v>
      </c>
      <c r="B60" s="8">
        <v>59</v>
      </c>
      <c r="C60" s="10">
        <v>54</v>
      </c>
      <c r="D60" s="10">
        <v>54</v>
      </c>
      <c r="E60" s="10">
        <v>95</v>
      </c>
      <c r="F60" s="1">
        <v>9.4696000000000002E-2</v>
      </c>
      <c r="G60" s="1">
        <v>-0.19342999999999999</v>
      </c>
      <c r="H60" s="1">
        <v>0.28812199999999999</v>
      </c>
      <c r="I60" s="8" t="s">
        <v>139</v>
      </c>
      <c r="J60" s="8"/>
      <c r="K60" s="8" t="s">
        <v>95</v>
      </c>
      <c r="L60" s="8" t="s">
        <v>298</v>
      </c>
      <c r="M60" s="11">
        <v>22.7</v>
      </c>
      <c r="N60" s="12">
        <v>5</v>
      </c>
      <c r="O60" s="1">
        <v>33.473329999999997</v>
      </c>
      <c r="P60" s="1">
        <v>16</v>
      </c>
      <c r="Q60" s="1">
        <v>1.2</v>
      </c>
      <c r="R60" s="1">
        <v>4.8</v>
      </c>
      <c r="S60" s="1">
        <v>5.8</v>
      </c>
      <c r="T60" s="1">
        <v>1.2</v>
      </c>
      <c r="U60" s="1">
        <v>0.6</v>
      </c>
      <c r="V60" s="1">
        <v>0.41772199999999998</v>
      </c>
      <c r="W60" s="1">
        <v>15.8</v>
      </c>
      <c r="X60" s="1">
        <v>0.8</v>
      </c>
      <c r="Y60" s="1">
        <v>2</v>
      </c>
      <c r="Z60" s="1">
        <v>3.2</v>
      </c>
      <c r="AA60" s="1">
        <v>4.8787999999999998E-2</v>
      </c>
      <c r="AB60" s="1">
        <v>-0.30593999999999999</v>
      </c>
      <c r="AC60" s="1">
        <v>-0.42488999999999999</v>
      </c>
      <c r="AD60" s="1">
        <v>1.1441490000000001</v>
      </c>
      <c r="AE60" s="1">
        <v>0.43425999999999998</v>
      </c>
      <c r="AF60" s="1">
        <v>-0.19575999999999999</v>
      </c>
      <c r="AG60" s="1">
        <v>-1.21095</v>
      </c>
      <c r="AH60" s="1">
        <v>-3.7740000000000003E-2</v>
      </c>
      <c r="AI60" s="1">
        <v>-1.19276</v>
      </c>
    </row>
    <row r="61" spans="1:35" x14ac:dyDescent="0.3">
      <c r="A61" s="8">
        <v>5</v>
      </c>
      <c r="B61" s="8">
        <v>60</v>
      </c>
      <c r="C61" s="10">
        <v>39</v>
      </c>
      <c r="D61" s="10">
        <v>40</v>
      </c>
      <c r="E61" s="10">
        <v>100</v>
      </c>
      <c r="F61" s="1">
        <v>8.8677000000000006E-2</v>
      </c>
      <c r="G61" s="1">
        <v>-0.20319999999999999</v>
      </c>
      <c r="H61" s="1">
        <v>0.291881</v>
      </c>
      <c r="I61" s="8" t="s">
        <v>87</v>
      </c>
      <c r="J61" s="8"/>
      <c r="K61" s="8" t="s">
        <v>52</v>
      </c>
      <c r="L61" s="8" t="s">
        <v>299</v>
      </c>
      <c r="M61" s="11">
        <v>21.7</v>
      </c>
      <c r="N61" s="12">
        <v>5</v>
      </c>
      <c r="O61" s="1">
        <v>34.299999999999997</v>
      </c>
      <c r="P61" s="1">
        <v>17</v>
      </c>
      <c r="Q61" s="1">
        <v>1.2</v>
      </c>
      <c r="R61" s="1">
        <v>6.4</v>
      </c>
      <c r="S61" s="1">
        <v>3</v>
      </c>
      <c r="T61" s="1">
        <v>1.4</v>
      </c>
      <c r="U61" s="1">
        <v>0.2</v>
      </c>
      <c r="V61" s="1">
        <v>0.34482800000000002</v>
      </c>
      <c r="W61" s="1">
        <v>17.399999999999999</v>
      </c>
      <c r="X61" s="1">
        <v>0.86363599999999996</v>
      </c>
      <c r="Y61" s="1">
        <v>4.4000000000000004</v>
      </c>
      <c r="Z61" s="1">
        <v>1.4</v>
      </c>
      <c r="AA61" s="1">
        <v>0.210984</v>
      </c>
      <c r="AB61" s="1">
        <v>-0.30593999999999999</v>
      </c>
      <c r="AC61" s="1">
        <v>0.14818300000000001</v>
      </c>
      <c r="AD61" s="1">
        <v>-0.1109</v>
      </c>
      <c r="AE61" s="1">
        <v>0.86826300000000001</v>
      </c>
      <c r="AF61" s="1">
        <v>-0.81904999999999994</v>
      </c>
      <c r="AG61" s="1">
        <v>-3.0065900000000001</v>
      </c>
      <c r="AH61" s="1">
        <v>0.62919000000000003</v>
      </c>
      <c r="AI61" s="1">
        <v>0.55702200000000002</v>
      </c>
    </row>
    <row r="62" spans="1:35" x14ac:dyDescent="0.3">
      <c r="A62" s="8">
        <v>6</v>
      </c>
      <c r="B62" s="8">
        <v>61</v>
      </c>
      <c r="C62" s="10">
        <v>31</v>
      </c>
      <c r="D62" s="10">
        <v>26</v>
      </c>
      <c r="E62" s="10">
        <v>96</v>
      </c>
      <c r="F62" s="1">
        <v>7.6853000000000005E-2</v>
      </c>
      <c r="G62" s="1">
        <v>-0.27194000000000002</v>
      </c>
      <c r="H62" s="1">
        <v>0.34879199999999999</v>
      </c>
      <c r="I62" s="8" t="s">
        <v>179</v>
      </c>
      <c r="J62" s="8" t="s">
        <v>180</v>
      </c>
      <c r="K62" s="8" t="s">
        <v>135</v>
      </c>
      <c r="L62" s="8" t="s">
        <v>298</v>
      </c>
      <c r="M62" s="11">
        <v>21.9</v>
      </c>
      <c r="N62" s="12">
        <v>5</v>
      </c>
      <c r="O62" s="1">
        <v>34.303330000000003</v>
      </c>
      <c r="P62" s="1">
        <v>19.8</v>
      </c>
      <c r="Q62" s="1">
        <v>0.6</v>
      </c>
      <c r="R62" s="1">
        <v>5</v>
      </c>
      <c r="S62" s="1">
        <v>7.8</v>
      </c>
      <c r="T62" s="1">
        <v>1</v>
      </c>
      <c r="U62" s="1">
        <v>1</v>
      </c>
      <c r="V62" s="1">
        <v>0.45454499999999998</v>
      </c>
      <c r="W62" s="1">
        <v>15.4</v>
      </c>
      <c r="X62" s="1">
        <v>0.72222200000000003</v>
      </c>
      <c r="Y62" s="1">
        <v>7.2</v>
      </c>
      <c r="Z62" s="1">
        <v>4.5999999999999996</v>
      </c>
      <c r="AA62" s="1">
        <v>0.665134</v>
      </c>
      <c r="AB62" s="1">
        <v>-0.88673000000000002</v>
      </c>
      <c r="AC62" s="1">
        <v>-0.35326000000000002</v>
      </c>
      <c r="AD62" s="1">
        <v>2.04061</v>
      </c>
      <c r="AE62" s="1">
        <v>2.5799999999999998E-4</v>
      </c>
      <c r="AF62" s="1">
        <v>0.42753000000000002</v>
      </c>
      <c r="AG62" s="1">
        <v>-0.43171999999999999</v>
      </c>
      <c r="AH62" s="1">
        <v>-1.3555699999999999</v>
      </c>
      <c r="AI62" s="1">
        <v>-2.5537000000000001</v>
      </c>
    </row>
    <row r="63" spans="1:35" x14ac:dyDescent="0.3">
      <c r="A63" s="8">
        <v>6</v>
      </c>
      <c r="B63" s="8">
        <v>62</v>
      </c>
      <c r="C63" s="10">
        <v>140</v>
      </c>
      <c r="D63" s="10">
        <v>200</v>
      </c>
      <c r="E63" s="10">
        <v>17</v>
      </c>
      <c r="F63" s="1">
        <v>6.3731999999999997E-2</v>
      </c>
      <c r="G63" s="1">
        <v>0.17097699999999999</v>
      </c>
      <c r="H63" s="1">
        <v>-0.10724</v>
      </c>
      <c r="I63" s="8" t="s">
        <v>213</v>
      </c>
      <c r="J63" s="8"/>
      <c r="K63" s="8" t="s">
        <v>97</v>
      </c>
      <c r="L63" s="8" t="s">
        <v>298</v>
      </c>
      <c r="M63" s="11">
        <v>25.7</v>
      </c>
      <c r="N63" s="12">
        <v>5</v>
      </c>
      <c r="O63" s="1">
        <v>19.813330000000001</v>
      </c>
      <c r="P63" s="1">
        <v>9</v>
      </c>
      <c r="Q63" s="1">
        <v>0.6</v>
      </c>
      <c r="R63" s="1">
        <v>3.8</v>
      </c>
      <c r="S63" s="1">
        <v>2.2000000000000002</v>
      </c>
      <c r="T63" s="1">
        <v>3</v>
      </c>
      <c r="U63" s="1">
        <v>0.2</v>
      </c>
      <c r="V63" s="1">
        <v>0.51428600000000002</v>
      </c>
      <c r="W63" s="1">
        <v>7</v>
      </c>
      <c r="X63" s="1">
        <v>0.85714299999999999</v>
      </c>
      <c r="Y63" s="1">
        <v>1.4</v>
      </c>
      <c r="Z63" s="1">
        <v>1.2</v>
      </c>
      <c r="AA63" s="1">
        <v>-1.0865899999999999</v>
      </c>
      <c r="AB63" s="1">
        <v>-0.88673000000000002</v>
      </c>
      <c r="AC63" s="1">
        <v>-0.78307000000000004</v>
      </c>
      <c r="AD63" s="1">
        <v>-0.46948000000000001</v>
      </c>
      <c r="AE63" s="1">
        <v>4.3402849999999997</v>
      </c>
      <c r="AF63" s="1">
        <v>-0.81904999999999994</v>
      </c>
      <c r="AG63" s="1">
        <v>0.34122400000000003</v>
      </c>
      <c r="AH63" s="1">
        <v>0.150751</v>
      </c>
      <c r="AI63" s="1">
        <v>0.75144200000000005</v>
      </c>
    </row>
    <row r="64" spans="1:35" x14ac:dyDescent="0.3">
      <c r="A64" s="8">
        <v>6</v>
      </c>
      <c r="B64" s="8">
        <v>63</v>
      </c>
      <c r="C64" s="10"/>
      <c r="D64" s="10">
        <v>244</v>
      </c>
      <c r="E64" s="10">
        <v>1</v>
      </c>
      <c r="F64" s="1">
        <v>6.3561999999999994E-2</v>
      </c>
      <c r="G64" s="1">
        <v>-0.12726000000000001</v>
      </c>
      <c r="H64" s="1">
        <v>0.19082499999999999</v>
      </c>
      <c r="I64" s="8" t="s">
        <v>177</v>
      </c>
      <c r="J64" s="8" t="s">
        <v>178</v>
      </c>
      <c r="K64" s="8" t="s">
        <v>46</v>
      </c>
      <c r="L64" s="8" t="s">
        <v>298</v>
      </c>
      <c r="M64" s="11">
        <v>28.3</v>
      </c>
      <c r="N64" s="12">
        <v>5</v>
      </c>
      <c r="O64" s="1">
        <v>22.4</v>
      </c>
      <c r="P64" s="1">
        <v>8.4</v>
      </c>
      <c r="Q64" s="1">
        <v>1.4</v>
      </c>
      <c r="R64" s="1">
        <v>2.8</v>
      </c>
      <c r="S64" s="1">
        <v>4</v>
      </c>
      <c r="T64" s="1">
        <v>1.8</v>
      </c>
      <c r="U64" s="1">
        <v>0.6</v>
      </c>
      <c r="V64" s="1">
        <v>0.33333299999999999</v>
      </c>
      <c r="W64" s="1">
        <v>7.2</v>
      </c>
      <c r="X64" s="1">
        <v>1</v>
      </c>
      <c r="Y64" s="1">
        <v>2.2000000000000002</v>
      </c>
      <c r="Z64" s="1">
        <v>2.2000000000000002</v>
      </c>
      <c r="AA64" s="1">
        <v>-1.1839</v>
      </c>
      <c r="AB64" s="1">
        <v>-0.11234</v>
      </c>
      <c r="AC64" s="1">
        <v>-1.14124</v>
      </c>
      <c r="AD64" s="1">
        <v>0.33733400000000002</v>
      </c>
      <c r="AE64" s="1">
        <v>1.7362690000000001</v>
      </c>
      <c r="AF64" s="1">
        <v>-0.19575999999999999</v>
      </c>
      <c r="AG64" s="1">
        <v>-1.36964</v>
      </c>
      <c r="AH64" s="1">
        <v>1.0045679999999999</v>
      </c>
      <c r="AI64" s="1">
        <v>-0.22066</v>
      </c>
    </row>
    <row r="65" spans="1:35" x14ac:dyDescent="0.3">
      <c r="A65" s="8">
        <v>6</v>
      </c>
      <c r="B65" s="8">
        <v>64</v>
      </c>
      <c r="C65" s="10">
        <v>45</v>
      </c>
      <c r="D65" s="10">
        <v>44</v>
      </c>
      <c r="E65" s="10">
        <v>98</v>
      </c>
      <c r="F65" s="1">
        <v>6.2648999999999996E-2</v>
      </c>
      <c r="G65" s="1">
        <v>-3.2160000000000001E-2</v>
      </c>
      <c r="H65" s="1">
        <v>9.4813999999999996E-2</v>
      </c>
      <c r="I65" s="8" t="s">
        <v>147</v>
      </c>
      <c r="J65" s="8"/>
      <c r="K65" s="8" t="s">
        <v>37</v>
      </c>
      <c r="L65" s="8" t="s">
        <v>298</v>
      </c>
      <c r="M65" s="11">
        <v>28.2</v>
      </c>
      <c r="N65" s="12">
        <v>5</v>
      </c>
      <c r="O65" s="1">
        <v>38.64667</v>
      </c>
      <c r="P65" s="1">
        <v>21.2</v>
      </c>
      <c r="Q65" s="1">
        <v>2.2000000000000002</v>
      </c>
      <c r="R65" s="1">
        <v>6</v>
      </c>
      <c r="S65" s="1">
        <v>3.2</v>
      </c>
      <c r="T65" s="1">
        <v>1</v>
      </c>
      <c r="U65" s="1">
        <v>1.2</v>
      </c>
      <c r="V65" s="1">
        <v>0.44339600000000001</v>
      </c>
      <c r="W65" s="1">
        <v>21.2</v>
      </c>
      <c r="X65" s="1">
        <v>0.16666700000000001</v>
      </c>
      <c r="Y65" s="1">
        <v>1.2</v>
      </c>
      <c r="Z65" s="1">
        <v>1.8</v>
      </c>
      <c r="AA65" s="1">
        <v>0.89220900000000003</v>
      </c>
      <c r="AB65" s="1">
        <v>0.66205700000000001</v>
      </c>
      <c r="AC65" s="1">
        <v>4.914E-3</v>
      </c>
      <c r="AD65" s="1">
        <v>-2.1250000000000002E-2</v>
      </c>
      <c r="AE65" s="1">
        <v>2.5799999999999998E-4</v>
      </c>
      <c r="AF65" s="1">
        <v>0.739174</v>
      </c>
      <c r="AG65" s="1">
        <v>-0.89620999999999995</v>
      </c>
      <c r="AH65" s="1">
        <v>-1.8388199999999999</v>
      </c>
      <c r="AI65" s="1">
        <v>0.168182</v>
      </c>
    </row>
    <row r="66" spans="1:35" x14ac:dyDescent="0.3">
      <c r="A66" s="8">
        <v>6</v>
      </c>
      <c r="B66" s="8">
        <v>65</v>
      </c>
      <c r="C66" s="10">
        <v>44</v>
      </c>
      <c r="D66" s="10">
        <v>42</v>
      </c>
      <c r="E66" s="10">
        <v>98</v>
      </c>
      <c r="F66" s="1">
        <v>5.6797E-2</v>
      </c>
      <c r="G66" s="1">
        <v>-0.3765</v>
      </c>
      <c r="H66" s="1">
        <v>0.43329899999999999</v>
      </c>
      <c r="I66" s="8" t="s">
        <v>132</v>
      </c>
      <c r="J66" s="8"/>
      <c r="K66" s="8" t="s">
        <v>58</v>
      </c>
      <c r="L66" s="8" t="s">
        <v>299</v>
      </c>
      <c r="M66" s="11">
        <v>30.7</v>
      </c>
      <c r="N66" s="12">
        <v>2</v>
      </c>
      <c r="O66" s="1">
        <v>26.8</v>
      </c>
      <c r="P66" s="1">
        <v>19</v>
      </c>
      <c r="Q66" s="1">
        <v>1</v>
      </c>
      <c r="R66" s="1">
        <v>5</v>
      </c>
      <c r="S66" s="1">
        <v>6</v>
      </c>
      <c r="T66" s="1">
        <v>0.5</v>
      </c>
      <c r="U66" s="1">
        <v>0.5</v>
      </c>
      <c r="V66" s="1">
        <v>0.38709700000000002</v>
      </c>
      <c r="W66" s="1">
        <v>15.5</v>
      </c>
      <c r="X66" s="1">
        <v>0.85714299999999999</v>
      </c>
      <c r="Y66" s="1">
        <v>7</v>
      </c>
      <c r="Z66" s="1">
        <v>4</v>
      </c>
      <c r="AA66" s="1">
        <v>0.53537699999999999</v>
      </c>
      <c r="AB66" s="1">
        <v>-0.49953999999999998</v>
      </c>
      <c r="AC66" s="1">
        <v>-0.35326000000000002</v>
      </c>
      <c r="AD66" s="1">
        <v>1.233795</v>
      </c>
      <c r="AE66" s="1">
        <v>-1.0847500000000001</v>
      </c>
      <c r="AF66" s="1">
        <v>-0.35158</v>
      </c>
      <c r="AG66" s="1">
        <v>-1.81565</v>
      </c>
      <c r="AH66" s="1">
        <v>0.91753499999999999</v>
      </c>
      <c r="AI66" s="1">
        <v>-1.97044</v>
      </c>
    </row>
    <row r="67" spans="1:35" x14ac:dyDescent="0.3">
      <c r="A67" s="8">
        <v>6</v>
      </c>
      <c r="B67" s="8">
        <v>66</v>
      </c>
      <c r="C67" s="10">
        <v>44</v>
      </c>
      <c r="D67" s="10">
        <v>45</v>
      </c>
      <c r="E67" s="10">
        <v>96</v>
      </c>
      <c r="F67" s="1">
        <v>5.5785000000000001E-2</v>
      </c>
      <c r="G67" s="1">
        <v>-0.14480000000000001</v>
      </c>
      <c r="H67" s="1">
        <v>0.20058100000000001</v>
      </c>
      <c r="I67" s="8" t="s">
        <v>140</v>
      </c>
      <c r="J67" s="8" t="s">
        <v>141</v>
      </c>
      <c r="K67" s="8" t="s">
        <v>78</v>
      </c>
      <c r="L67" s="8" t="s">
        <v>299</v>
      </c>
      <c r="M67" s="11">
        <v>28.3</v>
      </c>
      <c r="N67" s="12">
        <v>5</v>
      </c>
      <c r="O67" s="1">
        <v>30.766670000000001</v>
      </c>
      <c r="P67" s="1">
        <v>17.2</v>
      </c>
      <c r="Q67" s="1">
        <v>1.8</v>
      </c>
      <c r="R67" s="1">
        <v>5</v>
      </c>
      <c r="S67" s="1">
        <v>3.6</v>
      </c>
      <c r="T67" s="1">
        <v>1</v>
      </c>
      <c r="U67" s="1">
        <v>0</v>
      </c>
      <c r="V67" s="1">
        <v>0.40579700000000002</v>
      </c>
      <c r="W67" s="1">
        <v>13.8</v>
      </c>
      <c r="X67" s="1">
        <v>0.91304300000000005</v>
      </c>
      <c r="Y67" s="1">
        <v>4.5999999999999996</v>
      </c>
      <c r="Z67" s="1">
        <v>2.4</v>
      </c>
      <c r="AA67" s="1">
        <v>0.243424</v>
      </c>
      <c r="AB67" s="1">
        <v>0.27485999999999999</v>
      </c>
      <c r="AC67" s="1">
        <v>-0.35326000000000002</v>
      </c>
      <c r="AD67" s="1">
        <v>0.15804199999999999</v>
      </c>
      <c r="AE67" s="1">
        <v>2.5799999999999998E-4</v>
      </c>
      <c r="AF67" s="1">
        <v>-1.13069</v>
      </c>
      <c r="AG67" s="1">
        <v>-1.27858</v>
      </c>
      <c r="AH67" s="1">
        <v>1.1978660000000001</v>
      </c>
      <c r="AI67" s="1">
        <v>-0.41508</v>
      </c>
    </row>
    <row r="68" spans="1:35" x14ac:dyDescent="0.3">
      <c r="A68" s="8">
        <v>6</v>
      </c>
      <c r="B68" s="8">
        <v>67</v>
      </c>
      <c r="C68" s="10">
        <v>77</v>
      </c>
      <c r="D68" s="10">
        <v>81</v>
      </c>
      <c r="E68" s="10">
        <v>90</v>
      </c>
      <c r="F68" s="1">
        <v>5.2878000000000001E-2</v>
      </c>
      <c r="G68" s="1">
        <v>0.30268200000000001</v>
      </c>
      <c r="H68" s="1">
        <v>-0.24979999999999999</v>
      </c>
      <c r="I68" s="8" t="s">
        <v>159</v>
      </c>
      <c r="J68" s="8"/>
      <c r="K68" s="8" t="s">
        <v>37</v>
      </c>
      <c r="L68" s="8" t="s">
        <v>47</v>
      </c>
      <c r="M68" s="11">
        <v>30.4</v>
      </c>
      <c r="N68" s="12">
        <v>5</v>
      </c>
      <c r="O68" s="1">
        <v>31.033329999999999</v>
      </c>
      <c r="P68" s="1">
        <v>16.2</v>
      </c>
      <c r="Q68" s="1">
        <v>0</v>
      </c>
      <c r="R68" s="1">
        <v>11</v>
      </c>
      <c r="S68" s="1">
        <v>1.2</v>
      </c>
      <c r="T68" s="1">
        <v>0</v>
      </c>
      <c r="U68" s="1">
        <v>2.4</v>
      </c>
      <c r="V68" s="1">
        <v>0.57142899999999996</v>
      </c>
      <c r="W68" s="1">
        <v>11.2</v>
      </c>
      <c r="X68" s="1">
        <v>0.85</v>
      </c>
      <c r="Y68" s="1">
        <v>4</v>
      </c>
      <c r="Z68" s="1">
        <v>1</v>
      </c>
      <c r="AA68" s="1">
        <v>8.1226999999999994E-2</v>
      </c>
      <c r="AB68" s="1">
        <v>-1.46753</v>
      </c>
      <c r="AC68" s="1">
        <v>1.795779</v>
      </c>
      <c r="AD68" s="1">
        <v>-0.91771000000000003</v>
      </c>
      <c r="AE68" s="1">
        <v>-2.1697600000000001</v>
      </c>
      <c r="AF68" s="1">
        <v>2.6090409999999999</v>
      </c>
      <c r="AG68" s="1">
        <v>1.408131</v>
      </c>
      <c r="AH68" s="1">
        <v>0.43909599999999999</v>
      </c>
      <c r="AI68" s="1">
        <v>0.94586199999999998</v>
      </c>
    </row>
    <row r="69" spans="1:35" x14ac:dyDescent="0.3">
      <c r="A69" s="8">
        <v>6</v>
      </c>
      <c r="B69" s="8">
        <v>68</v>
      </c>
      <c r="C69" s="10">
        <v>56</v>
      </c>
      <c r="D69" s="10">
        <v>53</v>
      </c>
      <c r="E69" s="10">
        <v>91</v>
      </c>
      <c r="F69" s="1">
        <v>5.2102999999999997E-2</v>
      </c>
      <c r="G69" s="1">
        <v>6.5771999999999997E-2</v>
      </c>
      <c r="H69" s="1">
        <v>-1.367E-2</v>
      </c>
      <c r="I69" s="8" t="s">
        <v>150</v>
      </c>
      <c r="J69" s="8"/>
      <c r="K69" s="8" t="s">
        <v>78</v>
      </c>
      <c r="L69" s="8" t="s">
        <v>47</v>
      </c>
      <c r="M69" s="11">
        <v>31.6</v>
      </c>
      <c r="N69" s="12">
        <v>5</v>
      </c>
      <c r="O69" s="1">
        <v>25.53</v>
      </c>
      <c r="P69" s="1">
        <v>11.8</v>
      </c>
      <c r="Q69" s="1">
        <v>1.2</v>
      </c>
      <c r="R69" s="1">
        <v>6.8</v>
      </c>
      <c r="S69" s="1">
        <v>0.8</v>
      </c>
      <c r="T69" s="1">
        <v>0.6</v>
      </c>
      <c r="U69" s="1">
        <v>2.6</v>
      </c>
      <c r="V69" s="1">
        <v>0.45283000000000001</v>
      </c>
      <c r="W69" s="1">
        <v>10.6</v>
      </c>
      <c r="X69" s="1">
        <v>0.83333299999999999</v>
      </c>
      <c r="Y69" s="1">
        <v>1.2</v>
      </c>
      <c r="Z69" s="1">
        <v>1.4</v>
      </c>
      <c r="AA69" s="1">
        <v>-0.63244</v>
      </c>
      <c r="AB69" s="1">
        <v>-0.30593999999999999</v>
      </c>
      <c r="AC69" s="1">
        <v>0.29145199999999999</v>
      </c>
      <c r="AD69" s="1">
        <v>-1.097</v>
      </c>
      <c r="AE69" s="1">
        <v>-0.86775000000000002</v>
      </c>
      <c r="AF69" s="1">
        <v>2.9206850000000002</v>
      </c>
      <c r="AG69" s="1">
        <v>-0.32979000000000003</v>
      </c>
      <c r="AH69" s="1">
        <v>5.5704999999999998E-2</v>
      </c>
      <c r="AI69" s="1">
        <v>0.55702200000000002</v>
      </c>
    </row>
    <row r="70" spans="1:35" x14ac:dyDescent="0.3">
      <c r="A70" s="8">
        <v>6</v>
      </c>
      <c r="B70" s="8">
        <v>69</v>
      </c>
      <c r="C70" s="10">
        <v>130</v>
      </c>
      <c r="D70" s="10">
        <v>214</v>
      </c>
      <c r="E70" s="10">
        <v>85</v>
      </c>
      <c r="F70" s="1">
        <v>4.1561000000000001E-2</v>
      </c>
      <c r="G70" s="1">
        <v>2.6967000000000001E-2</v>
      </c>
      <c r="H70" s="1">
        <v>1.4593999999999999E-2</v>
      </c>
      <c r="I70" s="8" t="s">
        <v>169</v>
      </c>
      <c r="J70" s="8"/>
      <c r="K70" s="8" t="s">
        <v>72</v>
      </c>
      <c r="L70" s="8" t="s">
        <v>47</v>
      </c>
      <c r="M70" s="11">
        <v>28.7</v>
      </c>
      <c r="N70" s="12">
        <v>5</v>
      </c>
      <c r="O70" s="1">
        <v>30.01</v>
      </c>
      <c r="P70" s="1">
        <v>12.2</v>
      </c>
      <c r="Q70" s="1">
        <v>0.4</v>
      </c>
      <c r="R70" s="1">
        <v>9</v>
      </c>
      <c r="S70" s="1">
        <v>1.6</v>
      </c>
      <c r="T70" s="1">
        <v>1.4</v>
      </c>
      <c r="U70" s="1">
        <v>1.4</v>
      </c>
      <c r="V70" s="1">
        <v>0.52083299999999999</v>
      </c>
      <c r="W70" s="1">
        <v>9.6</v>
      </c>
      <c r="X70" s="1">
        <v>0.75</v>
      </c>
      <c r="Y70" s="1">
        <v>2.4</v>
      </c>
      <c r="Z70" s="1">
        <v>2.6</v>
      </c>
      <c r="AA70" s="1">
        <v>-0.56755999999999995</v>
      </c>
      <c r="AB70" s="1">
        <v>-1.08033</v>
      </c>
      <c r="AC70" s="1">
        <v>1.0794330000000001</v>
      </c>
      <c r="AD70" s="1">
        <v>-0.73841999999999997</v>
      </c>
      <c r="AE70" s="1">
        <v>0.86826300000000001</v>
      </c>
      <c r="AF70" s="1">
        <v>1.0508189999999999</v>
      </c>
      <c r="AG70" s="1">
        <v>0.56127199999999999</v>
      </c>
      <c r="AH70" s="1">
        <v>-0.32128000000000001</v>
      </c>
      <c r="AI70" s="1">
        <v>-0.60950000000000004</v>
      </c>
    </row>
    <row r="71" spans="1:35" x14ac:dyDescent="0.3">
      <c r="A71" s="8">
        <v>6</v>
      </c>
      <c r="B71" s="8">
        <v>70</v>
      </c>
      <c r="C71" s="10"/>
      <c r="D71" s="10">
        <v>215</v>
      </c>
      <c r="E71" s="10">
        <v>6</v>
      </c>
      <c r="F71" s="1">
        <v>3.9404000000000002E-2</v>
      </c>
      <c r="G71" s="1">
        <v>-0.12485</v>
      </c>
      <c r="H71" s="1">
        <v>0.16425699999999999</v>
      </c>
      <c r="I71" s="8" t="s">
        <v>238</v>
      </c>
      <c r="J71" s="8"/>
      <c r="K71" s="8" t="s">
        <v>82</v>
      </c>
      <c r="L71" s="8" t="s">
        <v>298</v>
      </c>
      <c r="M71" s="11">
        <v>23.1</v>
      </c>
      <c r="N71" s="12">
        <v>5</v>
      </c>
      <c r="O71" s="1">
        <v>29.676670000000001</v>
      </c>
      <c r="P71" s="1">
        <v>11.4</v>
      </c>
      <c r="Q71" s="1">
        <v>1.6</v>
      </c>
      <c r="R71" s="1">
        <v>3.6</v>
      </c>
      <c r="S71" s="1">
        <v>4.4000000000000004</v>
      </c>
      <c r="T71" s="1">
        <v>1.8</v>
      </c>
      <c r="U71" s="1">
        <v>0</v>
      </c>
      <c r="V71" s="1">
        <v>0.38181799999999999</v>
      </c>
      <c r="W71" s="1">
        <v>11</v>
      </c>
      <c r="X71" s="1">
        <v>1</v>
      </c>
      <c r="Y71" s="1">
        <v>1.4</v>
      </c>
      <c r="Z71" s="1">
        <v>2</v>
      </c>
      <c r="AA71" s="1">
        <v>-0.69730999999999999</v>
      </c>
      <c r="AB71" s="1">
        <v>8.1261E-2</v>
      </c>
      <c r="AC71" s="1">
        <v>-0.85470000000000002</v>
      </c>
      <c r="AD71" s="1">
        <v>0.51662600000000003</v>
      </c>
      <c r="AE71" s="1">
        <v>1.7362690000000001</v>
      </c>
      <c r="AF71" s="1">
        <v>-1.13069</v>
      </c>
      <c r="AG71" s="1">
        <v>-1.3732599999999999</v>
      </c>
      <c r="AH71" s="1">
        <v>0.62438099999999996</v>
      </c>
      <c r="AI71" s="1">
        <v>-2.6239999999999999E-2</v>
      </c>
    </row>
    <row r="72" spans="1:35" x14ac:dyDescent="0.3">
      <c r="A72" s="8">
        <v>6</v>
      </c>
      <c r="B72" s="8">
        <v>71</v>
      </c>
      <c r="C72" s="10">
        <v>18</v>
      </c>
      <c r="D72" s="10">
        <v>15</v>
      </c>
      <c r="E72" s="10">
        <v>100</v>
      </c>
      <c r="F72" s="1">
        <v>3.6017E-2</v>
      </c>
      <c r="G72" s="1">
        <v>0.435201</v>
      </c>
      <c r="H72" s="1">
        <v>-0.39917999999999998</v>
      </c>
      <c r="I72" s="8" t="s">
        <v>185</v>
      </c>
      <c r="J72" s="8"/>
      <c r="K72" s="8" t="s">
        <v>89</v>
      </c>
      <c r="L72" s="8" t="s">
        <v>47</v>
      </c>
      <c r="M72" s="11">
        <v>27.4</v>
      </c>
      <c r="N72" s="12">
        <v>5</v>
      </c>
      <c r="O72" s="1">
        <v>36.236669999999997</v>
      </c>
      <c r="P72" s="1">
        <v>17.600000000000001</v>
      </c>
      <c r="Q72" s="1">
        <v>0</v>
      </c>
      <c r="R72" s="1">
        <v>15.8</v>
      </c>
      <c r="S72" s="1">
        <v>1.4</v>
      </c>
      <c r="T72" s="1">
        <v>1.2</v>
      </c>
      <c r="U72" s="1">
        <v>2.2000000000000002</v>
      </c>
      <c r="V72" s="1">
        <v>0.76744199999999996</v>
      </c>
      <c r="W72" s="1">
        <v>8.6</v>
      </c>
      <c r="X72" s="1">
        <v>0.57894699999999999</v>
      </c>
      <c r="Y72" s="1">
        <v>7.6</v>
      </c>
      <c r="Z72" s="1">
        <v>1.6</v>
      </c>
      <c r="AA72" s="1">
        <v>0.30830200000000002</v>
      </c>
      <c r="AB72" s="1">
        <v>-1.46753</v>
      </c>
      <c r="AC72" s="1">
        <v>3.5150079999999999</v>
      </c>
      <c r="AD72" s="1">
        <v>-0.82806999999999997</v>
      </c>
      <c r="AE72" s="1">
        <v>0.43425999999999998</v>
      </c>
      <c r="AF72" s="1">
        <v>2.297396</v>
      </c>
      <c r="AG72" s="1">
        <v>3.3020890000000001</v>
      </c>
      <c r="AH72" s="1">
        <v>-4.0072599999999996</v>
      </c>
      <c r="AI72" s="1">
        <v>0.36260199999999998</v>
      </c>
    </row>
    <row r="73" spans="1:35" x14ac:dyDescent="0.3">
      <c r="A73" s="8">
        <v>6</v>
      </c>
      <c r="B73" s="8">
        <v>72</v>
      </c>
      <c r="C73" s="10">
        <v>125</v>
      </c>
      <c r="D73" s="10">
        <v>233</v>
      </c>
      <c r="E73" s="10">
        <v>71</v>
      </c>
      <c r="F73" s="1">
        <v>1.8948E-2</v>
      </c>
      <c r="G73" s="1">
        <v>-1.738E-2</v>
      </c>
      <c r="H73" s="1">
        <v>3.6326999999999998E-2</v>
      </c>
      <c r="I73" s="8" t="s">
        <v>130</v>
      </c>
      <c r="J73" s="8"/>
      <c r="K73" s="8" t="s">
        <v>56</v>
      </c>
      <c r="L73" s="8" t="s">
        <v>298</v>
      </c>
      <c r="M73" s="11">
        <v>24.3</v>
      </c>
      <c r="N73" s="12">
        <v>5</v>
      </c>
      <c r="O73" s="1">
        <v>31.73667</v>
      </c>
      <c r="P73" s="1">
        <v>17.2</v>
      </c>
      <c r="Q73" s="1">
        <v>2</v>
      </c>
      <c r="R73" s="1">
        <v>3</v>
      </c>
      <c r="S73" s="1">
        <v>3.2</v>
      </c>
      <c r="T73" s="1">
        <v>1.4</v>
      </c>
      <c r="U73" s="1">
        <v>0.4</v>
      </c>
      <c r="V73" s="1">
        <v>0.49295800000000001</v>
      </c>
      <c r="W73" s="1">
        <v>14.2</v>
      </c>
      <c r="X73" s="1">
        <v>0.85714299999999999</v>
      </c>
      <c r="Y73" s="1">
        <v>1.4</v>
      </c>
      <c r="Z73" s="1">
        <v>2.6</v>
      </c>
      <c r="AA73" s="1">
        <v>0.243424</v>
      </c>
      <c r="AB73" s="1">
        <v>0.46845799999999999</v>
      </c>
      <c r="AC73" s="1">
        <v>-1.0696000000000001</v>
      </c>
      <c r="AD73" s="1">
        <v>-2.1250000000000002E-2</v>
      </c>
      <c r="AE73" s="1">
        <v>0.86826300000000001</v>
      </c>
      <c r="AF73" s="1">
        <v>-0.50739999999999996</v>
      </c>
      <c r="AG73" s="1">
        <v>0.32045200000000001</v>
      </c>
      <c r="AH73" s="1">
        <v>0.150751</v>
      </c>
      <c r="AI73" s="1">
        <v>-0.60950000000000004</v>
      </c>
    </row>
    <row r="74" spans="1:35" x14ac:dyDescent="0.3">
      <c r="A74" s="8">
        <v>7</v>
      </c>
      <c r="B74" s="8">
        <v>73</v>
      </c>
      <c r="C74" s="10">
        <v>117</v>
      </c>
      <c r="D74" s="10">
        <v>106</v>
      </c>
      <c r="E74" s="10">
        <v>53</v>
      </c>
      <c r="F74" s="1">
        <v>1.4676E-2</v>
      </c>
      <c r="G74" s="1">
        <v>-5.5590000000000001E-2</v>
      </c>
      <c r="H74" s="1">
        <v>7.0262000000000005E-2</v>
      </c>
      <c r="I74" s="8" t="s">
        <v>188</v>
      </c>
      <c r="J74" s="8"/>
      <c r="K74" s="8" t="s">
        <v>97</v>
      </c>
      <c r="L74" s="8" t="s">
        <v>298</v>
      </c>
      <c r="M74" s="11">
        <v>28.1</v>
      </c>
      <c r="N74" s="12">
        <v>5</v>
      </c>
      <c r="O74" s="1">
        <v>26.65333</v>
      </c>
      <c r="P74" s="1">
        <v>11.4</v>
      </c>
      <c r="Q74" s="1">
        <v>1.6</v>
      </c>
      <c r="R74" s="1">
        <v>4.8</v>
      </c>
      <c r="S74" s="1">
        <v>4.2</v>
      </c>
      <c r="T74" s="1">
        <v>2</v>
      </c>
      <c r="U74" s="1">
        <v>0</v>
      </c>
      <c r="V74" s="1">
        <v>0.51162799999999997</v>
      </c>
      <c r="W74" s="1">
        <v>8.6</v>
      </c>
      <c r="X74" s="1">
        <v>0.71428599999999998</v>
      </c>
      <c r="Y74" s="1">
        <v>1.4</v>
      </c>
      <c r="Z74" s="1">
        <v>3</v>
      </c>
      <c r="AA74" s="1">
        <v>-0.69730999999999999</v>
      </c>
      <c r="AB74" s="1">
        <v>8.1261E-2</v>
      </c>
      <c r="AC74" s="1">
        <v>-0.42488999999999999</v>
      </c>
      <c r="AD74" s="1">
        <v>0.42698000000000003</v>
      </c>
      <c r="AE74" s="1">
        <v>2.1702710000000001</v>
      </c>
      <c r="AF74" s="1">
        <v>-1.13069</v>
      </c>
      <c r="AG74" s="1">
        <v>0.39533099999999999</v>
      </c>
      <c r="AH74" s="1">
        <v>-0.32288</v>
      </c>
      <c r="AI74" s="1">
        <v>-0.99834000000000001</v>
      </c>
    </row>
    <row r="75" spans="1:35" x14ac:dyDescent="0.3">
      <c r="A75" s="8">
        <v>7</v>
      </c>
      <c r="B75" s="8">
        <v>74</v>
      </c>
      <c r="C75" s="10">
        <v>135</v>
      </c>
      <c r="D75" s="10">
        <v>292</v>
      </c>
      <c r="E75" s="10">
        <v>14</v>
      </c>
      <c r="F75" s="1">
        <v>1.088E-3</v>
      </c>
      <c r="G75" s="1">
        <v>0.19591900000000001</v>
      </c>
      <c r="H75" s="1">
        <v>-0.19483</v>
      </c>
      <c r="I75" s="8" t="s">
        <v>211</v>
      </c>
      <c r="J75" s="8"/>
      <c r="K75" s="8" t="s">
        <v>58</v>
      </c>
      <c r="L75" s="8" t="s">
        <v>298</v>
      </c>
      <c r="M75" s="11">
        <v>27.9</v>
      </c>
      <c r="N75" s="12">
        <v>5</v>
      </c>
      <c r="O75" s="1">
        <v>29.113330000000001</v>
      </c>
      <c r="P75" s="1">
        <v>18.600000000000001</v>
      </c>
      <c r="Q75" s="1">
        <v>3.4</v>
      </c>
      <c r="R75" s="1">
        <v>2.2000000000000002</v>
      </c>
      <c r="S75" s="1">
        <v>2.6</v>
      </c>
      <c r="T75" s="1">
        <v>0.2</v>
      </c>
      <c r="U75" s="1">
        <v>0.6</v>
      </c>
      <c r="V75" s="1">
        <v>0.51785700000000001</v>
      </c>
      <c r="W75" s="1">
        <v>11.2</v>
      </c>
      <c r="X75" s="1">
        <v>0.94736799999999999</v>
      </c>
      <c r="Y75" s="1">
        <v>3.8</v>
      </c>
      <c r="Z75" s="1">
        <v>0.8</v>
      </c>
      <c r="AA75" s="1">
        <v>0.47049800000000003</v>
      </c>
      <c r="AB75" s="1">
        <v>1.8236490000000001</v>
      </c>
      <c r="AC75" s="1">
        <v>-1.3561399999999999</v>
      </c>
      <c r="AD75" s="1">
        <v>-0.29019</v>
      </c>
      <c r="AE75" s="1">
        <v>-1.7357499999999999</v>
      </c>
      <c r="AF75" s="1">
        <v>-0.19575999999999999</v>
      </c>
      <c r="AG75" s="1">
        <v>0.61537900000000001</v>
      </c>
      <c r="AH75" s="1">
        <v>1.29131</v>
      </c>
      <c r="AI75" s="1">
        <v>1.140282</v>
      </c>
    </row>
    <row r="76" spans="1:35" x14ac:dyDescent="0.3">
      <c r="A76" s="8">
        <v>7</v>
      </c>
      <c r="B76" s="8">
        <v>75</v>
      </c>
      <c r="C76" s="10">
        <v>17</v>
      </c>
      <c r="D76" s="10">
        <v>19</v>
      </c>
      <c r="E76" s="10">
        <v>100</v>
      </c>
      <c r="F76" s="1">
        <v>-6.2199999999999998E-3</v>
      </c>
      <c r="G76" s="1">
        <v>-0.42370000000000002</v>
      </c>
      <c r="H76" s="1">
        <v>0.41748600000000002</v>
      </c>
      <c r="I76" s="8" t="s">
        <v>91</v>
      </c>
      <c r="J76" s="8" t="s">
        <v>92</v>
      </c>
      <c r="K76" s="8" t="s">
        <v>33</v>
      </c>
      <c r="L76" s="8" t="s">
        <v>298</v>
      </c>
      <c r="M76" s="11">
        <v>31</v>
      </c>
      <c r="N76" s="12">
        <v>5</v>
      </c>
      <c r="O76" s="1">
        <v>32.446669999999997</v>
      </c>
      <c r="P76" s="1">
        <v>20.8</v>
      </c>
      <c r="Q76" s="1">
        <v>1</v>
      </c>
      <c r="R76" s="1">
        <v>6</v>
      </c>
      <c r="S76" s="1">
        <v>4</v>
      </c>
      <c r="T76" s="1">
        <v>1.6</v>
      </c>
      <c r="U76" s="1">
        <v>0</v>
      </c>
      <c r="V76" s="1">
        <v>0.4</v>
      </c>
      <c r="W76" s="1">
        <v>20</v>
      </c>
      <c r="X76" s="1">
        <v>0.730769</v>
      </c>
      <c r="Y76" s="1">
        <v>5.2</v>
      </c>
      <c r="Z76" s="1">
        <v>3.8</v>
      </c>
      <c r="AA76" s="1">
        <v>0.82733000000000001</v>
      </c>
      <c r="AB76" s="1">
        <v>-0.49953999999999998</v>
      </c>
      <c r="AC76" s="1">
        <v>4.914E-3</v>
      </c>
      <c r="AD76" s="1">
        <v>0.33733400000000002</v>
      </c>
      <c r="AE76" s="1">
        <v>1.3022659999999999</v>
      </c>
      <c r="AF76" s="1">
        <v>-1.13069</v>
      </c>
      <c r="AG76" s="1">
        <v>-1.99379</v>
      </c>
      <c r="AH76" s="1">
        <v>-0.88514000000000004</v>
      </c>
      <c r="AI76" s="1">
        <v>-1.7760199999999999</v>
      </c>
    </row>
    <row r="77" spans="1:35" x14ac:dyDescent="0.3">
      <c r="A77" s="8">
        <v>7</v>
      </c>
      <c r="B77" s="8">
        <v>76</v>
      </c>
      <c r="C77" s="10">
        <v>141</v>
      </c>
      <c r="D77" s="10">
        <v>160</v>
      </c>
      <c r="E77" s="10">
        <v>11</v>
      </c>
      <c r="F77" s="1">
        <v>-2.0879999999999999E-2</v>
      </c>
      <c r="G77" s="1">
        <v>-9.6439999999999998E-2</v>
      </c>
      <c r="H77" s="1">
        <v>7.5553999999999996E-2</v>
      </c>
      <c r="I77" s="8" t="s">
        <v>151</v>
      </c>
      <c r="J77" s="8" t="s">
        <v>152</v>
      </c>
      <c r="K77" s="8" t="s">
        <v>120</v>
      </c>
      <c r="L77" s="8" t="s">
        <v>298</v>
      </c>
      <c r="M77" s="11">
        <v>25.7</v>
      </c>
      <c r="N77" s="12">
        <v>4</v>
      </c>
      <c r="O77" s="1">
        <v>25.408329999999999</v>
      </c>
      <c r="P77" s="1">
        <v>8</v>
      </c>
      <c r="Q77" s="1">
        <v>1.25</v>
      </c>
      <c r="R77" s="1">
        <v>3</v>
      </c>
      <c r="S77" s="1">
        <v>3.75</v>
      </c>
      <c r="T77" s="1">
        <v>2.5</v>
      </c>
      <c r="U77" s="1">
        <v>0</v>
      </c>
      <c r="V77" s="1">
        <v>0.37930999999999998</v>
      </c>
      <c r="W77" s="1">
        <v>7.25</v>
      </c>
      <c r="X77" s="1">
        <v>0.83333299999999999</v>
      </c>
      <c r="Y77" s="1">
        <v>1.5</v>
      </c>
      <c r="Z77" s="1">
        <v>1.75</v>
      </c>
      <c r="AA77" s="1">
        <v>-1.24878</v>
      </c>
      <c r="AB77" s="1">
        <v>-0.25753999999999999</v>
      </c>
      <c r="AC77" s="1">
        <v>-1.0696000000000001</v>
      </c>
      <c r="AD77" s="1">
        <v>0.225276</v>
      </c>
      <c r="AE77" s="1">
        <v>3.2552780000000001</v>
      </c>
      <c r="AF77" s="1">
        <v>-1.13069</v>
      </c>
      <c r="AG77" s="1">
        <v>-0.93854000000000004</v>
      </c>
      <c r="AH77" s="1">
        <v>7.9866999999999994E-2</v>
      </c>
      <c r="AI77" s="1">
        <v>0.21678700000000001</v>
      </c>
    </row>
    <row r="78" spans="1:35" x14ac:dyDescent="0.3">
      <c r="A78" s="8">
        <v>7</v>
      </c>
      <c r="B78" s="8">
        <v>77</v>
      </c>
      <c r="C78" s="10">
        <v>136</v>
      </c>
      <c r="D78" s="10">
        <v>269</v>
      </c>
      <c r="E78" s="10">
        <v>53</v>
      </c>
      <c r="F78" s="1">
        <v>-2.988E-2</v>
      </c>
      <c r="G78" s="1">
        <v>1.1431E-2</v>
      </c>
      <c r="H78" s="1">
        <v>-4.1309999999999999E-2</v>
      </c>
      <c r="I78" s="8" t="s">
        <v>145</v>
      </c>
      <c r="J78" s="8" t="s">
        <v>146</v>
      </c>
      <c r="K78" s="8" t="s">
        <v>80</v>
      </c>
      <c r="L78" s="8" t="s">
        <v>298</v>
      </c>
      <c r="M78" s="11">
        <v>24.7</v>
      </c>
      <c r="N78" s="12">
        <v>5</v>
      </c>
      <c r="O78" s="1">
        <v>26.17333</v>
      </c>
      <c r="P78" s="1">
        <v>11.4</v>
      </c>
      <c r="Q78" s="1">
        <v>2</v>
      </c>
      <c r="R78" s="1">
        <v>7</v>
      </c>
      <c r="S78" s="1">
        <v>2</v>
      </c>
      <c r="T78" s="1">
        <v>1.8</v>
      </c>
      <c r="U78" s="1">
        <v>0.2</v>
      </c>
      <c r="V78" s="1">
        <v>0.45652199999999998</v>
      </c>
      <c r="W78" s="1">
        <v>9.1999999999999993</v>
      </c>
      <c r="X78" s="1">
        <v>0.625</v>
      </c>
      <c r="Y78" s="1">
        <v>1.6</v>
      </c>
      <c r="Z78" s="1">
        <v>1.4</v>
      </c>
      <c r="AA78" s="1">
        <v>-0.69730999999999999</v>
      </c>
      <c r="AB78" s="1">
        <v>0.46845799999999999</v>
      </c>
      <c r="AC78" s="1">
        <v>0.36308699999999999</v>
      </c>
      <c r="AD78" s="1">
        <v>-0.55913000000000002</v>
      </c>
      <c r="AE78" s="1">
        <v>1.7362690000000001</v>
      </c>
      <c r="AF78" s="1">
        <v>-0.81904999999999994</v>
      </c>
      <c r="AG78" s="1">
        <v>-0.24501000000000001</v>
      </c>
      <c r="AH78" s="1">
        <v>-0.70145999999999997</v>
      </c>
      <c r="AI78" s="1">
        <v>0.55702200000000002</v>
      </c>
    </row>
    <row r="79" spans="1:35" x14ac:dyDescent="0.3">
      <c r="A79" s="8">
        <v>7</v>
      </c>
      <c r="B79" s="8">
        <v>78</v>
      </c>
      <c r="C79" s="10">
        <v>137</v>
      </c>
      <c r="D79" s="10">
        <v>148</v>
      </c>
      <c r="E79" s="10">
        <v>69</v>
      </c>
      <c r="F79" s="1">
        <v>-3.2039999999999999E-2</v>
      </c>
      <c r="G79" s="1">
        <v>-0.13719999999999999</v>
      </c>
      <c r="H79" s="1">
        <v>0.10516300000000001</v>
      </c>
      <c r="I79" s="8" t="s">
        <v>183</v>
      </c>
      <c r="J79" s="8" t="s">
        <v>184</v>
      </c>
      <c r="K79" s="8" t="s">
        <v>56</v>
      </c>
      <c r="L79" s="8" t="s">
        <v>298</v>
      </c>
      <c r="M79" s="11">
        <v>33.5</v>
      </c>
      <c r="N79" s="12">
        <v>5</v>
      </c>
      <c r="O79" s="1">
        <v>29.636669999999999</v>
      </c>
      <c r="P79" s="1">
        <v>16</v>
      </c>
      <c r="Q79" s="1">
        <v>2.8</v>
      </c>
      <c r="R79" s="1">
        <v>3.4</v>
      </c>
      <c r="S79" s="1">
        <v>6.2</v>
      </c>
      <c r="T79" s="1">
        <v>0.6</v>
      </c>
      <c r="U79" s="1">
        <v>0.2</v>
      </c>
      <c r="V79" s="1">
        <v>0.45161299999999999</v>
      </c>
      <c r="W79" s="1">
        <v>12.4</v>
      </c>
      <c r="X79" s="1">
        <v>0.769231</v>
      </c>
      <c r="Y79" s="1">
        <v>2.6</v>
      </c>
      <c r="Z79" s="1">
        <v>2.6</v>
      </c>
      <c r="AA79" s="1">
        <v>4.8787999999999998E-2</v>
      </c>
      <c r="AB79" s="1">
        <v>1.242853</v>
      </c>
      <c r="AC79" s="1">
        <v>-0.92634000000000005</v>
      </c>
      <c r="AD79" s="1">
        <v>1.3234410000000001</v>
      </c>
      <c r="AE79" s="1">
        <v>-0.86775000000000002</v>
      </c>
      <c r="AF79" s="1">
        <v>-0.81904999999999994</v>
      </c>
      <c r="AG79" s="1">
        <v>-0.40104000000000001</v>
      </c>
      <c r="AH79" s="1">
        <v>-0.22622999999999999</v>
      </c>
      <c r="AI79" s="1">
        <v>-0.60950000000000004</v>
      </c>
    </row>
    <row r="80" spans="1:35" x14ac:dyDescent="0.3">
      <c r="A80" s="8">
        <v>7</v>
      </c>
      <c r="B80" s="8">
        <v>79</v>
      </c>
      <c r="C80" s="10">
        <v>86</v>
      </c>
      <c r="D80" s="10">
        <v>94</v>
      </c>
      <c r="E80" s="10">
        <v>82</v>
      </c>
      <c r="F80" s="1">
        <v>-3.3930000000000002E-2</v>
      </c>
      <c r="G80" s="1">
        <v>-0.21551000000000001</v>
      </c>
      <c r="H80" s="1">
        <v>0.18157200000000001</v>
      </c>
      <c r="I80" s="8" t="s">
        <v>126</v>
      </c>
      <c r="J80" s="8" t="s">
        <v>127</v>
      </c>
      <c r="K80" s="8" t="s">
        <v>80</v>
      </c>
      <c r="L80" s="8" t="s">
        <v>298</v>
      </c>
      <c r="M80" s="11">
        <v>22.1</v>
      </c>
      <c r="N80" s="12">
        <v>5</v>
      </c>
      <c r="O80" s="1">
        <v>27.726669999999999</v>
      </c>
      <c r="P80" s="1">
        <v>10.199999999999999</v>
      </c>
      <c r="Q80" s="1">
        <v>1.8</v>
      </c>
      <c r="R80" s="1">
        <v>4.2</v>
      </c>
      <c r="S80" s="1">
        <v>5.8</v>
      </c>
      <c r="T80" s="1">
        <v>1.6</v>
      </c>
      <c r="U80" s="1">
        <v>0.2</v>
      </c>
      <c r="V80" s="1">
        <v>0.43478299999999998</v>
      </c>
      <c r="W80" s="1">
        <v>9.1999999999999993</v>
      </c>
      <c r="X80" s="1">
        <v>0.5</v>
      </c>
      <c r="Y80" s="1">
        <v>0.8</v>
      </c>
      <c r="Z80" s="1">
        <v>3.2</v>
      </c>
      <c r="AA80" s="1">
        <v>-0.89195000000000002</v>
      </c>
      <c r="AB80" s="1">
        <v>0.27485999999999999</v>
      </c>
      <c r="AC80" s="1">
        <v>-0.63980000000000004</v>
      </c>
      <c r="AD80" s="1">
        <v>1.1441490000000001</v>
      </c>
      <c r="AE80" s="1">
        <v>1.3022659999999999</v>
      </c>
      <c r="AF80" s="1">
        <v>-0.81904999999999994</v>
      </c>
      <c r="AG80" s="1">
        <v>-0.50926000000000005</v>
      </c>
      <c r="AH80" s="1">
        <v>-0.60802</v>
      </c>
      <c r="AI80" s="1">
        <v>-1.19276</v>
      </c>
    </row>
    <row r="81" spans="1:35" x14ac:dyDescent="0.3">
      <c r="A81" s="8">
        <v>7</v>
      </c>
      <c r="B81" s="8">
        <v>80</v>
      </c>
      <c r="C81" s="10"/>
      <c r="D81" s="10">
        <v>196</v>
      </c>
      <c r="E81" s="10">
        <v>42</v>
      </c>
      <c r="F81" s="1">
        <v>-4.929E-2</v>
      </c>
      <c r="G81" s="1">
        <v>3.4783000000000001E-2</v>
      </c>
      <c r="H81" s="1">
        <v>-8.4070000000000006E-2</v>
      </c>
      <c r="I81" s="8" t="s">
        <v>206</v>
      </c>
      <c r="J81" s="8"/>
      <c r="K81" s="8" t="s">
        <v>63</v>
      </c>
      <c r="L81" s="8" t="s">
        <v>298</v>
      </c>
      <c r="M81" s="11">
        <v>28.3</v>
      </c>
      <c r="N81" s="12">
        <v>5</v>
      </c>
      <c r="O81" s="1">
        <v>27.856670000000001</v>
      </c>
      <c r="P81" s="1">
        <v>16</v>
      </c>
      <c r="Q81" s="1">
        <v>1.4</v>
      </c>
      <c r="R81" s="1">
        <v>4.2</v>
      </c>
      <c r="S81" s="1">
        <v>2.2000000000000002</v>
      </c>
      <c r="T81" s="1">
        <v>0.6</v>
      </c>
      <c r="U81" s="1">
        <v>0.8</v>
      </c>
      <c r="V81" s="1">
        <v>0.44</v>
      </c>
      <c r="W81" s="1">
        <v>10</v>
      </c>
      <c r="X81" s="1">
        <v>0.90625</v>
      </c>
      <c r="Y81" s="1">
        <v>6.4</v>
      </c>
      <c r="Z81" s="1">
        <v>0.8</v>
      </c>
      <c r="AA81" s="1">
        <v>4.8787999999999998E-2</v>
      </c>
      <c r="AB81" s="1">
        <v>-0.11234</v>
      </c>
      <c r="AC81" s="1">
        <v>-0.63980000000000004</v>
      </c>
      <c r="AD81" s="1">
        <v>-0.46948000000000001</v>
      </c>
      <c r="AE81" s="1">
        <v>-0.86775000000000002</v>
      </c>
      <c r="AF81" s="1">
        <v>0.115885</v>
      </c>
      <c r="AG81" s="1">
        <v>-0.48220000000000002</v>
      </c>
      <c r="AH81" s="1">
        <v>1.579655</v>
      </c>
      <c r="AI81" s="1">
        <v>1.140282</v>
      </c>
    </row>
    <row r="82" spans="1:35" x14ac:dyDescent="0.3">
      <c r="A82" s="8">
        <v>7</v>
      </c>
      <c r="B82" s="8">
        <v>81</v>
      </c>
      <c r="C82" s="10">
        <v>45</v>
      </c>
      <c r="D82" s="10">
        <v>48</v>
      </c>
      <c r="E82" s="10">
        <v>99</v>
      </c>
      <c r="F82" s="1">
        <v>-5.8400000000000001E-2</v>
      </c>
      <c r="G82" s="1">
        <v>0.16642399999999999</v>
      </c>
      <c r="H82" s="1">
        <v>-0.22483</v>
      </c>
      <c r="I82" s="8" t="s">
        <v>128</v>
      </c>
      <c r="J82" s="8"/>
      <c r="K82" s="8" t="s">
        <v>129</v>
      </c>
      <c r="L82" s="8" t="s">
        <v>299</v>
      </c>
      <c r="M82" s="11">
        <v>34.299999999999997</v>
      </c>
      <c r="N82" s="12">
        <v>5</v>
      </c>
      <c r="O82" s="1">
        <v>31.39</v>
      </c>
      <c r="P82" s="1">
        <v>17.600000000000001</v>
      </c>
      <c r="Q82" s="1">
        <v>0.8</v>
      </c>
      <c r="R82" s="1">
        <v>6.2</v>
      </c>
      <c r="S82" s="1">
        <v>2</v>
      </c>
      <c r="T82" s="1">
        <v>0.6</v>
      </c>
      <c r="U82" s="1">
        <v>1.6</v>
      </c>
      <c r="V82" s="1">
        <v>0.52941199999999999</v>
      </c>
      <c r="W82" s="1">
        <v>13.6</v>
      </c>
      <c r="X82" s="1">
        <v>0.8</v>
      </c>
      <c r="Y82" s="1">
        <v>3</v>
      </c>
      <c r="Z82" s="1">
        <v>1</v>
      </c>
      <c r="AA82" s="1">
        <v>0.30830200000000002</v>
      </c>
      <c r="AB82" s="1">
        <v>-0.69313000000000002</v>
      </c>
      <c r="AC82" s="1">
        <v>7.6549000000000006E-2</v>
      </c>
      <c r="AD82" s="1">
        <v>-0.55913000000000002</v>
      </c>
      <c r="AE82" s="1">
        <v>-0.86775000000000002</v>
      </c>
      <c r="AF82" s="1">
        <v>1.362463</v>
      </c>
      <c r="AG82" s="1">
        <v>0.960789</v>
      </c>
      <c r="AH82" s="1">
        <v>-3.6139999999999999E-2</v>
      </c>
      <c r="AI82" s="1">
        <v>0.94586199999999998</v>
      </c>
    </row>
    <row r="83" spans="1:35" x14ac:dyDescent="0.3">
      <c r="A83" s="8">
        <v>7</v>
      </c>
      <c r="B83" s="8">
        <v>82</v>
      </c>
      <c r="C83" s="10">
        <v>48</v>
      </c>
      <c r="D83" s="10">
        <v>41</v>
      </c>
      <c r="E83" s="10">
        <v>93</v>
      </c>
      <c r="F83" s="1">
        <v>-6.1990000000000003E-2</v>
      </c>
      <c r="G83" s="1">
        <v>-4.4330000000000001E-2</v>
      </c>
      <c r="H83" s="1">
        <v>-1.7670000000000002E-2</v>
      </c>
      <c r="I83" s="8" t="s">
        <v>121</v>
      </c>
      <c r="J83" s="8"/>
      <c r="K83" s="8" t="s">
        <v>46</v>
      </c>
      <c r="L83" s="8" t="s">
        <v>299</v>
      </c>
      <c r="M83" s="11">
        <v>28.9</v>
      </c>
      <c r="N83" s="12">
        <v>5</v>
      </c>
      <c r="O83" s="1">
        <v>27.483329999999999</v>
      </c>
      <c r="P83" s="1">
        <v>12.2</v>
      </c>
      <c r="Q83" s="1">
        <v>2</v>
      </c>
      <c r="R83" s="1">
        <v>5.2</v>
      </c>
      <c r="S83" s="1">
        <v>1.2</v>
      </c>
      <c r="T83" s="1">
        <v>1.2</v>
      </c>
      <c r="U83" s="1">
        <v>0.6</v>
      </c>
      <c r="V83" s="1">
        <v>0.46511599999999997</v>
      </c>
      <c r="W83" s="1">
        <v>8.6</v>
      </c>
      <c r="X83" s="1">
        <v>0.91666700000000001</v>
      </c>
      <c r="Y83" s="1">
        <v>2.4</v>
      </c>
      <c r="Z83" s="1">
        <v>1.8</v>
      </c>
      <c r="AA83" s="1">
        <v>-0.56755999999999995</v>
      </c>
      <c r="AB83" s="1">
        <v>0.46845799999999999</v>
      </c>
      <c r="AC83" s="1">
        <v>-0.28161999999999998</v>
      </c>
      <c r="AD83" s="1">
        <v>-0.91771000000000003</v>
      </c>
      <c r="AE83" s="1">
        <v>0.43425999999999998</v>
      </c>
      <c r="AF83" s="1">
        <v>-0.19575999999999999</v>
      </c>
      <c r="AG83" s="1">
        <v>-0.13317000000000001</v>
      </c>
      <c r="AH83" s="1">
        <v>0.62598399999999998</v>
      </c>
      <c r="AI83" s="1">
        <v>0.168182</v>
      </c>
    </row>
    <row r="84" spans="1:35" x14ac:dyDescent="0.3">
      <c r="A84" s="8">
        <v>7</v>
      </c>
      <c r="B84" s="8">
        <v>83</v>
      </c>
      <c r="C84" s="10">
        <v>130</v>
      </c>
      <c r="D84" s="10">
        <v>131</v>
      </c>
      <c r="E84" s="10">
        <v>67</v>
      </c>
      <c r="F84" s="1">
        <v>-6.2829999999999997E-2</v>
      </c>
      <c r="G84" s="1">
        <v>0.16172500000000001</v>
      </c>
      <c r="H84" s="1">
        <v>-0.22455</v>
      </c>
      <c r="I84" s="8" t="s">
        <v>190</v>
      </c>
      <c r="J84" s="8"/>
      <c r="K84" s="8" t="s">
        <v>86</v>
      </c>
      <c r="L84" s="8" t="s">
        <v>298</v>
      </c>
      <c r="M84" s="11">
        <v>27.1</v>
      </c>
      <c r="N84" s="12">
        <v>5</v>
      </c>
      <c r="O84" s="1">
        <v>29.706669999999999</v>
      </c>
      <c r="P84" s="1">
        <v>17.8</v>
      </c>
      <c r="Q84" s="1">
        <v>3</v>
      </c>
      <c r="R84" s="1">
        <v>3.2</v>
      </c>
      <c r="S84" s="1">
        <v>3.8</v>
      </c>
      <c r="T84" s="1">
        <v>0.4</v>
      </c>
      <c r="U84" s="1">
        <v>0.4</v>
      </c>
      <c r="V84" s="1">
        <v>0.55357100000000004</v>
      </c>
      <c r="W84" s="1">
        <v>11.2</v>
      </c>
      <c r="X84" s="1">
        <v>0.85714299999999999</v>
      </c>
      <c r="Y84" s="1">
        <v>2.8</v>
      </c>
      <c r="Z84" s="1">
        <v>1.2</v>
      </c>
      <c r="AA84" s="1">
        <v>0.34074100000000002</v>
      </c>
      <c r="AB84" s="1">
        <v>1.4364520000000001</v>
      </c>
      <c r="AC84" s="1">
        <v>-0.99797000000000002</v>
      </c>
      <c r="AD84" s="1">
        <v>0.24768799999999999</v>
      </c>
      <c r="AE84" s="1">
        <v>-1.30175</v>
      </c>
      <c r="AF84" s="1">
        <v>-0.50739999999999996</v>
      </c>
      <c r="AG84" s="1">
        <v>1.14388</v>
      </c>
      <c r="AH84" s="1">
        <v>0.342447</v>
      </c>
      <c r="AI84" s="1">
        <v>0.75144200000000005</v>
      </c>
    </row>
    <row r="85" spans="1:35" x14ac:dyDescent="0.3">
      <c r="A85" s="8">
        <v>7</v>
      </c>
      <c r="B85" s="8">
        <v>84</v>
      </c>
      <c r="C85" s="10">
        <v>144</v>
      </c>
      <c r="D85" s="10">
        <v>168</v>
      </c>
      <c r="E85" s="10">
        <v>32</v>
      </c>
      <c r="F85" s="1">
        <v>-6.8489999999999995E-2</v>
      </c>
      <c r="G85" s="1">
        <v>-1.069E-2</v>
      </c>
      <c r="H85" s="1">
        <v>-5.781E-2</v>
      </c>
      <c r="I85" s="8" t="s">
        <v>187</v>
      </c>
      <c r="J85" s="8"/>
      <c r="K85" s="8" t="s">
        <v>176</v>
      </c>
      <c r="L85" s="8" t="s">
        <v>299</v>
      </c>
      <c r="M85" s="11">
        <v>29.4</v>
      </c>
      <c r="N85" s="12">
        <v>5</v>
      </c>
      <c r="O85" s="1">
        <v>29.67</v>
      </c>
      <c r="P85" s="1">
        <v>9.6</v>
      </c>
      <c r="Q85" s="1">
        <v>2.2000000000000002</v>
      </c>
      <c r="R85" s="1">
        <v>6.2</v>
      </c>
      <c r="S85" s="1">
        <v>3.2</v>
      </c>
      <c r="T85" s="1">
        <v>1.2</v>
      </c>
      <c r="U85" s="1">
        <v>0.4</v>
      </c>
      <c r="V85" s="1">
        <v>0.45945900000000001</v>
      </c>
      <c r="W85" s="1">
        <v>7.4</v>
      </c>
      <c r="X85" s="1">
        <v>0.75</v>
      </c>
      <c r="Y85" s="1">
        <v>0.8</v>
      </c>
      <c r="Z85" s="1">
        <v>1.4</v>
      </c>
      <c r="AA85" s="1">
        <v>-0.98926999999999998</v>
      </c>
      <c r="AB85" s="1">
        <v>0.66205700000000001</v>
      </c>
      <c r="AC85" s="1">
        <v>7.6549000000000006E-2</v>
      </c>
      <c r="AD85" s="1">
        <v>-2.1250000000000002E-2</v>
      </c>
      <c r="AE85" s="1">
        <v>0.43425999999999998</v>
      </c>
      <c r="AF85" s="1">
        <v>-0.50739999999999996</v>
      </c>
      <c r="AG85" s="1">
        <v>-0.17374999999999999</v>
      </c>
      <c r="AH85" s="1">
        <v>-0.13439000000000001</v>
      </c>
      <c r="AI85" s="1">
        <v>0.55702200000000002</v>
      </c>
    </row>
    <row r="86" spans="1:35" x14ac:dyDescent="0.3">
      <c r="A86" s="8">
        <v>8</v>
      </c>
      <c r="B86" s="8">
        <v>85</v>
      </c>
      <c r="C86" s="10">
        <v>101</v>
      </c>
      <c r="D86" s="10">
        <v>117</v>
      </c>
      <c r="E86" s="10">
        <v>74</v>
      </c>
      <c r="F86" s="1">
        <v>-7.3330000000000006E-2</v>
      </c>
      <c r="G86" s="1">
        <v>0.24687200000000001</v>
      </c>
      <c r="H86" s="1">
        <v>-0.32019999999999998</v>
      </c>
      <c r="I86" s="8" t="s">
        <v>240</v>
      </c>
      <c r="J86" s="8"/>
      <c r="K86" s="8" t="s">
        <v>50</v>
      </c>
      <c r="L86" s="8" t="s">
        <v>47</v>
      </c>
      <c r="M86" s="11">
        <v>31.3</v>
      </c>
      <c r="N86" s="12">
        <v>5</v>
      </c>
      <c r="O86" s="1">
        <v>22.786670000000001</v>
      </c>
      <c r="P86" s="1">
        <v>8.4</v>
      </c>
      <c r="Q86" s="1">
        <v>0</v>
      </c>
      <c r="R86" s="1">
        <v>10.4</v>
      </c>
      <c r="S86" s="1">
        <v>3.2</v>
      </c>
      <c r="T86" s="1">
        <v>0.6</v>
      </c>
      <c r="U86" s="1">
        <v>1.8</v>
      </c>
      <c r="V86" s="1">
        <v>0.72</v>
      </c>
      <c r="W86" s="1">
        <v>5</v>
      </c>
      <c r="X86" s="1">
        <v>0.75</v>
      </c>
      <c r="Y86" s="1">
        <v>1.6</v>
      </c>
      <c r="Z86" s="1">
        <v>0.8</v>
      </c>
      <c r="AA86" s="1">
        <v>-1.1839</v>
      </c>
      <c r="AB86" s="1">
        <v>-1.46753</v>
      </c>
      <c r="AC86" s="1">
        <v>1.580875</v>
      </c>
      <c r="AD86" s="1">
        <v>-2.1250000000000002E-2</v>
      </c>
      <c r="AE86" s="1">
        <v>-0.86775000000000002</v>
      </c>
      <c r="AF86" s="1">
        <v>1.6741079999999999</v>
      </c>
      <c r="AG86" s="1">
        <v>1.5948450000000001</v>
      </c>
      <c r="AH86" s="1">
        <v>-0.22783</v>
      </c>
      <c r="AI86" s="1">
        <v>1.140282</v>
      </c>
    </row>
    <row r="87" spans="1:35" x14ac:dyDescent="0.3">
      <c r="A87" s="8">
        <v>8</v>
      </c>
      <c r="B87" s="8">
        <v>86</v>
      </c>
      <c r="C87" s="10">
        <v>136</v>
      </c>
      <c r="D87" s="10">
        <v>188</v>
      </c>
      <c r="E87" s="10">
        <v>43</v>
      </c>
      <c r="F87" s="1">
        <v>-7.7350000000000002E-2</v>
      </c>
      <c r="G87" s="1">
        <v>-2.15E-3</v>
      </c>
      <c r="H87" s="1">
        <v>-7.5209999999999999E-2</v>
      </c>
      <c r="I87" s="8" t="s">
        <v>154</v>
      </c>
      <c r="J87" s="8" t="s">
        <v>305</v>
      </c>
      <c r="K87" s="8" t="s">
        <v>33</v>
      </c>
      <c r="L87" s="8" t="s">
        <v>298</v>
      </c>
      <c r="M87" s="11">
        <v>26.4</v>
      </c>
      <c r="N87" s="12">
        <v>5</v>
      </c>
      <c r="O87" s="1">
        <v>27.77</v>
      </c>
      <c r="P87" s="1">
        <v>11</v>
      </c>
      <c r="Q87" s="1">
        <v>2.2000000000000002</v>
      </c>
      <c r="R87" s="1">
        <v>4.4000000000000004</v>
      </c>
      <c r="S87" s="1">
        <v>0.6</v>
      </c>
      <c r="T87" s="1">
        <v>1.6</v>
      </c>
      <c r="U87" s="1">
        <v>1</v>
      </c>
      <c r="V87" s="1">
        <v>0.47368399999999999</v>
      </c>
      <c r="W87" s="1">
        <v>7.6</v>
      </c>
      <c r="X87" s="1">
        <v>0.72727299999999995</v>
      </c>
      <c r="Y87" s="1">
        <v>2.2000000000000002</v>
      </c>
      <c r="Z87" s="1">
        <v>1.4</v>
      </c>
      <c r="AA87" s="1">
        <v>-0.76219000000000003</v>
      </c>
      <c r="AB87" s="1">
        <v>0.66205700000000001</v>
      </c>
      <c r="AC87" s="1">
        <v>-0.56816</v>
      </c>
      <c r="AD87" s="1">
        <v>-1.18665</v>
      </c>
      <c r="AE87" s="1">
        <v>1.3022659999999999</v>
      </c>
      <c r="AF87" s="1">
        <v>0.42753000000000002</v>
      </c>
      <c r="AG87" s="1">
        <v>-3.4860000000000002E-2</v>
      </c>
      <c r="AH87" s="1">
        <v>-0.41632000000000002</v>
      </c>
      <c r="AI87" s="1">
        <v>0.55702200000000002</v>
      </c>
    </row>
    <row r="88" spans="1:35" x14ac:dyDescent="0.3">
      <c r="A88" s="8">
        <v>8</v>
      </c>
      <c r="B88" s="8">
        <v>87</v>
      </c>
      <c r="C88" s="10"/>
      <c r="D88" s="10">
        <v>232</v>
      </c>
      <c r="E88" s="10">
        <v>26</v>
      </c>
      <c r="F88" s="1">
        <v>-8.0350000000000005E-2</v>
      </c>
      <c r="G88" s="1">
        <v>0.17319499999999999</v>
      </c>
      <c r="H88" s="1">
        <v>-0.25353999999999999</v>
      </c>
      <c r="I88" s="8" t="s">
        <v>210</v>
      </c>
      <c r="J88" s="8"/>
      <c r="K88" s="8" t="s">
        <v>69</v>
      </c>
      <c r="L88" s="8" t="s">
        <v>47</v>
      </c>
      <c r="M88" s="11">
        <v>22.6</v>
      </c>
      <c r="N88" s="12">
        <v>5</v>
      </c>
      <c r="O88" s="1">
        <v>18.55667</v>
      </c>
      <c r="P88" s="1">
        <v>14</v>
      </c>
      <c r="Q88" s="1">
        <v>1.2</v>
      </c>
      <c r="R88" s="1">
        <v>7.2</v>
      </c>
      <c r="S88" s="1">
        <v>0.6</v>
      </c>
      <c r="T88" s="1">
        <v>0.8</v>
      </c>
      <c r="U88" s="1">
        <v>1.4</v>
      </c>
      <c r="V88" s="1">
        <v>0.625</v>
      </c>
      <c r="W88" s="1">
        <v>8</v>
      </c>
      <c r="X88" s="1">
        <v>0.82352899999999996</v>
      </c>
      <c r="Y88" s="1">
        <v>3.4</v>
      </c>
      <c r="Z88" s="1">
        <v>1.4</v>
      </c>
      <c r="AA88" s="1">
        <v>-0.27560000000000001</v>
      </c>
      <c r="AB88" s="1">
        <v>-0.30593999999999999</v>
      </c>
      <c r="AC88" s="1">
        <v>0.434722</v>
      </c>
      <c r="AD88" s="1">
        <v>-1.18665</v>
      </c>
      <c r="AE88" s="1">
        <v>-0.43375000000000002</v>
      </c>
      <c r="AF88" s="1">
        <v>1.0508189999999999</v>
      </c>
      <c r="AG88" s="1">
        <v>1.5641689999999999</v>
      </c>
      <c r="AH88" s="1">
        <v>0.15395700000000001</v>
      </c>
      <c r="AI88" s="1">
        <v>0.55702200000000002</v>
      </c>
    </row>
    <row r="89" spans="1:35" x14ac:dyDescent="0.3">
      <c r="A89" s="8">
        <v>8</v>
      </c>
      <c r="B89" s="8">
        <v>88</v>
      </c>
      <c r="C89" s="10">
        <v>59</v>
      </c>
      <c r="D89" s="10">
        <v>52</v>
      </c>
      <c r="E89" s="10">
        <v>93</v>
      </c>
      <c r="F89" s="1">
        <v>-8.6989999999999998E-2</v>
      </c>
      <c r="G89" s="1">
        <v>-0.1198</v>
      </c>
      <c r="H89" s="1">
        <v>3.2812000000000001E-2</v>
      </c>
      <c r="I89" s="8" t="s">
        <v>205</v>
      </c>
      <c r="J89" s="8"/>
      <c r="K89" s="8" t="s">
        <v>86</v>
      </c>
      <c r="L89" s="8" t="s">
        <v>299</v>
      </c>
      <c r="M89" s="11">
        <v>24.2</v>
      </c>
      <c r="N89" s="12">
        <v>5</v>
      </c>
      <c r="O89" s="1">
        <v>34.236669999999997</v>
      </c>
      <c r="P89" s="1">
        <v>17</v>
      </c>
      <c r="Q89" s="1">
        <v>1.4</v>
      </c>
      <c r="R89" s="1">
        <v>6.2</v>
      </c>
      <c r="S89" s="1">
        <v>3.4</v>
      </c>
      <c r="T89" s="1">
        <v>0.8</v>
      </c>
      <c r="U89" s="1">
        <v>0.6</v>
      </c>
      <c r="V89" s="1">
        <v>0.461538</v>
      </c>
      <c r="W89" s="1">
        <v>13</v>
      </c>
      <c r="X89" s="1">
        <v>0.782609</v>
      </c>
      <c r="Y89" s="1">
        <v>4.5999999999999996</v>
      </c>
      <c r="Z89" s="1">
        <v>2.2000000000000002</v>
      </c>
      <c r="AA89" s="1">
        <v>0.210984</v>
      </c>
      <c r="AB89" s="1">
        <v>-0.11234</v>
      </c>
      <c r="AC89" s="1">
        <v>7.6549000000000006E-2</v>
      </c>
      <c r="AD89" s="1">
        <v>6.8394999999999997E-2</v>
      </c>
      <c r="AE89" s="1">
        <v>-0.43375000000000002</v>
      </c>
      <c r="AF89" s="1">
        <v>-0.19575999999999999</v>
      </c>
      <c r="AG89" s="1">
        <v>-0.24862999999999999</v>
      </c>
      <c r="AH89" s="1">
        <v>-0.22302</v>
      </c>
      <c r="AI89" s="1">
        <v>-0.22066</v>
      </c>
    </row>
    <row r="90" spans="1:35" x14ac:dyDescent="0.3">
      <c r="A90" s="8">
        <v>8</v>
      </c>
      <c r="B90" s="8">
        <v>89</v>
      </c>
      <c r="C90" s="10">
        <v>82</v>
      </c>
      <c r="D90" s="10">
        <v>78</v>
      </c>
      <c r="E90" s="10">
        <v>73</v>
      </c>
      <c r="F90" s="1">
        <v>-9.2270000000000005E-2</v>
      </c>
      <c r="G90" s="1">
        <v>0.224382</v>
      </c>
      <c r="H90" s="1">
        <v>-0.31664999999999999</v>
      </c>
      <c r="I90" s="8" t="s">
        <v>220</v>
      </c>
      <c r="J90" s="8" t="s">
        <v>412</v>
      </c>
      <c r="K90" s="8" t="s">
        <v>72</v>
      </c>
      <c r="L90" s="8" t="s">
        <v>299</v>
      </c>
      <c r="M90" s="11">
        <v>26.9</v>
      </c>
      <c r="N90" s="12">
        <v>5</v>
      </c>
      <c r="O90" s="1">
        <v>22.593330000000002</v>
      </c>
      <c r="P90" s="1">
        <v>9.1999999999999993</v>
      </c>
      <c r="Q90" s="1">
        <v>0.8</v>
      </c>
      <c r="R90" s="1">
        <v>7.4</v>
      </c>
      <c r="S90" s="1">
        <v>0.8</v>
      </c>
      <c r="T90" s="1">
        <v>2</v>
      </c>
      <c r="U90" s="1">
        <v>0.2</v>
      </c>
      <c r="V90" s="1">
        <v>0.68</v>
      </c>
      <c r="W90" s="1">
        <v>5</v>
      </c>
      <c r="X90" s="1">
        <v>0.88888900000000004</v>
      </c>
      <c r="Y90" s="1">
        <v>1.8</v>
      </c>
      <c r="Z90" s="1">
        <v>0.6</v>
      </c>
      <c r="AA90" s="1">
        <v>-1.0541499999999999</v>
      </c>
      <c r="AB90" s="1">
        <v>-0.69313000000000002</v>
      </c>
      <c r="AC90" s="1">
        <v>0.50635600000000003</v>
      </c>
      <c r="AD90" s="1">
        <v>-1.097</v>
      </c>
      <c r="AE90" s="1">
        <v>2.1702710000000001</v>
      </c>
      <c r="AF90" s="1">
        <v>-0.81904999999999994</v>
      </c>
      <c r="AG90" s="1">
        <v>1.3305940000000001</v>
      </c>
      <c r="AH90" s="1">
        <v>0.34084399999999998</v>
      </c>
      <c r="AI90" s="1">
        <v>1.3347020000000001</v>
      </c>
    </row>
    <row r="91" spans="1:35" x14ac:dyDescent="0.3">
      <c r="A91" s="8">
        <v>8</v>
      </c>
      <c r="B91" s="8">
        <v>90</v>
      </c>
      <c r="C91" s="10">
        <v>139</v>
      </c>
      <c r="D91" s="10">
        <v>167</v>
      </c>
      <c r="E91" s="10">
        <v>74</v>
      </c>
      <c r="F91" s="1">
        <v>-9.4530000000000003E-2</v>
      </c>
      <c r="G91" s="1">
        <v>-0.32684999999999997</v>
      </c>
      <c r="H91" s="1">
        <v>0.23231399999999999</v>
      </c>
      <c r="I91" s="8" t="s">
        <v>119</v>
      </c>
      <c r="J91" s="8"/>
      <c r="K91" s="8" t="s">
        <v>120</v>
      </c>
      <c r="L91" s="8" t="s">
        <v>299</v>
      </c>
      <c r="M91" s="11">
        <v>30.2</v>
      </c>
      <c r="N91" s="12">
        <v>5</v>
      </c>
      <c r="O91" s="1">
        <v>33.486669999999997</v>
      </c>
      <c r="P91" s="1">
        <v>18.8</v>
      </c>
      <c r="Q91" s="1">
        <v>2.8</v>
      </c>
      <c r="R91" s="1">
        <v>7</v>
      </c>
      <c r="S91" s="1">
        <v>1.6</v>
      </c>
      <c r="T91" s="1">
        <v>0.4</v>
      </c>
      <c r="U91" s="1">
        <v>0.4</v>
      </c>
      <c r="V91" s="1">
        <v>0.38750000000000001</v>
      </c>
      <c r="W91" s="1">
        <v>16</v>
      </c>
      <c r="X91" s="1">
        <v>0.782609</v>
      </c>
      <c r="Y91" s="1">
        <v>4.5999999999999996</v>
      </c>
      <c r="Z91" s="1">
        <v>2.4</v>
      </c>
      <c r="AA91" s="1">
        <v>0.502938</v>
      </c>
      <c r="AB91" s="1">
        <v>1.242853</v>
      </c>
      <c r="AC91" s="1">
        <v>0.36308699999999999</v>
      </c>
      <c r="AD91" s="1">
        <v>-0.73841999999999997</v>
      </c>
      <c r="AE91" s="1">
        <v>-1.30175</v>
      </c>
      <c r="AF91" s="1">
        <v>-0.50739999999999996</v>
      </c>
      <c r="AG91" s="1">
        <v>-1.8648100000000001</v>
      </c>
      <c r="AH91" s="1">
        <v>-0.22302</v>
      </c>
      <c r="AI91" s="1">
        <v>-0.41508</v>
      </c>
    </row>
    <row r="92" spans="1:35" x14ac:dyDescent="0.3">
      <c r="A92" s="8">
        <v>8</v>
      </c>
      <c r="B92" s="8">
        <v>91</v>
      </c>
      <c r="C92" s="10">
        <v>114</v>
      </c>
      <c r="D92" s="10">
        <v>119</v>
      </c>
      <c r="E92" s="10">
        <v>72</v>
      </c>
      <c r="F92" s="1">
        <v>-0.10449</v>
      </c>
      <c r="G92" s="1">
        <v>-3.5830000000000001E-2</v>
      </c>
      <c r="H92" s="1">
        <v>-6.8650000000000003E-2</v>
      </c>
      <c r="I92" s="8" t="s">
        <v>191</v>
      </c>
      <c r="J92" s="8"/>
      <c r="K92" s="8" t="s">
        <v>95</v>
      </c>
      <c r="L92" s="8" t="s">
        <v>299</v>
      </c>
      <c r="M92" s="11">
        <v>34.799999999999997</v>
      </c>
      <c r="N92" s="12">
        <v>5</v>
      </c>
      <c r="O92" s="1">
        <v>28.63</v>
      </c>
      <c r="P92" s="1">
        <v>15.2</v>
      </c>
      <c r="Q92" s="1">
        <v>1.6</v>
      </c>
      <c r="R92" s="1">
        <v>7.6</v>
      </c>
      <c r="S92" s="1">
        <v>2.2000000000000002</v>
      </c>
      <c r="T92" s="1">
        <v>0.4</v>
      </c>
      <c r="U92" s="1">
        <v>0.8</v>
      </c>
      <c r="V92" s="1">
        <v>0.48</v>
      </c>
      <c r="W92" s="1">
        <v>10</v>
      </c>
      <c r="X92" s="1">
        <v>0.83333299999999999</v>
      </c>
      <c r="Y92" s="1">
        <v>4.8</v>
      </c>
      <c r="Z92" s="1">
        <v>1.6</v>
      </c>
      <c r="AA92" s="1">
        <v>-8.097E-2</v>
      </c>
      <c r="AB92" s="1">
        <v>8.1261E-2</v>
      </c>
      <c r="AC92" s="1">
        <v>0.57799100000000003</v>
      </c>
      <c r="AD92" s="1">
        <v>-0.46948000000000001</v>
      </c>
      <c r="AE92" s="1">
        <v>-1.30175</v>
      </c>
      <c r="AF92" s="1">
        <v>0.115885</v>
      </c>
      <c r="AG92" s="1">
        <v>4.6297999999999999E-2</v>
      </c>
      <c r="AH92" s="1">
        <v>0.34565299999999999</v>
      </c>
      <c r="AI92" s="1">
        <v>0.36260199999999998</v>
      </c>
    </row>
    <row r="93" spans="1:35" x14ac:dyDescent="0.3">
      <c r="A93" s="8">
        <v>8</v>
      </c>
      <c r="B93" s="8">
        <v>92</v>
      </c>
      <c r="C93" s="10">
        <v>135</v>
      </c>
      <c r="D93" s="10">
        <v>183</v>
      </c>
      <c r="E93" s="10">
        <v>47</v>
      </c>
      <c r="F93" s="1">
        <v>-0.10836999999999999</v>
      </c>
      <c r="G93" s="1">
        <v>-0.37631999999999999</v>
      </c>
      <c r="H93" s="1">
        <v>0.26794699999999999</v>
      </c>
      <c r="I93" s="8" t="s">
        <v>234</v>
      </c>
      <c r="J93" s="8"/>
      <c r="K93" s="8" t="s">
        <v>97</v>
      </c>
      <c r="L93" s="8" t="s">
        <v>298</v>
      </c>
      <c r="M93" s="11">
        <v>19.8</v>
      </c>
      <c r="N93" s="12">
        <v>5</v>
      </c>
      <c r="O93" s="1">
        <v>29.48667</v>
      </c>
      <c r="P93" s="1">
        <v>16</v>
      </c>
      <c r="Q93" s="1">
        <v>3</v>
      </c>
      <c r="R93" s="1">
        <v>4.4000000000000004</v>
      </c>
      <c r="S93" s="1">
        <v>2.2000000000000002</v>
      </c>
      <c r="T93" s="1">
        <v>1.2</v>
      </c>
      <c r="U93" s="1">
        <v>0</v>
      </c>
      <c r="V93" s="1">
        <v>0.34177200000000002</v>
      </c>
      <c r="W93" s="1">
        <v>15.8</v>
      </c>
      <c r="X93" s="1">
        <v>0.73333300000000001</v>
      </c>
      <c r="Y93" s="1">
        <v>3</v>
      </c>
      <c r="Z93" s="1">
        <v>1.8</v>
      </c>
      <c r="AA93" s="1">
        <v>4.8787999999999998E-2</v>
      </c>
      <c r="AB93" s="1">
        <v>1.4364520000000001</v>
      </c>
      <c r="AC93" s="1">
        <v>-0.56816</v>
      </c>
      <c r="AD93" s="1">
        <v>-0.46948000000000001</v>
      </c>
      <c r="AE93" s="1">
        <v>0.43425999999999998</v>
      </c>
      <c r="AF93" s="1">
        <v>-1.13069</v>
      </c>
      <c r="AG93" s="1">
        <v>-2.7964500000000001</v>
      </c>
      <c r="AH93" s="1">
        <v>-0.50976999999999995</v>
      </c>
      <c r="AI93" s="1">
        <v>0.168182</v>
      </c>
    </row>
    <row r="94" spans="1:35" x14ac:dyDescent="0.3">
      <c r="A94" s="8">
        <v>8</v>
      </c>
      <c r="B94" s="8">
        <v>93</v>
      </c>
      <c r="C94" s="10">
        <v>133</v>
      </c>
      <c r="D94" s="10">
        <v>560</v>
      </c>
      <c r="E94" s="10">
        <v>65</v>
      </c>
      <c r="F94" s="1">
        <v>-0.10997999999999999</v>
      </c>
      <c r="G94" s="1">
        <v>0.106685</v>
      </c>
      <c r="H94" s="1">
        <v>-0.21667</v>
      </c>
      <c r="I94" s="8" t="s">
        <v>171</v>
      </c>
      <c r="J94" s="8"/>
      <c r="K94" s="8" t="s">
        <v>108</v>
      </c>
      <c r="L94" s="8" t="s">
        <v>299</v>
      </c>
      <c r="M94" s="11">
        <v>21.2</v>
      </c>
      <c r="N94" s="12">
        <v>5</v>
      </c>
      <c r="O94" s="1">
        <v>28.85</v>
      </c>
      <c r="P94" s="1">
        <v>12</v>
      </c>
      <c r="Q94" s="1">
        <v>1.6</v>
      </c>
      <c r="R94" s="1">
        <v>4.8</v>
      </c>
      <c r="S94" s="1">
        <v>1.4</v>
      </c>
      <c r="T94" s="1">
        <v>1.6</v>
      </c>
      <c r="U94" s="1">
        <v>0.8</v>
      </c>
      <c r="V94" s="1">
        <v>0.51162799999999997</v>
      </c>
      <c r="W94" s="1">
        <v>8.6</v>
      </c>
      <c r="X94" s="1">
        <v>0.72727299999999995</v>
      </c>
      <c r="Y94" s="1">
        <v>2.2000000000000002</v>
      </c>
      <c r="Z94" s="1">
        <v>0.6</v>
      </c>
      <c r="AA94" s="1">
        <v>-0.6</v>
      </c>
      <c r="AB94" s="1">
        <v>8.1261E-2</v>
      </c>
      <c r="AC94" s="1">
        <v>-0.42488999999999999</v>
      </c>
      <c r="AD94" s="1">
        <v>-0.82806999999999997</v>
      </c>
      <c r="AE94" s="1">
        <v>1.3022659999999999</v>
      </c>
      <c r="AF94" s="1">
        <v>0.115885</v>
      </c>
      <c r="AG94" s="1">
        <v>0.39533099999999999</v>
      </c>
      <c r="AH94" s="1">
        <v>-0.41632000000000002</v>
      </c>
      <c r="AI94" s="1">
        <v>1.3347020000000001</v>
      </c>
    </row>
    <row r="95" spans="1:35" x14ac:dyDescent="0.3">
      <c r="A95" s="8">
        <v>8</v>
      </c>
      <c r="B95" s="8">
        <v>94</v>
      </c>
      <c r="C95" s="10">
        <v>102</v>
      </c>
      <c r="D95" s="10">
        <v>120</v>
      </c>
      <c r="E95" s="10">
        <v>93</v>
      </c>
      <c r="F95" s="1">
        <v>-0.11434</v>
      </c>
      <c r="G95" s="1">
        <v>-3.295E-2</v>
      </c>
      <c r="H95" s="1">
        <v>-8.1390000000000004E-2</v>
      </c>
      <c r="I95" s="8" t="s">
        <v>98</v>
      </c>
      <c r="J95" s="8" t="s">
        <v>413</v>
      </c>
      <c r="K95" s="8" t="s">
        <v>80</v>
      </c>
      <c r="L95" s="8" t="s">
        <v>299</v>
      </c>
      <c r="M95" s="11">
        <v>22.2</v>
      </c>
      <c r="N95" s="12">
        <v>5</v>
      </c>
      <c r="O95" s="1">
        <v>30.536670000000001</v>
      </c>
      <c r="P95" s="1">
        <v>24.8</v>
      </c>
      <c r="Q95" s="1">
        <v>1.8</v>
      </c>
      <c r="R95" s="1">
        <v>5.6</v>
      </c>
      <c r="S95" s="1">
        <v>3.2</v>
      </c>
      <c r="T95" s="1">
        <v>0.8</v>
      </c>
      <c r="U95" s="1">
        <v>0.4</v>
      </c>
      <c r="V95" s="1">
        <v>0.57692299999999996</v>
      </c>
      <c r="W95" s="1">
        <v>15.6</v>
      </c>
      <c r="X95" s="1">
        <v>0.71428599999999998</v>
      </c>
      <c r="Y95" s="1">
        <v>7</v>
      </c>
      <c r="Z95" s="1">
        <v>3.6</v>
      </c>
      <c r="AA95" s="1">
        <v>1.4761150000000001</v>
      </c>
      <c r="AB95" s="1">
        <v>0.27485999999999999</v>
      </c>
      <c r="AC95" s="1">
        <v>-0.13836000000000001</v>
      </c>
      <c r="AD95" s="1">
        <v>-2.1250000000000002E-2</v>
      </c>
      <c r="AE95" s="1">
        <v>-0.43375000000000002</v>
      </c>
      <c r="AF95" s="1">
        <v>-0.50739999999999996</v>
      </c>
      <c r="AG95" s="1">
        <v>2.0854249999999999</v>
      </c>
      <c r="AH95" s="1">
        <v>-1.45062</v>
      </c>
      <c r="AI95" s="1">
        <v>-1.5815999999999999</v>
      </c>
    </row>
    <row r="96" spans="1:35" x14ac:dyDescent="0.3">
      <c r="A96" s="8">
        <v>8</v>
      </c>
      <c r="B96" s="8">
        <v>95</v>
      </c>
      <c r="C96" s="10">
        <v>110</v>
      </c>
      <c r="D96" s="10">
        <v>108</v>
      </c>
      <c r="E96" s="10">
        <v>60</v>
      </c>
      <c r="F96" s="1">
        <v>-0.1187</v>
      </c>
      <c r="G96" s="1">
        <v>-0.13347000000000001</v>
      </c>
      <c r="H96" s="1">
        <v>1.477E-2</v>
      </c>
      <c r="I96" s="8" t="s">
        <v>236</v>
      </c>
      <c r="J96" s="8" t="s">
        <v>414</v>
      </c>
      <c r="K96" s="8" t="s">
        <v>80</v>
      </c>
      <c r="L96" s="8" t="s">
        <v>298</v>
      </c>
      <c r="M96" s="11">
        <v>35.4</v>
      </c>
      <c r="N96" s="12">
        <v>5</v>
      </c>
      <c r="O96" s="1">
        <v>27.536670000000001</v>
      </c>
      <c r="P96" s="1">
        <v>15.6</v>
      </c>
      <c r="Q96" s="1">
        <v>3.6</v>
      </c>
      <c r="R96" s="1">
        <v>2.4</v>
      </c>
      <c r="S96" s="1">
        <v>1.4</v>
      </c>
      <c r="T96" s="1">
        <v>0.6</v>
      </c>
      <c r="U96" s="1">
        <v>0.6</v>
      </c>
      <c r="V96" s="1">
        <v>0.42307699999999998</v>
      </c>
      <c r="W96" s="1">
        <v>10.4</v>
      </c>
      <c r="X96" s="1">
        <v>0.84210499999999999</v>
      </c>
      <c r="Y96" s="1">
        <v>3.8</v>
      </c>
      <c r="Z96" s="1">
        <v>1.6</v>
      </c>
      <c r="AA96" s="1">
        <v>-1.609E-2</v>
      </c>
      <c r="AB96" s="1">
        <v>2.0172479999999999</v>
      </c>
      <c r="AC96" s="1">
        <v>-1.28451</v>
      </c>
      <c r="AD96" s="1">
        <v>-0.82806999999999997</v>
      </c>
      <c r="AE96" s="1">
        <v>-0.86775000000000002</v>
      </c>
      <c r="AF96" s="1">
        <v>-0.19575999999999999</v>
      </c>
      <c r="AG96" s="1">
        <v>-0.73292999999999997</v>
      </c>
      <c r="AH96" s="1">
        <v>0.34405000000000002</v>
      </c>
      <c r="AI96" s="1">
        <v>0.36260199999999998</v>
      </c>
    </row>
    <row r="97" spans="1:35" x14ac:dyDescent="0.3">
      <c r="A97" s="8">
        <v>8</v>
      </c>
      <c r="B97" s="8">
        <v>96</v>
      </c>
      <c r="C97" s="10">
        <v>82</v>
      </c>
      <c r="D97" s="10">
        <v>91</v>
      </c>
      <c r="E97" s="10">
        <v>91</v>
      </c>
      <c r="F97" s="1">
        <v>-0.13056999999999999</v>
      </c>
      <c r="G97" s="1">
        <v>-7.3459999999999998E-2</v>
      </c>
      <c r="H97" s="1">
        <v>-5.7110000000000001E-2</v>
      </c>
      <c r="I97" s="8" t="s">
        <v>225</v>
      </c>
      <c r="J97" s="8"/>
      <c r="K97" s="8" t="s">
        <v>35</v>
      </c>
      <c r="L97" s="8" t="s">
        <v>299</v>
      </c>
      <c r="M97" s="11">
        <v>25.8</v>
      </c>
      <c r="N97" s="12">
        <v>5</v>
      </c>
      <c r="O97" s="1">
        <v>31.393329999999999</v>
      </c>
      <c r="P97" s="1">
        <v>13.6</v>
      </c>
      <c r="Q97" s="1">
        <v>0</v>
      </c>
      <c r="R97" s="1">
        <v>7.4</v>
      </c>
      <c r="S97" s="1">
        <v>2.6</v>
      </c>
      <c r="T97" s="1">
        <v>1.2</v>
      </c>
      <c r="U97" s="1">
        <v>2</v>
      </c>
      <c r="V97" s="1">
        <v>0.46969699999999998</v>
      </c>
      <c r="W97" s="1">
        <v>13.2</v>
      </c>
      <c r="X97" s="1">
        <v>0.5</v>
      </c>
      <c r="Y97" s="1">
        <v>2.4</v>
      </c>
      <c r="Z97" s="1">
        <v>1.6</v>
      </c>
      <c r="AA97" s="1">
        <v>-0.34048</v>
      </c>
      <c r="AB97" s="1">
        <v>-1.46753</v>
      </c>
      <c r="AC97" s="1">
        <v>0.50635600000000003</v>
      </c>
      <c r="AD97" s="1">
        <v>-0.29019</v>
      </c>
      <c r="AE97" s="1">
        <v>0.43425999999999998</v>
      </c>
      <c r="AF97" s="1">
        <v>1.985752</v>
      </c>
      <c r="AG97" s="1">
        <v>-0.10974</v>
      </c>
      <c r="AH97" s="1">
        <v>-1.74217</v>
      </c>
      <c r="AI97" s="1">
        <v>0.36260199999999998</v>
      </c>
    </row>
    <row r="98" spans="1:35" x14ac:dyDescent="0.3">
      <c r="A98" s="8">
        <v>9</v>
      </c>
      <c r="B98" s="8">
        <v>97</v>
      </c>
      <c r="C98" s="10">
        <v>126</v>
      </c>
      <c r="D98" s="10">
        <v>121</v>
      </c>
      <c r="E98" s="10">
        <v>74</v>
      </c>
      <c r="F98" s="1">
        <v>-0.13591</v>
      </c>
      <c r="G98" s="1">
        <v>-0.10982</v>
      </c>
      <c r="H98" s="1">
        <v>-2.6089999999999999E-2</v>
      </c>
      <c r="I98" s="8" t="s">
        <v>192</v>
      </c>
      <c r="J98" s="8"/>
      <c r="K98" s="8" t="s">
        <v>135</v>
      </c>
      <c r="L98" s="8" t="s">
        <v>299</v>
      </c>
      <c r="M98" s="11">
        <v>27.5</v>
      </c>
      <c r="N98" s="12">
        <v>5</v>
      </c>
      <c r="O98" s="1">
        <v>35.426670000000001</v>
      </c>
      <c r="P98" s="1">
        <v>16</v>
      </c>
      <c r="Q98" s="1">
        <v>2.2000000000000002</v>
      </c>
      <c r="R98" s="1">
        <v>4.5999999999999996</v>
      </c>
      <c r="S98" s="1">
        <v>3.6</v>
      </c>
      <c r="T98" s="1">
        <v>1</v>
      </c>
      <c r="U98" s="1">
        <v>0.2</v>
      </c>
      <c r="V98" s="1">
        <v>0.43396200000000001</v>
      </c>
      <c r="W98" s="1">
        <v>10.6</v>
      </c>
      <c r="X98" s="1">
        <v>0.76666699999999999</v>
      </c>
      <c r="Y98" s="1">
        <v>6</v>
      </c>
      <c r="Z98" s="1">
        <v>1.4</v>
      </c>
      <c r="AA98" s="1">
        <v>4.8787999999999998E-2</v>
      </c>
      <c r="AB98" s="1">
        <v>0.66205700000000001</v>
      </c>
      <c r="AC98" s="1">
        <v>-0.49653000000000003</v>
      </c>
      <c r="AD98" s="1">
        <v>0.15804199999999999</v>
      </c>
      <c r="AE98" s="1">
        <v>2.5799999999999998E-4</v>
      </c>
      <c r="AF98" s="1">
        <v>-0.81904999999999994</v>
      </c>
      <c r="AG98" s="1">
        <v>-0.59404000000000001</v>
      </c>
      <c r="AH98" s="1">
        <v>-0.50495999999999996</v>
      </c>
      <c r="AI98" s="1">
        <v>0.55702200000000002</v>
      </c>
    </row>
    <row r="99" spans="1:35" x14ac:dyDescent="0.3">
      <c r="A99" s="8">
        <v>9</v>
      </c>
      <c r="B99" s="8">
        <v>98</v>
      </c>
      <c r="C99" s="10">
        <v>81</v>
      </c>
      <c r="D99" s="10">
        <v>76</v>
      </c>
      <c r="E99" s="10">
        <v>75</v>
      </c>
      <c r="F99" s="1">
        <v>-0.13703000000000001</v>
      </c>
      <c r="G99" s="1">
        <v>-0.35117999999999999</v>
      </c>
      <c r="H99" s="1">
        <v>0.214147</v>
      </c>
      <c r="I99" s="8" t="s">
        <v>241</v>
      </c>
      <c r="J99" s="8"/>
      <c r="K99" s="8" t="s">
        <v>67</v>
      </c>
      <c r="L99" s="8" t="s">
        <v>47</v>
      </c>
      <c r="M99" s="11">
        <v>34.799999999999997</v>
      </c>
      <c r="N99" s="12">
        <v>5</v>
      </c>
      <c r="O99" s="1">
        <v>31.426670000000001</v>
      </c>
      <c r="P99" s="1">
        <v>6</v>
      </c>
      <c r="Q99" s="1">
        <v>1.4</v>
      </c>
      <c r="R99" s="1">
        <v>6.6</v>
      </c>
      <c r="S99" s="1">
        <v>3</v>
      </c>
      <c r="T99" s="1">
        <v>0.6</v>
      </c>
      <c r="U99" s="1">
        <v>1.4</v>
      </c>
      <c r="V99" s="1">
        <v>0.272727</v>
      </c>
      <c r="W99" s="1">
        <v>6.6</v>
      </c>
      <c r="X99" s="1">
        <v>1</v>
      </c>
      <c r="Y99" s="1">
        <v>1</v>
      </c>
      <c r="Z99" s="1">
        <v>2.4</v>
      </c>
      <c r="AA99" s="1">
        <v>-1.57317</v>
      </c>
      <c r="AB99" s="1">
        <v>-0.11234</v>
      </c>
      <c r="AC99" s="1">
        <v>0.21981800000000001</v>
      </c>
      <c r="AD99" s="1">
        <v>-0.1109</v>
      </c>
      <c r="AE99" s="1">
        <v>-0.86775000000000002</v>
      </c>
      <c r="AF99" s="1">
        <v>1.0508189999999999</v>
      </c>
      <c r="AG99" s="1">
        <v>-1.7863100000000001</v>
      </c>
      <c r="AH99" s="1">
        <v>0.43428800000000001</v>
      </c>
      <c r="AI99" s="1">
        <v>-0.41508</v>
      </c>
    </row>
    <row r="100" spans="1:35" x14ac:dyDescent="0.3">
      <c r="A100" s="8">
        <v>9</v>
      </c>
      <c r="B100" s="8">
        <v>99</v>
      </c>
      <c r="C100" s="10">
        <v>68</v>
      </c>
      <c r="D100" s="10">
        <v>65</v>
      </c>
      <c r="E100" s="10">
        <v>90</v>
      </c>
      <c r="F100" s="1">
        <v>-0.13750000000000001</v>
      </c>
      <c r="G100" s="1">
        <v>-0.20855000000000001</v>
      </c>
      <c r="H100" s="1">
        <v>7.1046999999999999E-2</v>
      </c>
      <c r="I100" s="8" t="s">
        <v>131</v>
      </c>
      <c r="J100" s="8"/>
      <c r="K100" s="8" t="s">
        <v>60</v>
      </c>
      <c r="L100" s="8" t="s">
        <v>299</v>
      </c>
      <c r="M100" s="11">
        <v>26.2</v>
      </c>
      <c r="N100" s="12">
        <v>5</v>
      </c>
      <c r="O100" s="1">
        <v>31.783329999999999</v>
      </c>
      <c r="P100" s="1">
        <v>16.600000000000001</v>
      </c>
      <c r="Q100" s="1">
        <v>2.2000000000000002</v>
      </c>
      <c r="R100" s="1">
        <v>4.2</v>
      </c>
      <c r="S100" s="1">
        <v>3.6</v>
      </c>
      <c r="T100" s="1">
        <v>0.8</v>
      </c>
      <c r="U100" s="1">
        <v>0.2</v>
      </c>
      <c r="V100" s="1">
        <v>0.44776100000000002</v>
      </c>
      <c r="W100" s="1">
        <v>13.4</v>
      </c>
      <c r="X100" s="1">
        <v>0.8</v>
      </c>
      <c r="Y100" s="1">
        <v>3</v>
      </c>
      <c r="Z100" s="1">
        <v>2.4</v>
      </c>
      <c r="AA100" s="1">
        <v>0.14610600000000001</v>
      </c>
      <c r="AB100" s="1">
        <v>0.66205700000000001</v>
      </c>
      <c r="AC100" s="1">
        <v>-0.63980000000000004</v>
      </c>
      <c r="AD100" s="1">
        <v>0.15804199999999999</v>
      </c>
      <c r="AE100" s="1">
        <v>-0.43375000000000002</v>
      </c>
      <c r="AF100" s="1">
        <v>-0.81904999999999994</v>
      </c>
      <c r="AG100" s="1">
        <v>-0.49935000000000002</v>
      </c>
      <c r="AH100" s="1">
        <v>-3.6139999999999999E-2</v>
      </c>
      <c r="AI100" s="1">
        <v>-0.41508</v>
      </c>
    </row>
    <row r="101" spans="1:35" x14ac:dyDescent="0.3">
      <c r="A101" s="8">
        <v>9</v>
      </c>
      <c r="B101" s="8">
        <v>100</v>
      </c>
      <c r="C101" s="10">
        <v>40</v>
      </c>
      <c r="D101" s="10">
        <v>34</v>
      </c>
      <c r="E101" s="10">
        <v>95</v>
      </c>
      <c r="F101" s="1">
        <v>-0.14582000000000001</v>
      </c>
      <c r="G101" s="1">
        <v>-1.7330000000000002E-2</v>
      </c>
      <c r="H101" s="1">
        <v>-0.12848000000000001</v>
      </c>
      <c r="I101" s="8" t="s">
        <v>203</v>
      </c>
      <c r="J101" s="8"/>
      <c r="K101" s="8" t="s">
        <v>176</v>
      </c>
      <c r="L101" s="8" t="s">
        <v>299</v>
      </c>
      <c r="M101" s="11">
        <v>20.2</v>
      </c>
      <c r="N101" s="12">
        <v>5</v>
      </c>
      <c r="O101" s="1">
        <v>30.9</v>
      </c>
      <c r="P101" s="1">
        <v>17.2</v>
      </c>
      <c r="Q101" s="1">
        <v>2</v>
      </c>
      <c r="R101" s="1">
        <v>5.6</v>
      </c>
      <c r="S101" s="1">
        <v>2</v>
      </c>
      <c r="T101" s="1">
        <v>0.4</v>
      </c>
      <c r="U101" s="1">
        <v>0.8</v>
      </c>
      <c r="V101" s="1">
        <v>0.514706</v>
      </c>
      <c r="W101" s="1">
        <v>13.6</v>
      </c>
      <c r="X101" s="1">
        <v>0.85714299999999999</v>
      </c>
      <c r="Y101" s="1">
        <v>1.4</v>
      </c>
      <c r="Z101" s="1">
        <v>1.8</v>
      </c>
      <c r="AA101" s="1">
        <v>0.243424</v>
      </c>
      <c r="AB101" s="1">
        <v>0.46845799999999999</v>
      </c>
      <c r="AC101" s="1">
        <v>-0.13836000000000001</v>
      </c>
      <c r="AD101" s="1">
        <v>-0.55913000000000002</v>
      </c>
      <c r="AE101" s="1">
        <v>-1.30175</v>
      </c>
      <c r="AF101" s="1">
        <v>0.115885</v>
      </c>
      <c r="AG101" s="1">
        <v>0.69653799999999999</v>
      </c>
      <c r="AH101" s="1">
        <v>0.150751</v>
      </c>
      <c r="AI101" s="1">
        <v>0.168182</v>
      </c>
    </row>
    <row r="102" spans="1:35" x14ac:dyDescent="0.3">
      <c r="A102" s="8">
        <v>9</v>
      </c>
      <c r="B102" s="8">
        <v>101</v>
      </c>
      <c r="C102" s="10">
        <v>64</v>
      </c>
      <c r="D102" s="10">
        <v>62</v>
      </c>
      <c r="E102" s="10">
        <v>95</v>
      </c>
      <c r="F102" s="1">
        <v>-0.14929000000000001</v>
      </c>
      <c r="G102" s="1">
        <v>-0.31647999999999998</v>
      </c>
      <c r="H102" s="1">
        <v>0.16719100000000001</v>
      </c>
      <c r="I102" s="8" t="s">
        <v>81</v>
      </c>
      <c r="J102" s="8" t="s">
        <v>300</v>
      </c>
      <c r="K102" s="8" t="s">
        <v>82</v>
      </c>
      <c r="L102" s="8" t="s">
        <v>298</v>
      </c>
      <c r="M102" s="11">
        <v>26.9</v>
      </c>
      <c r="N102" s="12">
        <v>5</v>
      </c>
      <c r="O102" s="1">
        <v>26.283329999999999</v>
      </c>
      <c r="P102" s="1">
        <v>12.8</v>
      </c>
      <c r="Q102" s="1">
        <v>0.8</v>
      </c>
      <c r="R102" s="1">
        <v>4.2</v>
      </c>
      <c r="S102" s="1">
        <v>6.4</v>
      </c>
      <c r="T102" s="1">
        <v>0.8</v>
      </c>
      <c r="U102" s="1">
        <v>0</v>
      </c>
      <c r="V102" s="1">
        <v>0.40322599999999997</v>
      </c>
      <c r="W102" s="1">
        <v>12.4</v>
      </c>
      <c r="X102" s="1">
        <v>1</v>
      </c>
      <c r="Y102" s="1">
        <v>2</v>
      </c>
      <c r="Z102" s="1">
        <v>2.6</v>
      </c>
      <c r="AA102" s="1">
        <v>-0.47023999999999999</v>
      </c>
      <c r="AB102" s="1">
        <v>-0.69313000000000002</v>
      </c>
      <c r="AC102" s="1">
        <v>-0.63980000000000004</v>
      </c>
      <c r="AD102" s="1">
        <v>1.413087</v>
      </c>
      <c r="AE102" s="1">
        <v>-0.43375000000000002</v>
      </c>
      <c r="AF102" s="1">
        <v>-1.13069</v>
      </c>
      <c r="AG102" s="1">
        <v>-1.1938</v>
      </c>
      <c r="AH102" s="1">
        <v>0.90952100000000002</v>
      </c>
      <c r="AI102" s="1">
        <v>-0.60950000000000004</v>
      </c>
    </row>
    <row r="103" spans="1:35" x14ac:dyDescent="0.3">
      <c r="A103" s="8">
        <v>9</v>
      </c>
      <c r="B103" s="8">
        <v>102</v>
      </c>
      <c r="C103" s="10">
        <v>144</v>
      </c>
      <c r="D103" s="10">
        <v>143</v>
      </c>
      <c r="E103" s="10">
        <v>22</v>
      </c>
      <c r="F103" s="1">
        <v>-0.15543000000000001</v>
      </c>
      <c r="G103" s="1">
        <v>-0.26395999999999997</v>
      </c>
      <c r="H103" s="1">
        <v>0.10853400000000001</v>
      </c>
      <c r="I103" s="8" t="s">
        <v>277</v>
      </c>
      <c r="J103" s="8"/>
      <c r="K103" s="8" t="s">
        <v>72</v>
      </c>
      <c r="L103" s="8" t="s">
        <v>298</v>
      </c>
      <c r="M103" s="11">
        <v>19.8</v>
      </c>
      <c r="N103" s="12">
        <v>5</v>
      </c>
      <c r="O103" s="1">
        <v>28.726669999999999</v>
      </c>
      <c r="P103" s="1">
        <v>11</v>
      </c>
      <c r="Q103" s="1">
        <v>1</v>
      </c>
      <c r="R103" s="1">
        <v>1.8</v>
      </c>
      <c r="S103" s="1">
        <v>3.6</v>
      </c>
      <c r="T103" s="1">
        <v>1.8</v>
      </c>
      <c r="U103" s="1">
        <v>0</v>
      </c>
      <c r="V103" s="1">
        <v>0.38461499999999998</v>
      </c>
      <c r="W103" s="1">
        <v>10.4</v>
      </c>
      <c r="X103" s="1">
        <v>1</v>
      </c>
      <c r="Y103" s="1">
        <v>2</v>
      </c>
      <c r="Z103" s="1">
        <v>2</v>
      </c>
      <c r="AA103" s="1">
        <v>-0.76219000000000003</v>
      </c>
      <c r="AB103" s="1">
        <v>-0.49953999999999998</v>
      </c>
      <c r="AC103" s="1">
        <v>-1.4994099999999999</v>
      </c>
      <c r="AD103" s="1">
        <v>0.15804199999999999</v>
      </c>
      <c r="AE103" s="1">
        <v>1.7362690000000001</v>
      </c>
      <c r="AF103" s="1">
        <v>-1.13069</v>
      </c>
      <c r="AG103" s="1">
        <v>-1.2614300000000001</v>
      </c>
      <c r="AH103" s="1">
        <v>0.90952100000000002</v>
      </c>
      <c r="AI103" s="1">
        <v>-2.6239999999999999E-2</v>
      </c>
    </row>
    <row r="104" spans="1:35" x14ac:dyDescent="0.3">
      <c r="A104" s="8">
        <v>9</v>
      </c>
      <c r="B104" s="8">
        <v>103</v>
      </c>
      <c r="C104" s="10">
        <v>108</v>
      </c>
      <c r="D104" s="10">
        <v>112</v>
      </c>
      <c r="E104" s="10">
        <v>83</v>
      </c>
      <c r="F104" s="1">
        <v>-0.15661</v>
      </c>
      <c r="G104" s="1">
        <v>-0.29480000000000001</v>
      </c>
      <c r="H104" s="1">
        <v>0.13819400000000001</v>
      </c>
      <c r="I104" s="8" t="s">
        <v>133</v>
      </c>
      <c r="J104" s="8"/>
      <c r="K104" s="8" t="s">
        <v>89</v>
      </c>
      <c r="L104" s="8" t="s">
        <v>299</v>
      </c>
      <c r="M104" s="11">
        <v>30.6</v>
      </c>
      <c r="N104" s="12">
        <v>5</v>
      </c>
      <c r="O104" s="1">
        <v>33.65</v>
      </c>
      <c r="P104" s="1">
        <v>19.399999999999999</v>
      </c>
      <c r="Q104" s="1">
        <v>2.6</v>
      </c>
      <c r="R104" s="1">
        <v>3.6</v>
      </c>
      <c r="S104" s="1">
        <v>1.6</v>
      </c>
      <c r="T104" s="1">
        <v>0.6</v>
      </c>
      <c r="U104" s="1">
        <v>0.2</v>
      </c>
      <c r="V104" s="1">
        <v>0.41249999999999998</v>
      </c>
      <c r="W104" s="1">
        <v>16</v>
      </c>
      <c r="X104" s="1">
        <v>0.85714299999999999</v>
      </c>
      <c r="Y104" s="1">
        <v>4.2</v>
      </c>
      <c r="Z104" s="1">
        <v>2.2000000000000002</v>
      </c>
      <c r="AA104" s="1">
        <v>0.60025499999999998</v>
      </c>
      <c r="AB104" s="1">
        <v>1.0492539999999999</v>
      </c>
      <c r="AC104" s="1">
        <v>-0.85470000000000002</v>
      </c>
      <c r="AD104" s="1">
        <v>-0.73841999999999997</v>
      </c>
      <c r="AE104" s="1">
        <v>-0.86775000000000002</v>
      </c>
      <c r="AF104" s="1">
        <v>-0.81904999999999994</v>
      </c>
      <c r="AG104" s="1">
        <v>-1.3363100000000001</v>
      </c>
      <c r="AH104" s="1">
        <v>0.53414300000000003</v>
      </c>
      <c r="AI104" s="1">
        <v>-0.22066</v>
      </c>
    </row>
    <row r="105" spans="1:35" x14ac:dyDescent="0.3">
      <c r="A105" s="8">
        <v>9</v>
      </c>
      <c r="B105" s="8">
        <v>104</v>
      </c>
      <c r="C105" s="10">
        <v>62</v>
      </c>
      <c r="D105" s="10">
        <v>61</v>
      </c>
      <c r="E105" s="10">
        <v>94</v>
      </c>
      <c r="F105" s="1">
        <v>-0.16123000000000001</v>
      </c>
      <c r="G105" s="1">
        <v>-0.17746999999999999</v>
      </c>
      <c r="H105" s="1">
        <v>1.6241999999999999E-2</v>
      </c>
      <c r="I105" s="8" t="s">
        <v>143</v>
      </c>
      <c r="J105" s="8"/>
      <c r="K105" s="8" t="s">
        <v>60</v>
      </c>
      <c r="L105" s="8" t="s">
        <v>47</v>
      </c>
      <c r="M105" s="11">
        <v>33.5</v>
      </c>
      <c r="N105" s="12">
        <v>5</v>
      </c>
      <c r="O105" s="1">
        <v>31.253329999999998</v>
      </c>
      <c r="P105" s="1">
        <v>12</v>
      </c>
      <c r="Q105" s="1">
        <v>1.2</v>
      </c>
      <c r="R105" s="1">
        <v>7</v>
      </c>
      <c r="S105" s="1">
        <v>4.5999999999999996</v>
      </c>
      <c r="T105" s="1">
        <v>1.2</v>
      </c>
      <c r="U105" s="1">
        <v>0.8</v>
      </c>
      <c r="V105" s="1">
        <v>0.42105300000000001</v>
      </c>
      <c r="W105" s="1">
        <v>11.4</v>
      </c>
      <c r="X105" s="1">
        <v>0.5</v>
      </c>
      <c r="Y105" s="1">
        <v>2.4</v>
      </c>
      <c r="Z105" s="1">
        <v>1.6</v>
      </c>
      <c r="AA105" s="1">
        <v>-0.6</v>
      </c>
      <c r="AB105" s="1">
        <v>-0.30593999999999999</v>
      </c>
      <c r="AC105" s="1">
        <v>0.36308699999999999</v>
      </c>
      <c r="AD105" s="1">
        <v>0.60627200000000003</v>
      </c>
      <c r="AE105" s="1">
        <v>0.43425999999999998</v>
      </c>
      <c r="AF105" s="1">
        <v>0.115885</v>
      </c>
      <c r="AG105" s="1">
        <v>-0.83123999999999998</v>
      </c>
      <c r="AH105" s="1">
        <v>-1.74217</v>
      </c>
      <c r="AI105" s="1">
        <v>0.36260199999999998</v>
      </c>
    </row>
    <row r="106" spans="1:35" x14ac:dyDescent="0.3">
      <c r="A106" s="8">
        <v>9</v>
      </c>
      <c r="B106" s="8">
        <v>105</v>
      </c>
      <c r="C106" s="10">
        <v>68</v>
      </c>
      <c r="D106" s="10">
        <v>55</v>
      </c>
      <c r="E106" s="10">
        <v>93</v>
      </c>
      <c r="F106" s="1">
        <v>-0.16636000000000001</v>
      </c>
      <c r="G106" s="1">
        <v>-0.28536</v>
      </c>
      <c r="H106" s="1">
        <v>0.119007</v>
      </c>
      <c r="I106" s="8" t="s">
        <v>157</v>
      </c>
      <c r="J106" s="8"/>
      <c r="K106" s="8" t="s">
        <v>106</v>
      </c>
      <c r="L106" s="8" t="s">
        <v>298</v>
      </c>
      <c r="M106" s="11">
        <v>21.4</v>
      </c>
      <c r="N106" s="12">
        <v>5</v>
      </c>
      <c r="O106" s="1">
        <v>35.200000000000003</v>
      </c>
      <c r="P106" s="1">
        <v>18</v>
      </c>
      <c r="Q106" s="1">
        <v>1.2</v>
      </c>
      <c r="R106" s="1">
        <v>4</v>
      </c>
      <c r="S106" s="1">
        <v>3</v>
      </c>
      <c r="T106" s="1">
        <v>1</v>
      </c>
      <c r="U106" s="1">
        <v>0</v>
      </c>
      <c r="V106" s="1">
        <v>0.43902400000000003</v>
      </c>
      <c r="W106" s="1">
        <v>16.399999999999999</v>
      </c>
      <c r="X106" s="1">
        <v>0.92307700000000004</v>
      </c>
      <c r="Y106" s="1">
        <v>2.6</v>
      </c>
      <c r="Z106" s="1">
        <v>2.6</v>
      </c>
      <c r="AA106" s="1">
        <v>0.37318099999999998</v>
      </c>
      <c r="AB106" s="1">
        <v>-0.30593999999999999</v>
      </c>
      <c r="AC106" s="1">
        <v>-0.71143000000000001</v>
      </c>
      <c r="AD106" s="1">
        <v>-0.1109</v>
      </c>
      <c r="AE106" s="1">
        <v>2.5799999999999998E-4</v>
      </c>
      <c r="AF106" s="1">
        <v>-1.13069</v>
      </c>
      <c r="AG106" s="1">
        <v>-0.79427999999999999</v>
      </c>
      <c r="AH106" s="1">
        <v>0.72103099999999998</v>
      </c>
      <c r="AI106" s="1">
        <v>-0.60950000000000004</v>
      </c>
    </row>
    <row r="107" spans="1:35" x14ac:dyDescent="0.3">
      <c r="A107" s="8">
        <v>9</v>
      </c>
      <c r="B107" s="8">
        <v>106</v>
      </c>
      <c r="C107" s="10">
        <v>45</v>
      </c>
      <c r="D107" s="10">
        <v>46</v>
      </c>
      <c r="E107" s="10">
        <v>99</v>
      </c>
      <c r="F107" s="1">
        <v>-0.17072999999999999</v>
      </c>
      <c r="G107" s="1">
        <v>-0.16048000000000001</v>
      </c>
      <c r="H107" s="1">
        <v>-1.025E-2</v>
      </c>
      <c r="I107" s="8" t="s">
        <v>173</v>
      </c>
      <c r="J107" s="8"/>
      <c r="K107" s="8" t="s">
        <v>129</v>
      </c>
      <c r="L107" s="8" t="s">
        <v>298</v>
      </c>
      <c r="M107" s="11">
        <v>30.3</v>
      </c>
      <c r="N107" s="12">
        <v>5</v>
      </c>
      <c r="O107" s="1">
        <v>33.74</v>
      </c>
      <c r="P107" s="1">
        <v>19.600000000000001</v>
      </c>
      <c r="Q107" s="1">
        <v>0</v>
      </c>
      <c r="R107" s="1">
        <v>4.5999999999999996</v>
      </c>
      <c r="S107" s="1">
        <v>5</v>
      </c>
      <c r="T107" s="1">
        <v>0.6</v>
      </c>
      <c r="U107" s="1">
        <v>0.4</v>
      </c>
      <c r="V107" s="1">
        <v>0.47435899999999998</v>
      </c>
      <c r="W107" s="1">
        <v>15.6</v>
      </c>
      <c r="X107" s="1">
        <v>0.85714299999999999</v>
      </c>
      <c r="Y107" s="1">
        <v>5.6</v>
      </c>
      <c r="Z107" s="1">
        <v>2.2000000000000002</v>
      </c>
      <c r="AA107" s="1">
        <v>0.63269500000000001</v>
      </c>
      <c r="AB107" s="1">
        <v>-1.46753</v>
      </c>
      <c r="AC107" s="1">
        <v>-0.49653000000000003</v>
      </c>
      <c r="AD107" s="1">
        <v>0.78556400000000004</v>
      </c>
      <c r="AE107" s="1">
        <v>-0.86775000000000002</v>
      </c>
      <c r="AF107" s="1">
        <v>-0.50739999999999996</v>
      </c>
      <c r="AG107" s="1">
        <v>-2.8580000000000001E-2</v>
      </c>
      <c r="AH107" s="1">
        <v>0.72583900000000001</v>
      </c>
      <c r="AI107" s="1">
        <v>-0.22066</v>
      </c>
    </row>
    <row r="108" spans="1:35" x14ac:dyDescent="0.3">
      <c r="A108" s="8">
        <v>9</v>
      </c>
      <c r="B108" s="8">
        <v>107</v>
      </c>
      <c r="C108" s="10">
        <v>141</v>
      </c>
      <c r="D108" s="10">
        <v>171</v>
      </c>
      <c r="E108" s="10">
        <v>17</v>
      </c>
      <c r="F108" s="1">
        <v>-0.18393999999999999</v>
      </c>
      <c r="G108" s="1">
        <v>-0.14384</v>
      </c>
      <c r="H108" s="1">
        <v>-4.0099999999999997E-2</v>
      </c>
      <c r="I108" s="8" t="s">
        <v>273</v>
      </c>
      <c r="J108" s="8"/>
      <c r="K108" s="8" t="s">
        <v>58</v>
      </c>
      <c r="L108" s="8" t="s">
        <v>299</v>
      </c>
      <c r="M108" s="11">
        <v>30.2</v>
      </c>
      <c r="N108" s="12">
        <v>5</v>
      </c>
      <c r="O108" s="1">
        <v>23.76</v>
      </c>
      <c r="P108" s="1">
        <v>13.2</v>
      </c>
      <c r="Q108" s="1">
        <v>2.6</v>
      </c>
      <c r="R108" s="1">
        <v>4.4000000000000004</v>
      </c>
      <c r="S108" s="1">
        <v>2.6</v>
      </c>
      <c r="T108" s="1">
        <v>1</v>
      </c>
      <c r="U108" s="1">
        <v>0</v>
      </c>
      <c r="V108" s="1">
        <v>0.47826099999999999</v>
      </c>
      <c r="W108" s="1">
        <v>9.1999999999999993</v>
      </c>
      <c r="X108" s="1">
        <v>0.81818199999999996</v>
      </c>
      <c r="Y108" s="1">
        <v>2.2000000000000002</v>
      </c>
      <c r="Z108" s="1">
        <v>2</v>
      </c>
      <c r="AA108" s="1">
        <v>-0.40536</v>
      </c>
      <c r="AB108" s="1">
        <v>1.0492539999999999</v>
      </c>
      <c r="AC108" s="1">
        <v>-0.56816</v>
      </c>
      <c r="AD108" s="1">
        <v>-0.29019</v>
      </c>
      <c r="AE108" s="1">
        <v>2.5799999999999998E-4</v>
      </c>
      <c r="AF108" s="1">
        <v>-1.13069</v>
      </c>
      <c r="AG108" s="1">
        <v>1.9244000000000001E-2</v>
      </c>
      <c r="AH108" s="1">
        <v>5.7306999999999997E-2</v>
      </c>
      <c r="AI108" s="1">
        <v>-2.6239999999999999E-2</v>
      </c>
    </row>
    <row r="109" spans="1:35" x14ac:dyDescent="0.3">
      <c r="A109" s="8">
        <v>9</v>
      </c>
      <c r="B109" s="8">
        <v>108</v>
      </c>
      <c r="C109" s="10">
        <v>137</v>
      </c>
      <c r="D109" s="10">
        <v>152</v>
      </c>
      <c r="E109" s="10">
        <v>46</v>
      </c>
      <c r="F109" s="1">
        <v>-0.20549000000000001</v>
      </c>
      <c r="G109" s="1">
        <v>-0.12348000000000001</v>
      </c>
      <c r="H109" s="1">
        <v>-8.201E-2</v>
      </c>
      <c r="I109" s="8" t="s">
        <v>189</v>
      </c>
      <c r="J109" s="8"/>
      <c r="K109" s="8" t="s">
        <v>76</v>
      </c>
      <c r="L109" s="8" t="s">
        <v>299</v>
      </c>
      <c r="M109" s="11">
        <v>25.6</v>
      </c>
      <c r="N109" s="12">
        <v>5</v>
      </c>
      <c r="O109" s="1">
        <v>28.92333</v>
      </c>
      <c r="P109" s="1">
        <v>13.4</v>
      </c>
      <c r="Q109" s="1">
        <v>2.4</v>
      </c>
      <c r="R109" s="1">
        <v>5.4</v>
      </c>
      <c r="S109" s="1">
        <v>1.8</v>
      </c>
      <c r="T109" s="1">
        <v>0.6</v>
      </c>
      <c r="U109" s="1">
        <v>0.2</v>
      </c>
      <c r="V109" s="1">
        <v>0.52173899999999995</v>
      </c>
      <c r="W109" s="1">
        <v>9.1999999999999993</v>
      </c>
      <c r="X109" s="1">
        <v>1</v>
      </c>
      <c r="Y109" s="1">
        <v>1.4</v>
      </c>
      <c r="Z109" s="1">
        <v>2.2000000000000002</v>
      </c>
      <c r="AA109" s="1">
        <v>-0.37291999999999997</v>
      </c>
      <c r="AB109" s="1">
        <v>0.85565599999999997</v>
      </c>
      <c r="AC109" s="1">
        <v>-0.20999000000000001</v>
      </c>
      <c r="AD109" s="1">
        <v>-0.64876999999999996</v>
      </c>
      <c r="AE109" s="1">
        <v>-0.86775000000000002</v>
      </c>
      <c r="AF109" s="1">
        <v>-0.81904999999999994</v>
      </c>
      <c r="AG109" s="1">
        <v>0.54774599999999996</v>
      </c>
      <c r="AH109" s="1">
        <v>0.62438099999999996</v>
      </c>
      <c r="AI109" s="1">
        <v>-0.22066</v>
      </c>
    </row>
    <row r="110" spans="1:35" x14ac:dyDescent="0.3">
      <c r="A110" s="8">
        <v>10</v>
      </c>
      <c r="B110" s="8">
        <v>109</v>
      </c>
      <c r="C110" s="10">
        <v>140</v>
      </c>
      <c r="D110" s="10">
        <v>176</v>
      </c>
      <c r="E110" s="10">
        <v>55</v>
      </c>
      <c r="F110" s="1">
        <v>-0.23333999999999999</v>
      </c>
      <c r="G110" s="1">
        <v>-0.34916000000000003</v>
      </c>
      <c r="H110" s="1">
        <v>0.115815</v>
      </c>
      <c r="I110" s="8" t="s">
        <v>194</v>
      </c>
      <c r="J110" s="8"/>
      <c r="K110" s="8" t="s">
        <v>106</v>
      </c>
      <c r="L110" s="8" t="s">
        <v>298</v>
      </c>
      <c r="M110" s="11">
        <v>26.2</v>
      </c>
      <c r="N110" s="12">
        <v>5</v>
      </c>
      <c r="O110" s="1">
        <v>27.893329999999999</v>
      </c>
      <c r="P110" s="1">
        <v>13.8</v>
      </c>
      <c r="Q110" s="1">
        <v>1.4</v>
      </c>
      <c r="R110" s="1">
        <v>3.6</v>
      </c>
      <c r="S110" s="1">
        <v>5.2</v>
      </c>
      <c r="T110" s="1">
        <v>1</v>
      </c>
      <c r="U110" s="1">
        <v>0.2</v>
      </c>
      <c r="V110" s="1">
        <v>0.45454499999999998</v>
      </c>
      <c r="W110" s="1">
        <v>11</v>
      </c>
      <c r="X110" s="1">
        <v>0.75</v>
      </c>
      <c r="Y110" s="1">
        <v>3.2</v>
      </c>
      <c r="Z110" s="1">
        <v>3.2</v>
      </c>
      <c r="AA110" s="1">
        <v>-0.30803999999999998</v>
      </c>
      <c r="AB110" s="1">
        <v>-0.11234</v>
      </c>
      <c r="AC110" s="1">
        <v>-0.85470000000000002</v>
      </c>
      <c r="AD110" s="1">
        <v>0.87521099999999996</v>
      </c>
      <c r="AE110" s="1">
        <v>2.5799999999999998E-4</v>
      </c>
      <c r="AF110" s="1">
        <v>-0.81904999999999994</v>
      </c>
      <c r="AG110" s="1">
        <v>-0.31625999999999999</v>
      </c>
      <c r="AH110" s="1">
        <v>-0.41471999999999998</v>
      </c>
      <c r="AI110" s="1">
        <v>-1.19276</v>
      </c>
    </row>
    <row r="111" spans="1:35" x14ac:dyDescent="0.3">
      <c r="A111" s="8">
        <v>10</v>
      </c>
      <c r="B111" s="8">
        <v>110</v>
      </c>
      <c r="C111" s="10">
        <v>100</v>
      </c>
      <c r="D111" s="10">
        <v>93</v>
      </c>
      <c r="E111" s="10">
        <v>78</v>
      </c>
      <c r="F111" s="1">
        <v>-0.23558000000000001</v>
      </c>
      <c r="G111" s="1">
        <v>-0.22176999999999999</v>
      </c>
      <c r="H111" s="1">
        <v>-1.3809999999999999E-2</v>
      </c>
      <c r="I111" s="8" t="s">
        <v>204</v>
      </c>
      <c r="J111" s="8"/>
      <c r="K111" s="8" t="s">
        <v>82</v>
      </c>
      <c r="L111" s="8" t="s">
        <v>299</v>
      </c>
      <c r="M111" s="11">
        <v>26.2</v>
      </c>
      <c r="N111" s="12">
        <v>5</v>
      </c>
      <c r="O111" s="1">
        <v>31.24333</v>
      </c>
      <c r="P111" s="1">
        <v>16.399999999999999</v>
      </c>
      <c r="Q111" s="1">
        <v>1</v>
      </c>
      <c r="R111" s="1">
        <v>3.2</v>
      </c>
      <c r="S111" s="1">
        <v>1</v>
      </c>
      <c r="T111" s="1">
        <v>1</v>
      </c>
      <c r="U111" s="1">
        <v>0.8</v>
      </c>
      <c r="V111" s="1">
        <v>0.44</v>
      </c>
      <c r="W111" s="1">
        <v>15</v>
      </c>
      <c r="X111" s="1">
        <v>0.91666700000000001</v>
      </c>
      <c r="Y111" s="1">
        <v>2.4</v>
      </c>
      <c r="Z111" s="1">
        <v>1.6</v>
      </c>
      <c r="AA111" s="1">
        <v>0.113667</v>
      </c>
      <c r="AB111" s="1">
        <v>-0.49953999999999998</v>
      </c>
      <c r="AC111" s="1">
        <v>-0.99797000000000002</v>
      </c>
      <c r="AD111" s="1">
        <v>-1.00736</v>
      </c>
      <c r="AE111" s="1">
        <v>2.5799999999999998E-4</v>
      </c>
      <c r="AF111" s="1">
        <v>0.115885</v>
      </c>
      <c r="AG111" s="1">
        <v>-0.70950000000000002</v>
      </c>
      <c r="AH111" s="1">
        <v>0.62598399999999998</v>
      </c>
      <c r="AI111" s="1">
        <v>0.36260199999999998</v>
      </c>
    </row>
    <row r="112" spans="1:35" x14ac:dyDescent="0.3">
      <c r="A112" s="8">
        <v>10</v>
      </c>
      <c r="B112" s="8">
        <v>111</v>
      </c>
      <c r="C112" s="10">
        <v>26</v>
      </c>
      <c r="D112" s="10">
        <v>30</v>
      </c>
      <c r="E112" s="10">
        <v>100</v>
      </c>
      <c r="F112" s="1">
        <v>-0.23608999999999999</v>
      </c>
      <c r="G112" s="1">
        <v>2.8600000000000001E-3</v>
      </c>
      <c r="H112" s="1">
        <v>-0.23895</v>
      </c>
      <c r="I112" s="8" t="s">
        <v>123</v>
      </c>
      <c r="J112" s="8"/>
      <c r="K112" s="8" t="s">
        <v>60</v>
      </c>
      <c r="L112" s="8" t="s">
        <v>298</v>
      </c>
      <c r="M112" s="11">
        <v>23.3</v>
      </c>
      <c r="N112" s="12">
        <v>5</v>
      </c>
      <c r="O112" s="1">
        <v>30.34667</v>
      </c>
      <c r="P112" s="1">
        <v>12.2</v>
      </c>
      <c r="Q112" s="1">
        <v>0</v>
      </c>
      <c r="R112" s="1">
        <v>5.8</v>
      </c>
      <c r="S112" s="1">
        <v>6.4</v>
      </c>
      <c r="T112" s="1">
        <v>1</v>
      </c>
      <c r="U112" s="1">
        <v>0.8</v>
      </c>
      <c r="V112" s="1">
        <v>0.71794899999999995</v>
      </c>
      <c r="W112" s="1">
        <v>7.8</v>
      </c>
      <c r="X112" s="1">
        <v>0.55555600000000005</v>
      </c>
      <c r="Y112" s="1">
        <v>1.8</v>
      </c>
      <c r="Z112" s="1">
        <v>2.8</v>
      </c>
      <c r="AA112" s="1">
        <v>-0.56755999999999995</v>
      </c>
      <c r="AB112" s="1">
        <v>-1.46753</v>
      </c>
      <c r="AC112" s="1">
        <v>-6.6720000000000002E-2</v>
      </c>
      <c r="AD112" s="1">
        <v>1.413087</v>
      </c>
      <c r="AE112" s="1">
        <v>2.5799999999999998E-4</v>
      </c>
      <c r="AF112" s="1">
        <v>0.115885</v>
      </c>
      <c r="AG112" s="1">
        <v>2.4822829999999998</v>
      </c>
      <c r="AH112" s="1">
        <v>-1.08005</v>
      </c>
      <c r="AI112" s="1">
        <v>-0.80391999999999997</v>
      </c>
    </row>
    <row r="113" spans="1:35" x14ac:dyDescent="0.3">
      <c r="A113" s="8">
        <v>10</v>
      </c>
      <c r="B113" s="8">
        <v>112</v>
      </c>
      <c r="C113" s="10"/>
      <c r="D113" s="10">
        <v>185</v>
      </c>
      <c r="E113" s="10">
        <v>32</v>
      </c>
      <c r="F113" s="1">
        <v>-0.23674999999999999</v>
      </c>
      <c r="G113" s="1">
        <v>1.7351999999999999E-2</v>
      </c>
      <c r="H113" s="1">
        <v>-0.25409999999999999</v>
      </c>
      <c r="I113" s="8" t="s">
        <v>197</v>
      </c>
      <c r="J113" s="8"/>
      <c r="K113" s="8" t="s">
        <v>135</v>
      </c>
      <c r="L113" s="8" t="s">
        <v>299</v>
      </c>
      <c r="M113" s="11">
        <v>31.5</v>
      </c>
      <c r="N113" s="12">
        <v>5</v>
      </c>
      <c r="O113" s="1">
        <v>24.99</v>
      </c>
      <c r="P113" s="1">
        <v>12</v>
      </c>
      <c r="Q113" s="1">
        <v>2.2000000000000002</v>
      </c>
      <c r="R113" s="1">
        <v>6.4</v>
      </c>
      <c r="S113" s="1">
        <v>2.6</v>
      </c>
      <c r="T113" s="1">
        <v>0.8</v>
      </c>
      <c r="U113" s="1">
        <v>0.2</v>
      </c>
      <c r="V113" s="1">
        <v>0.53333299999999995</v>
      </c>
      <c r="W113" s="1">
        <v>9</v>
      </c>
      <c r="X113" s="1">
        <v>0.5</v>
      </c>
      <c r="Y113" s="1">
        <v>0.4</v>
      </c>
      <c r="Z113" s="1">
        <v>0.8</v>
      </c>
      <c r="AA113" s="1">
        <v>-0.6</v>
      </c>
      <c r="AB113" s="1">
        <v>0.66205700000000001</v>
      </c>
      <c r="AC113" s="1">
        <v>0.14818300000000001</v>
      </c>
      <c r="AD113" s="1">
        <v>-0.29019</v>
      </c>
      <c r="AE113" s="1">
        <v>-0.43375000000000002</v>
      </c>
      <c r="AF113" s="1">
        <v>-0.81904999999999994</v>
      </c>
      <c r="AG113" s="1">
        <v>0.67310800000000004</v>
      </c>
      <c r="AH113" s="1">
        <v>-0.32447999999999999</v>
      </c>
      <c r="AI113" s="1">
        <v>1.140282</v>
      </c>
    </row>
    <row r="114" spans="1:35" x14ac:dyDescent="0.3">
      <c r="A114" s="8">
        <v>10</v>
      </c>
      <c r="B114" s="8">
        <v>113</v>
      </c>
      <c r="C114" s="10"/>
      <c r="D114" s="10">
        <v>237</v>
      </c>
      <c r="E114" s="10">
        <v>39</v>
      </c>
      <c r="F114" s="1">
        <v>-0.24251</v>
      </c>
      <c r="G114" s="1">
        <v>-0.26862999999999998</v>
      </c>
      <c r="H114" s="1">
        <v>2.6123E-2</v>
      </c>
      <c r="I114" s="8" t="s">
        <v>175</v>
      </c>
      <c r="J114" s="8"/>
      <c r="K114" s="8" t="s">
        <v>176</v>
      </c>
      <c r="L114" s="8" t="s">
        <v>298</v>
      </c>
      <c r="M114" s="11">
        <v>23.8</v>
      </c>
      <c r="N114" s="12">
        <v>5</v>
      </c>
      <c r="O114" s="1">
        <v>27.31</v>
      </c>
      <c r="P114" s="1">
        <v>12.8</v>
      </c>
      <c r="Q114" s="1">
        <v>1.6</v>
      </c>
      <c r="R114" s="1">
        <v>3.2</v>
      </c>
      <c r="S114" s="1">
        <v>2.8</v>
      </c>
      <c r="T114" s="1">
        <v>1</v>
      </c>
      <c r="U114" s="1">
        <v>0.8</v>
      </c>
      <c r="V114" s="1">
        <v>0.38333299999999998</v>
      </c>
      <c r="W114" s="1">
        <v>12</v>
      </c>
      <c r="X114" s="1">
        <v>0.769231</v>
      </c>
      <c r="Y114" s="1">
        <v>2.6</v>
      </c>
      <c r="Z114" s="1">
        <v>1.2</v>
      </c>
      <c r="AA114" s="1">
        <v>-0.47023999999999999</v>
      </c>
      <c r="AB114" s="1">
        <v>8.1261E-2</v>
      </c>
      <c r="AC114" s="1">
        <v>-0.99797000000000002</v>
      </c>
      <c r="AD114" s="1">
        <v>-0.20054</v>
      </c>
      <c r="AE114" s="1">
        <v>2.5799999999999998E-4</v>
      </c>
      <c r="AF114" s="1">
        <v>0.115885</v>
      </c>
      <c r="AG114" s="1">
        <v>-1.47157</v>
      </c>
      <c r="AH114" s="1">
        <v>-0.22622999999999999</v>
      </c>
      <c r="AI114" s="1">
        <v>0.75144200000000005</v>
      </c>
    </row>
    <row r="115" spans="1:35" x14ac:dyDescent="0.3">
      <c r="A115" s="8">
        <v>10</v>
      </c>
      <c r="B115" s="8">
        <v>114</v>
      </c>
      <c r="C115" s="10">
        <v>131</v>
      </c>
      <c r="D115" s="10">
        <v>137</v>
      </c>
      <c r="E115" s="10">
        <v>72</v>
      </c>
      <c r="F115" s="1">
        <v>-0.24462999999999999</v>
      </c>
      <c r="G115" s="1">
        <v>-0.35343000000000002</v>
      </c>
      <c r="H115" s="1">
        <v>0.10879800000000001</v>
      </c>
      <c r="I115" s="8" t="s">
        <v>161</v>
      </c>
      <c r="J115" s="8"/>
      <c r="K115" s="8" t="s">
        <v>58</v>
      </c>
      <c r="L115" s="8" t="s">
        <v>298</v>
      </c>
      <c r="M115" s="11">
        <v>31.1</v>
      </c>
      <c r="N115" s="12">
        <v>5</v>
      </c>
      <c r="O115" s="1">
        <v>23.44</v>
      </c>
      <c r="P115" s="1">
        <v>14.2</v>
      </c>
      <c r="Q115" s="1">
        <v>0.4</v>
      </c>
      <c r="R115" s="1">
        <v>1.4</v>
      </c>
      <c r="S115" s="1">
        <v>6.2</v>
      </c>
      <c r="T115" s="1">
        <v>1</v>
      </c>
      <c r="U115" s="1">
        <v>0.4</v>
      </c>
      <c r="V115" s="1">
        <v>0.45901599999999998</v>
      </c>
      <c r="W115" s="1">
        <v>12.2</v>
      </c>
      <c r="X115" s="1">
        <v>0.86666699999999997</v>
      </c>
      <c r="Y115" s="1">
        <v>3</v>
      </c>
      <c r="Z115" s="1">
        <v>3.2</v>
      </c>
      <c r="AA115" s="1">
        <v>-0.24315999999999999</v>
      </c>
      <c r="AB115" s="1">
        <v>-1.08033</v>
      </c>
      <c r="AC115" s="1">
        <v>-1.6426799999999999</v>
      </c>
      <c r="AD115" s="1">
        <v>1.3234410000000001</v>
      </c>
      <c r="AE115" s="1">
        <v>2.5799999999999998E-4</v>
      </c>
      <c r="AF115" s="1">
        <v>-0.50739999999999996</v>
      </c>
      <c r="AG115" s="1">
        <v>-0.27567999999999998</v>
      </c>
      <c r="AH115" s="1">
        <v>0.43749399999999999</v>
      </c>
      <c r="AI115" s="1">
        <v>-1.19276</v>
      </c>
    </row>
    <row r="116" spans="1:35" x14ac:dyDescent="0.3">
      <c r="A116" s="8">
        <v>10</v>
      </c>
      <c r="B116" s="8">
        <v>115</v>
      </c>
      <c r="C116" s="10">
        <v>117</v>
      </c>
      <c r="D116" s="10">
        <v>105</v>
      </c>
      <c r="E116" s="10">
        <v>61</v>
      </c>
      <c r="F116" s="1">
        <v>-0.24481</v>
      </c>
      <c r="G116" s="1">
        <v>-0.50678999999999996</v>
      </c>
      <c r="H116" s="1">
        <v>0.26197799999999999</v>
      </c>
      <c r="I116" s="8" t="s">
        <v>195</v>
      </c>
      <c r="J116" s="8" t="s">
        <v>196</v>
      </c>
      <c r="K116" s="8" t="s">
        <v>56</v>
      </c>
      <c r="L116" s="8" t="s">
        <v>299</v>
      </c>
      <c r="M116" s="11">
        <v>23.6</v>
      </c>
      <c r="N116" s="12">
        <v>5</v>
      </c>
      <c r="O116" s="1">
        <v>36.176670000000001</v>
      </c>
      <c r="P116" s="1">
        <v>13.8</v>
      </c>
      <c r="Q116" s="1">
        <v>0.6</v>
      </c>
      <c r="R116" s="1">
        <v>8</v>
      </c>
      <c r="S116" s="1">
        <v>4.8</v>
      </c>
      <c r="T116" s="1">
        <v>1</v>
      </c>
      <c r="U116" s="1">
        <v>0.6</v>
      </c>
      <c r="V116" s="1">
        <v>0.38888899999999998</v>
      </c>
      <c r="W116" s="1">
        <v>14.4</v>
      </c>
      <c r="X116" s="1">
        <v>0.58823499999999995</v>
      </c>
      <c r="Y116" s="1">
        <v>3.4</v>
      </c>
      <c r="Z116" s="1">
        <v>3.2</v>
      </c>
      <c r="AA116" s="1">
        <v>-0.30803999999999998</v>
      </c>
      <c r="AB116" s="1">
        <v>-0.88673000000000002</v>
      </c>
      <c r="AC116" s="1">
        <v>0.72126000000000001</v>
      </c>
      <c r="AD116" s="1">
        <v>0.69591800000000004</v>
      </c>
      <c r="AE116" s="1">
        <v>2.5799999999999998E-4</v>
      </c>
      <c r="AF116" s="1">
        <v>-0.19575999999999999</v>
      </c>
      <c r="AG116" s="1">
        <v>-1.6546700000000001</v>
      </c>
      <c r="AH116" s="1">
        <v>-1.7405600000000001</v>
      </c>
      <c r="AI116" s="1">
        <v>-1.19276</v>
      </c>
    </row>
    <row r="117" spans="1:35" x14ac:dyDescent="0.3">
      <c r="A117" s="8">
        <v>10</v>
      </c>
      <c r="B117" s="8">
        <v>116</v>
      </c>
      <c r="C117" s="10">
        <v>98</v>
      </c>
      <c r="D117" s="10">
        <v>103</v>
      </c>
      <c r="E117" s="10">
        <v>68</v>
      </c>
      <c r="F117" s="1">
        <v>-0.25403999999999999</v>
      </c>
      <c r="G117" s="1">
        <v>-0.20477999999999999</v>
      </c>
      <c r="H117" s="1">
        <v>-4.9259999999999998E-2</v>
      </c>
      <c r="I117" s="8" t="s">
        <v>198</v>
      </c>
      <c r="J117" s="8" t="s">
        <v>199</v>
      </c>
      <c r="K117" s="8" t="s">
        <v>67</v>
      </c>
      <c r="L117" s="8" t="s">
        <v>47</v>
      </c>
      <c r="M117" s="11">
        <v>30.2</v>
      </c>
      <c r="N117" s="12">
        <v>5</v>
      </c>
      <c r="O117" s="1">
        <v>22.37</v>
      </c>
      <c r="P117" s="1">
        <v>13.6</v>
      </c>
      <c r="Q117" s="1">
        <v>0.6</v>
      </c>
      <c r="R117" s="1">
        <v>6.4</v>
      </c>
      <c r="S117" s="1">
        <v>1</v>
      </c>
      <c r="T117" s="1">
        <v>0.8</v>
      </c>
      <c r="U117" s="1">
        <v>0.8</v>
      </c>
      <c r="V117" s="1">
        <v>0.47368399999999999</v>
      </c>
      <c r="W117" s="1">
        <v>11.4</v>
      </c>
      <c r="X117" s="1">
        <v>0.91666700000000001</v>
      </c>
      <c r="Y117" s="1">
        <v>2.4</v>
      </c>
      <c r="Z117" s="1">
        <v>2</v>
      </c>
      <c r="AA117" s="1">
        <v>-0.34048</v>
      </c>
      <c r="AB117" s="1">
        <v>-0.88673000000000002</v>
      </c>
      <c r="AC117" s="1">
        <v>0.14818300000000001</v>
      </c>
      <c r="AD117" s="1">
        <v>-1.00736</v>
      </c>
      <c r="AE117" s="1">
        <v>-0.43375000000000002</v>
      </c>
      <c r="AF117" s="1">
        <v>0.115885</v>
      </c>
      <c r="AG117" s="1">
        <v>-3.848E-2</v>
      </c>
      <c r="AH117" s="1">
        <v>0.62598399999999998</v>
      </c>
      <c r="AI117" s="1">
        <v>-2.6239999999999999E-2</v>
      </c>
    </row>
    <row r="118" spans="1:35" x14ac:dyDescent="0.3">
      <c r="A118" s="8">
        <v>10</v>
      </c>
      <c r="B118" s="8">
        <v>117</v>
      </c>
      <c r="C118" s="10">
        <v>46</v>
      </c>
      <c r="D118" s="10">
        <v>38</v>
      </c>
      <c r="E118" s="10">
        <v>83</v>
      </c>
      <c r="F118" s="1">
        <v>-0.26</v>
      </c>
      <c r="G118" s="1">
        <v>-3.3259999999999998E-2</v>
      </c>
      <c r="H118" s="1">
        <v>-0.22674</v>
      </c>
      <c r="I118" s="8" t="s">
        <v>242</v>
      </c>
      <c r="J118" s="8" t="s">
        <v>243</v>
      </c>
      <c r="K118" s="8" t="s">
        <v>97</v>
      </c>
      <c r="L118" s="8" t="s">
        <v>299</v>
      </c>
      <c r="M118" s="11">
        <v>26.5</v>
      </c>
      <c r="N118" s="12">
        <v>5</v>
      </c>
      <c r="O118" s="1">
        <v>24.94333</v>
      </c>
      <c r="P118" s="1">
        <v>14.4</v>
      </c>
      <c r="Q118" s="1">
        <v>2.4</v>
      </c>
      <c r="R118" s="1">
        <v>3.8</v>
      </c>
      <c r="S118" s="1">
        <v>2.4</v>
      </c>
      <c r="T118" s="1">
        <v>1</v>
      </c>
      <c r="U118" s="1">
        <v>0.4</v>
      </c>
      <c r="V118" s="1">
        <v>0.52</v>
      </c>
      <c r="W118" s="1">
        <v>10</v>
      </c>
      <c r="X118" s="1">
        <v>0.66666700000000001</v>
      </c>
      <c r="Y118" s="1">
        <v>2.4</v>
      </c>
      <c r="Z118" s="1">
        <v>1</v>
      </c>
      <c r="AA118" s="1">
        <v>-0.21073</v>
      </c>
      <c r="AB118" s="1">
        <v>0.85565599999999997</v>
      </c>
      <c r="AC118" s="1">
        <v>-0.78307000000000004</v>
      </c>
      <c r="AD118" s="1">
        <v>-0.37984000000000001</v>
      </c>
      <c r="AE118" s="1">
        <v>2.5799999999999998E-4</v>
      </c>
      <c r="AF118" s="1">
        <v>-0.50739999999999996</v>
      </c>
      <c r="AG118" s="1">
        <v>0.57479899999999995</v>
      </c>
      <c r="AH118" s="1">
        <v>-0.79491000000000001</v>
      </c>
      <c r="AI118" s="1">
        <v>0.94586199999999998</v>
      </c>
    </row>
    <row r="119" spans="1:35" x14ac:dyDescent="0.3">
      <c r="A119" s="8">
        <v>10</v>
      </c>
      <c r="B119" s="8">
        <v>118</v>
      </c>
      <c r="C119" s="10">
        <v>44</v>
      </c>
      <c r="D119" s="10">
        <v>37</v>
      </c>
      <c r="E119" s="10">
        <v>95</v>
      </c>
      <c r="F119" s="1">
        <v>-0.26528000000000002</v>
      </c>
      <c r="G119" s="1">
        <v>-0.35455999999999999</v>
      </c>
      <c r="H119" s="1">
        <v>8.9277999999999996E-2</v>
      </c>
      <c r="I119" s="8" t="s">
        <v>208</v>
      </c>
      <c r="J119" s="8"/>
      <c r="K119" s="8" t="s">
        <v>89</v>
      </c>
      <c r="L119" s="8" t="s">
        <v>298</v>
      </c>
      <c r="M119" s="11">
        <v>32.1</v>
      </c>
      <c r="N119" s="12">
        <v>5</v>
      </c>
      <c r="O119" s="1">
        <v>32.450000000000003</v>
      </c>
      <c r="P119" s="1">
        <v>18</v>
      </c>
      <c r="Q119" s="1">
        <v>2.6</v>
      </c>
      <c r="R119" s="1">
        <v>3.6</v>
      </c>
      <c r="S119" s="1">
        <v>4</v>
      </c>
      <c r="T119" s="1">
        <v>0.6</v>
      </c>
      <c r="U119" s="1">
        <v>0.2</v>
      </c>
      <c r="V119" s="1">
        <v>0.4</v>
      </c>
      <c r="W119" s="1">
        <v>15</v>
      </c>
      <c r="X119" s="1">
        <v>0.70833299999999999</v>
      </c>
      <c r="Y119" s="1">
        <v>4.8</v>
      </c>
      <c r="Z119" s="1">
        <v>1.8</v>
      </c>
      <c r="AA119" s="1">
        <v>0.37318099999999998</v>
      </c>
      <c r="AB119" s="1">
        <v>1.0492539999999999</v>
      </c>
      <c r="AC119" s="1">
        <v>-0.85470000000000002</v>
      </c>
      <c r="AD119" s="1">
        <v>0.33733400000000002</v>
      </c>
      <c r="AE119" s="1">
        <v>-0.86775000000000002</v>
      </c>
      <c r="AF119" s="1">
        <v>-0.81904999999999994</v>
      </c>
      <c r="AG119" s="1">
        <v>-1.5022500000000001</v>
      </c>
      <c r="AH119" s="1">
        <v>-1.07524</v>
      </c>
      <c r="AI119" s="1">
        <v>0.168182</v>
      </c>
    </row>
    <row r="120" spans="1:35" x14ac:dyDescent="0.3">
      <c r="A120" s="8">
        <v>10</v>
      </c>
      <c r="B120" s="8">
        <v>119</v>
      </c>
      <c r="C120" s="10">
        <v>111</v>
      </c>
      <c r="D120" s="10">
        <v>102</v>
      </c>
      <c r="E120" s="10">
        <v>42</v>
      </c>
      <c r="F120" s="1">
        <v>-0.26850000000000002</v>
      </c>
      <c r="G120" s="1">
        <v>-0.13855000000000001</v>
      </c>
      <c r="H120" s="1">
        <v>-0.12995000000000001</v>
      </c>
      <c r="I120" s="8" t="s">
        <v>254</v>
      </c>
      <c r="J120" s="8"/>
      <c r="K120" s="8" t="s">
        <v>86</v>
      </c>
      <c r="L120" s="8" t="s">
        <v>298</v>
      </c>
      <c r="M120" s="11">
        <v>28.8</v>
      </c>
      <c r="N120" s="12">
        <v>5</v>
      </c>
      <c r="O120" s="1">
        <v>23.54</v>
      </c>
      <c r="P120" s="1">
        <v>12.2</v>
      </c>
      <c r="Q120" s="1">
        <v>2</v>
      </c>
      <c r="R120" s="1">
        <v>3</v>
      </c>
      <c r="S120" s="1">
        <v>1.4</v>
      </c>
      <c r="T120" s="1">
        <v>1</v>
      </c>
      <c r="U120" s="1">
        <v>0.4</v>
      </c>
      <c r="V120" s="1">
        <v>0.5</v>
      </c>
      <c r="W120" s="1">
        <v>8.8000000000000007</v>
      </c>
      <c r="X120" s="1">
        <v>1</v>
      </c>
      <c r="Y120" s="1">
        <v>1.4</v>
      </c>
      <c r="Z120" s="1">
        <v>1.6</v>
      </c>
      <c r="AA120" s="1">
        <v>-0.56755999999999995</v>
      </c>
      <c r="AB120" s="1">
        <v>0.46845799999999999</v>
      </c>
      <c r="AC120" s="1">
        <v>-1.0696000000000001</v>
      </c>
      <c r="AD120" s="1">
        <v>-0.82806999999999997</v>
      </c>
      <c r="AE120" s="1">
        <v>2.5799999999999998E-4</v>
      </c>
      <c r="AF120" s="1">
        <v>-0.50739999999999996</v>
      </c>
      <c r="AG120" s="1">
        <v>0.26996900000000001</v>
      </c>
      <c r="AH120" s="1">
        <v>0.62438099999999996</v>
      </c>
      <c r="AI120" s="1">
        <v>0.36260199999999998</v>
      </c>
    </row>
    <row r="121" spans="1:35" x14ac:dyDescent="0.3">
      <c r="A121" s="8">
        <v>10</v>
      </c>
      <c r="B121" s="8">
        <v>120</v>
      </c>
      <c r="C121" s="10">
        <v>145</v>
      </c>
      <c r="D121" s="10">
        <v>142</v>
      </c>
      <c r="E121" s="10">
        <v>27</v>
      </c>
      <c r="F121" s="1">
        <v>-0.26899000000000001</v>
      </c>
      <c r="G121" s="1">
        <v>-0.2024</v>
      </c>
      <c r="H121" s="1">
        <v>-6.6589999999999996E-2</v>
      </c>
      <c r="I121" s="8" t="s">
        <v>415</v>
      </c>
      <c r="J121" s="8" t="s">
        <v>416</v>
      </c>
      <c r="K121" s="8" t="s">
        <v>86</v>
      </c>
      <c r="L121" s="8" t="s">
        <v>298</v>
      </c>
      <c r="M121" s="11">
        <v>32</v>
      </c>
      <c r="N121" s="12">
        <v>5</v>
      </c>
      <c r="O121" s="1">
        <v>25.676670000000001</v>
      </c>
      <c r="P121" s="1">
        <v>11.2</v>
      </c>
      <c r="Q121" s="1">
        <v>1</v>
      </c>
      <c r="R121" s="1">
        <v>2.6</v>
      </c>
      <c r="S121" s="1">
        <v>5.2</v>
      </c>
      <c r="T121" s="1">
        <v>1</v>
      </c>
      <c r="U121" s="1">
        <v>0</v>
      </c>
      <c r="V121" s="1">
        <v>0.4375</v>
      </c>
      <c r="W121" s="1">
        <v>9.6</v>
      </c>
      <c r="X121" s="1">
        <v>1</v>
      </c>
      <c r="Y121" s="1">
        <v>1.8</v>
      </c>
      <c r="Z121" s="1">
        <v>1.4</v>
      </c>
      <c r="AA121" s="1">
        <v>-0.72975000000000001</v>
      </c>
      <c r="AB121" s="1">
        <v>-0.49953999999999998</v>
      </c>
      <c r="AC121" s="1">
        <v>-1.2128699999999999</v>
      </c>
      <c r="AD121" s="1">
        <v>0.87521099999999996</v>
      </c>
      <c r="AE121" s="1">
        <v>2.5799999999999998E-4</v>
      </c>
      <c r="AF121" s="1">
        <v>-1.13069</v>
      </c>
      <c r="AG121" s="1">
        <v>-0.49573</v>
      </c>
      <c r="AH121" s="1">
        <v>0.81447400000000003</v>
      </c>
      <c r="AI121" s="1">
        <v>0.55702200000000002</v>
      </c>
    </row>
    <row r="122" spans="1:35" x14ac:dyDescent="0.3">
      <c r="A122" s="8">
        <v>11</v>
      </c>
      <c r="B122" s="8">
        <v>121</v>
      </c>
      <c r="C122" s="10">
        <v>63</v>
      </c>
      <c r="D122" s="10">
        <v>57</v>
      </c>
      <c r="E122" s="10">
        <v>83</v>
      </c>
      <c r="F122" s="1">
        <v>-0.27272000000000002</v>
      </c>
      <c r="G122" s="1">
        <v>6.3768000000000005E-2</v>
      </c>
      <c r="H122" s="1">
        <v>-0.33649000000000001</v>
      </c>
      <c r="I122" s="8" t="s">
        <v>292</v>
      </c>
      <c r="J122" s="8" t="s">
        <v>293</v>
      </c>
      <c r="K122" s="8" t="s">
        <v>80</v>
      </c>
      <c r="L122" s="8" t="s">
        <v>299</v>
      </c>
      <c r="M122" s="11">
        <v>28.3</v>
      </c>
      <c r="N122" s="12">
        <v>5</v>
      </c>
      <c r="O122" s="1">
        <v>24.07</v>
      </c>
      <c r="P122" s="1">
        <v>9.8000000000000007</v>
      </c>
      <c r="Q122" s="1">
        <v>0.2</v>
      </c>
      <c r="R122" s="1">
        <v>11.4</v>
      </c>
      <c r="S122" s="1">
        <v>2.4</v>
      </c>
      <c r="T122" s="1">
        <v>0.8</v>
      </c>
      <c r="U122" s="1">
        <v>0.6</v>
      </c>
      <c r="V122" s="1">
        <v>0.63888900000000004</v>
      </c>
      <c r="W122" s="1">
        <v>7.2</v>
      </c>
      <c r="X122" s="1">
        <v>0.5</v>
      </c>
      <c r="Y122" s="1">
        <v>0.8</v>
      </c>
      <c r="Z122" s="1">
        <v>1</v>
      </c>
      <c r="AA122" s="1">
        <v>-0.95682999999999996</v>
      </c>
      <c r="AB122" s="1">
        <v>-1.27393</v>
      </c>
      <c r="AC122" s="1">
        <v>1.9390480000000001</v>
      </c>
      <c r="AD122" s="1">
        <v>-0.37984000000000001</v>
      </c>
      <c r="AE122" s="1">
        <v>-0.43375000000000002</v>
      </c>
      <c r="AF122" s="1">
        <v>-0.19575999999999999</v>
      </c>
      <c r="AG122" s="1">
        <v>1.5371159999999999</v>
      </c>
      <c r="AH122" s="1">
        <v>-0.60802</v>
      </c>
      <c r="AI122" s="1">
        <v>0.94586199999999998</v>
      </c>
    </row>
    <row r="123" spans="1:35" x14ac:dyDescent="0.3">
      <c r="A123" s="8">
        <v>11</v>
      </c>
      <c r="B123" s="8">
        <v>122</v>
      </c>
      <c r="C123" s="10">
        <v>125</v>
      </c>
      <c r="D123" s="10">
        <v>122</v>
      </c>
      <c r="E123" s="10">
        <v>68</v>
      </c>
      <c r="F123" s="1">
        <v>-0.28355000000000002</v>
      </c>
      <c r="G123" s="1">
        <v>-0.19292999999999999</v>
      </c>
      <c r="H123" s="1">
        <v>-9.0620000000000006E-2</v>
      </c>
      <c r="I123" s="8" t="s">
        <v>216</v>
      </c>
      <c r="J123" s="8"/>
      <c r="K123" s="8" t="s">
        <v>72</v>
      </c>
      <c r="L123" s="8" t="s">
        <v>298</v>
      </c>
      <c r="M123" s="11">
        <v>20.9</v>
      </c>
      <c r="N123" s="12">
        <v>5</v>
      </c>
      <c r="O123" s="1">
        <v>30.126670000000001</v>
      </c>
      <c r="P123" s="1">
        <v>19.399999999999999</v>
      </c>
      <c r="Q123" s="1">
        <v>1.4</v>
      </c>
      <c r="R123" s="1">
        <v>3.4</v>
      </c>
      <c r="S123" s="1">
        <v>2.4</v>
      </c>
      <c r="T123" s="1">
        <v>1</v>
      </c>
      <c r="U123" s="1">
        <v>0</v>
      </c>
      <c r="V123" s="1">
        <v>0.453488</v>
      </c>
      <c r="W123" s="1">
        <v>17.2</v>
      </c>
      <c r="X123" s="1">
        <v>0.8</v>
      </c>
      <c r="Y123" s="1">
        <v>3</v>
      </c>
      <c r="Z123" s="1">
        <v>1.2</v>
      </c>
      <c r="AA123" s="1">
        <v>0.60025499999999998</v>
      </c>
      <c r="AB123" s="1">
        <v>-0.11234</v>
      </c>
      <c r="AC123" s="1">
        <v>-0.92634000000000005</v>
      </c>
      <c r="AD123" s="1">
        <v>-0.37984000000000001</v>
      </c>
      <c r="AE123" s="1">
        <v>2.5799999999999998E-4</v>
      </c>
      <c r="AF123" s="1">
        <v>-1.13069</v>
      </c>
      <c r="AG123" s="1">
        <v>-0.50297999999999998</v>
      </c>
      <c r="AH123" s="1">
        <v>-3.6139999999999999E-2</v>
      </c>
      <c r="AI123" s="1">
        <v>0.75144200000000005</v>
      </c>
    </row>
    <row r="124" spans="1:35" x14ac:dyDescent="0.3">
      <c r="A124" s="8">
        <v>11</v>
      </c>
      <c r="B124" s="8">
        <v>123</v>
      </c>
      <c r="C124" s="10">
        <v>141</v>
      </c>
      <c r="D124" s="10">
        <v>182</v>
      </c>
      <c r="E124" s="10">
        <v>16</v>
      </c>
      <c r="F124" s="1">
        <v>-0.28473999999999999</v>
      </c>
      <c r="G124" s="1">
        <v>-0.13131999999999999</v>
      </c>
      <c r="H124" s="1">
        <v>-0.15342</v>
      </c>
      <c r="I124" s="8" t="s">
        <v>258</v>
      </c>
      <c r="J124" s="8"/>
      <c r="K124" s="8" t="s">
        <v>67</v>
      </c>
      <c r="L124" s="8" t="s">
        <v>299</v>
      </c>
      <c r="M124" s="11">
        <v>26.5</v>
      </c>
      <c r="N124" s="12">
        <v>5</v>
      </c>
      <c r="O124" s="1">
        <v>30.373329999999999</v>
      </c>
      <c r="P124" s="1">
        <v>15</v>
      </c>
      <c r="Q124" s="1">
        <v>2</v>
      </c>
      <c r="R124" s="1">
        <v>5.2</v>
      </c>
      <c r="S124" s="1">
        <v>1</v>
      </c>
      <c r="T124" s="1">
        <v>0.2</v>
      </c>
      <c r="U124" s="1">
        <v>1</v>
      </c>
      <c r="V124" s="1">
        <v>0.480769</v>
      </c>
      <c r="W124" s="1">
        <v>10.4</v>
      </c>
      <c r="X124" s="1">
        <v>0.83333299999999999</v>
      </c>
      <c r="Y124" s="1">
        <v>3.6</v>
      </c>
      <c r="Z124" s="1">
        <v>1.2</v>
      </c>
      <c r="AA124" s="1">
        <v>-0.11341</v>
      </c>
      <c r="AB124" s="1">
        <v>0.46845799999999999</v>
      </c>
      <c r="AC124" s="1">
        <v>-0.28161999999999998</v>
      </c>
      <c r="AD124" s="1">
        <v>-1.00736</v>
      </c>
      <c r="AE124" s="1">
        <v>-1.7357499999999999</v>
      </c>
      <c r="AF124" s="1">
        <v>0.42753000000000002</v>
      </c>
      <c r="AG124" s="1">
        <v>5.9824000000000002E-2</v>
      </c>
      <c r="AH124" s="1">
        <v>0.249003</v>
      </c>
      <c r="AI124" s="1">
        <v>0.75144200000000005</v>
      </c>
    </row>
    <row r="125" spans="1:35" x14ac:dyDescent="0.3">
      <c r="A125" s="8">
        <v>11</v>
      </c>
      <c r="B125" s="8">
        <v>124</v>
      </c>
      <c r="C125" s="10">
        <v>69</v>
      </c>
      <c r="D125" s="10">
        <v>69</v>
      </c>
      <c r="E125" s="10">
        <v>90</v>
      </c>
      <c r="F125" s="1">
        <v>-0.28566999999999998</v>
      </c>
      <c r="G125" s="1">
        <v>-2.33E-3</v>
      </c>
      <c r="H125" s="1">
        <v>-0.28333999999999998</v>
      </c>
      <c r="I125" s="8" t="s">
        <v>148</v>
      </c>
      <c r="J125" s="8" t="s">
        <v>149</v>
      </c>
      <c r="K125" s="8" t="s">
        <v>69</v>
      </c>
      <c r="L125" s="8" t="s">
        <v>47</v>
      </c>
      <c r="M125" s="11">
        <v>22.3</v>
      </c>
      <c r="N125" s="12">
        <v>5</v>
      </c>
      <c r="O125" s="1">
        <v>29.176670000000001</v>
      </c>
      <c r="P125" s="1">
        <v>16.600000000000001</v>
      </c>
      <c r="Q125" s="1">
        <v>0.4</v>
      </c>
      <c r="R125" s="1">
        <v>8.4</v>
      </c>
      <c r="S125" s="1">
        <v>2</v>
      </c>
      <c r="T125" s="1">
        <v>0.2</v>
      </c>
      <c r="U125" s="1">
        <v>0.8</v>
      </c>
      <c r="V125" s="1">
        <v>0.56896599999999997</v>
      </c>
      <c r="W125" s="1">
        <v>11.6</v>
      </c>
      <c r="X125" s="1">
        <v>0.83333299999999999</v>
      </c>
      <c r="Y125" s="1">
        <v>3.6</v>
      </c>
      <c r="Z125" s="1">
        <v>1.4</v>
      </c>
      <c r="AA125" s="1">
        <v>0.14610600000000001</v>
      </c>
      <c r="AB125" s="1">
        <v>-1.08033</v>
      </c>
      <c r="AC125" s="1">
        <v>0.86452899999999999</v>
      </c>
      <c r="AD125" s="1">
        <v>-0.55913000000000002</v>
      </c>
      <c r="AE125" s="1">
        <v>-1.7357499999999999</v>
      </c>
      <c r="AF125" s="1">
        <v>0.115885</v>
      </c>
      <c r="AG125" s="1">
        <v>1.4216580000000001</v>
      </c>
      <c r="AH125" s="1">
        <v>0.249003</v>
      </c>
      <c r="AI125" s="1">
        <v>0.55702200000000002</v>
      </c>
    </row>
    <row r="126" spans="1:35" x14ac:dyDescent="0.3">
      <c r="A126" s="8">
        <v>11</v>
      </c>
      <c r="B126" s="8">
        <v>125</v>
      </c>
      <c r="C126" s="10">
        <v>128</v>
      </c>
      <c r="D126" s="10">
        <v>125</v>
      </c>
      <c r="E126" s="10">
        <v>34</v>
      </c>
      <c r="F126" s="1">
        <v>-0.28811999999999999</v>
      </c>
      <c r="G126" s="1">
        <v>-0.16141</v>
      </c>
      <c r="H126" s="1">
        <v>-0.12670999999999999</v>
      </c>
      <c r="I126" s="8" t="s">
        <v>214</v>
      </c>
      <c r="J126" s="8"/>
      <c r="K126" s="8" t="s">
        <v>56</v>
      </c>
      <c r="L126" s="8" t="s">
        <v>299</v>
      </c>
      <c r="M126" s="11">
        <v>28.6</v>
      </c>
      <c r="N126" s="12">
        <v>5</v>
      </c>
      <c r="O126" s="1">
        <v>25.00667</v>
      </c>
      <c r="P126" s="1">
        <v>8.8000000000000007</v>
      </c>
      <c r="Q126" s="1">
        <v>1.8</v>
      </c>
      <c r="R126" s="1">
        <v>3.8</v>
      </c>
      <c r="S126" s="1">
        <v>1.6</v>
      </c>
      <c r="T126" s="1">
        <v>1.6</v>
      </c>
      <c r="U126" s="1">
        <v>0.2</v>
      </c>
      <c r="V126" s="1">
        <v>0.45714300000000002</v>
      </c>
      <c r="W126" s="1">
        <v>7</v>
      </c>
      <c r="X126" s="1">
        <v>0.75</v>
      </c>
      <c r="Y126" s="1">
        <v>0.8</v>
      </c>
      <c r="Z126" s="1">
        <v>1.2</v>
      </c>
      <c r="AA126" s="1">
        <v>-1.1190199999999999</v>
      </c>
      <c r="AB126" s="1">
        <v>0.27485999999999999</v>
      </c>
      <c r="AC126" s="1">
        <v>-0.78307000000000004</v>
      </c>
      <c r="AD126" s="1">
        <v>-0.73841999999999997</v>
      </c>
      <c r="AE126" s="1">
        <v>1.3022659999999999</v>
      </c>
      <c r="AF126" s="1">
        <v>-0.81904999999999994</v>
      </c>
      <c r="AG126" s="1">
        <v>-0.18728</v>
      </c>
      <c r="AH126" s="1">
        <v>-0.13439000000000001</v>
      </c>
      <c r="AI126" s="1">
        <v>0.75144200000000005</v>
      </c>
    </row>
    <row r="127" spans="1:35" x14ac:dyDescent="0.3">
      <c r="A127" s="8">
        <v>11</v>
      </c>
      <c r="B127" s="8">
        <v>126</v>
      </c>
      <c r="C127" s="10">
        <v>69</v>
      </c>
      <c r="D127" s="10">
        <v>66</v>
      </c>
      <c r="E127" s="10">
        <v>90</v>
      </c>
      <c r="F127" s="1">
        <v>-0.30004999999999998</v>
      </c>
      <c r="G127" s="1">
        <v>-0.12453</v>
      </c>
      <c r="H127" s="1">
        <v>-0.17551</v>
      </c>
      <c r="I127" s="8" t="s">
        <v>202</v>
      </c>
      <c r="J127" s="8"/>
      <c r="K127" s="8" t="s">
        <v>176</v>
      </c>
      <c r="L127" s="8" t="s">
        <v>47</v>
      </c>
      <c r="M127" s="11">
        <v>27.5</v>
      </c>
      <c r="N127" s="12">
        <v>5</v>
      </c>
      <c r="O127" s="1">
        <v>25.086670000000002</v>
      </c>
      <c r="P127" s="1">
        <v>14.2</v>
      </c>
      <c r="Q127" s="1">
        <v>0.4</v>
      </c>
      <c r="R127" s="1">
        <v>9</v>
      </c>
      <c r="S127" s="1">
        <v>1.6</v>
      </c>
      <c r="T127" s="1">
        <v>0</v>
      </c>
      <c r="U127" s="1">
        <v>1</v>
      </c>
      <c r="V127" s="1">
        <v>0.57407399999999997</v>
      </c>
      <c r="W127" s="1">
        <v>10.8</v>
      </c>
      <c r="X127" s="1">
        <v>1</v>
      </c>
      <c r="Y127" s="1">
        <v>1.4</v>
      </c>
      <c r="Z127" s="1">
        <v>2.4</v>
      </c>
      <c r="AA127" s="1">
        <v>-0.24315999999999999</v>
      </c>
      <c r="AB127" s="1">
        <v>-1.08033</v>
      </c>
      <c r="AC127" s="1">
        <v>1.0794330000000001</v>
      </c>
      <c r="AD127" s="1">
        <v>-0.73841999999999997</v>
      </c>
      <c r="AE127" s="1">
        <v>-2.1697600000000001</v>
      </c>
      <c r="AF127" s="1">
        <v>0.42753000000000002</v>
      </c>
      <c r="AG127" s="1">
        <v>1.394604</v>
      </c>
      <c r="AH127" s="1">
        <v>0.62438099999999996</v>
      </c>
      <c r="AI127" s="1">
        <v>-0.41508</v>
      </c>
    </row>
    <row r="128" spans="1:35" x14ac:dyDescent="0.3">
      <c r="A128" s="8">
        <v>11</v>
      </c>
      <c r="B128" s="8">
        <v>127</v>
      </c>
      <c r="C128" s="10">
        <v>145</v>
      </c>
      <c r="D128" s="10">
        <v>154</v>
      </c>
      <c r="E128" s="10">
        <v>24</v>
      </c>
      <c r="F128" s="1">
        <v>-0.30020000000000002</v>
      </c>
      <c r="G128" s="1">
        <v>-0.14262</v>
      </c>
      <c r="H128" s="1">
        <v>-0.15759000000000001</v>
      </c>
      <c r="I128" s="8" t="s">
        <v>239</v>
      </c>
      <c r="J128" s="8"/>
      <c r="K128" s="8" t="s">
        <v>106</v>
      </c>
      <c r="L128" s="8" t="s">
        <v>299</v>
      </c>
      <c r="M128" s="11">
        <v>25.6</v>
      </c>
      <c r="N128" s="12">
        <v>5</v>
      </c>
      <c r="O128" s="1">
        <v>19.05667</v>
      </c>
      <c r="P128" s="1">
        <v>6.2</v>
      </c>
      <c r="Q128" s="1">
        <v>0</v>
      </c>
      <c r="R128" s="1">
        <v>3.6</v>
      </c>
      <c r="S128" s="1">
        <v>2.2000000000000002</v>
      </c>
      <c r="T128" s="1">
        <v>1.2</v>
      </c>
      <c r="U128" s="1">
        <v>1.6</v>
      </c>
      <c r="V128" s="1">
        <v>0.59090900000000002</v>
      </c>
      <c r="W128" s="1">
        <v>4.4000000000000004</v>
      </c>
      <c r="X128" s="1">
        <v>1</v>
      </c>
      <c r="Y128" s="1">
        <v>1</v>
      </c>
      <c r="Z128" s="1">
        <v>1.8</v>
      </c>
      <c r="AA128" s="1">
        <v>-1.5407299999999999</v>
      </c>
      <c r="AB128" s="1">
        <v>-1.46753</v>
      </c>
      <c r="AC128" s="1">
        <v>-0.85470000000000002</v>
      </c>
      <c r="AD128" s="1">
        <v>-0.46948000000000001</v>
      </c>
      <c r="AE128" s="1">
        <v>0.43425999999999998</v>
      </c>
      <c r="AF128" s="1">
        <v>1.362463</v>
      </c>
      <c r="AG128" s="1">
        <v>0.64967699999999995</v>
      </c>
      <c r="AH128" s="1">
        <v>0.43428800000000001</v>
      </c>
      <c r="AI128" s="1">
        <v>0.168182</v>
      </c>
    </row>
    <row r="129" spans="1:35" x14ac:dyDescent="0.3">
      <c r="A129" s="8">
        <v>11</v>
      </c>
      <c r="B129" s="8">
        <v>128</v>
      </c>
      <c r="C129" s="10"/>
      <c r="D129" s="10">
        <v>330</v>
      </c>
      <c r="E129" s="10">
        <v>21</v>
      </c>
      <c r="F129" s="1">
        <v>-0.30131000000000002</v>
      </c>
      <c r="G129" s="1">
        <v>-0.10686</v>
      </c>
      <c r="H129" s="1">
        <v>-0.19445000000000001</v>
      </c>
      <c r="I129" s="8" t="s">
        <v>261</v>
      </c>
      <c r="J129" s="8"/>
      <c r="K129" s="8" t="s">
        <v>80</v>
      </c>
      <c r="L129" s="8" t="s">
        <v>298</v>
      </c>
      <c r="M129" s="11">
        <v>25</v>
      </c>
      <c r="N129" s="12">
        <v>5</v>
      </c>
      <c r="O129" s="1">
        <v>29.65</v>
      </c>
      <c r="P129" s="1">
        <v>8</v>
      </c>
      <c r="Q129" s="1">
        <v>1.6</v>
      </c>
      <c r="R129" s="1">
        <v>6.6</v>
      </c>
      <c r="S129" s="1">
        <v>2.6</v>
      </c>
      <c r="T129" s="1">
        <v>1.2</v>
      </c>
      <c r="U129" s="1">
        <v>0.4</v>
      </c>
      <c r="V129" s="1">
        <v>0.45714300000000002</v>
      </c>
      <c r="W129" s="1">
        <v>7</v>
      </c>
      <c r="X129" s="1">
        <v>0</v>
      </c>
      <c r="Y129" s="1">
        <v>0.4</v>
      </c>
      <c r="Z129" s="1">
        <v>0.6</v>
      </c>
      <c r="AA129" s="1">
        <v>-1.24878</v>
      </c>
      <c r="AB129" s="1">
        <v>8.1261E-2</v>
      </c>
      <c r="AC129" s="1">
        <v>0.21981800000000001</v>
      </c>
      <c r="AD129" s="1">
        <v>-0.29019</v>
      </c>
      <c r="AE129" s="1">
        <v>0.43425999999999998</v>
      </c>
      <c r="AF129" s="1">
        <v>-0.50739999999999996</v>
      </c>
      <c r="AG129" s="1">
        <v>-0.18728</v>
      </c>
      <c r="AH129" s="1">
        <v>-0.79810999999999999</v>
      </c>
      <c r="AI129" s="1">
        <v>1.3347020000000001</v>
      </c>
    </row>
    <row r="130" spans="1:35" x14ac:dyDescent="0.3">
      <c r="A130" s="8">
        <v>11</v>
      </c>
      <c r="B130" s="8">
        <v>129</v>
      </c>
      <c r="C130" s="10">
        <v>144</v>
      </c>
      <c r="D130" s="10">
        <v>201</v>
      </c>
      <c r="E130" s="10">
        <v>9</v>
      </c>
      <c r="F130" s="1">
        <v>-0.30301</v>
      </c>
      <c r="G130" s="1">
        <v>-0.44181999999999999</v>
      </c>
      <c r="H130" s="1">
        <v>0.13881099999999999</v>
      </c>
      <c r="I130" s="8" t="s">
        <v>252</v>
      </c>
      <c r="J130" s="8"/>
      <c r="K130" s="8" t="s">
        <v>35</v>
      </c>
      <c r="L130" s="8" t="s">
        <v>299</v>
      </c>
      <c r="M130" s="11">
        <v>29.4</v>
      </c>
      <c r="N130" s="12">
        <v>5</v>
      </c>
      <c r="O130" s="1">
        <v>22.43</v>
      </c>
      <c r="P130" s="1">
        <v>5.6</v>
      </c>
      <c r="Q130" s="1">
        <v>0.8</v>
      </c>
      <c r="R130" s="1">
        <v>10.199999999999999</v>
      </c>
      <c r="S130" s="1">
        <v>0.6</v>
      </c>
      <c r="T130" s="1">
        <v>1.2</v>
      </c>
      <c r="U130" s="1">
        <v>0.4</v>
      </c>
      <c r="V130" s="1">
        <v>0.27027000000000001</v>
      </c>
      <c r="W130" s="1">
        <v>7.4</v>
      </c>
      <c r="X130" s="1">
        <v>0.8</v>
      </c>
      <c r="Y130" s="1">
        <v>1</v>
      </c>
      <c r="Z130" s="1">
        <v>1.8</v>
      </c>
      <c r="AA130" s="1">
        <v>-1.63805</v>
      </c>
      <c r="AB130" s="1">
        <v>-0.69313000000000002</v>
      </c>
      <c r="AC130" s="1">
        <v>1.5092399999999999</v>
      </c>
      <c r="AD130" s="1">
        <v>-1.18665</v>
      </c>
      <c r="AE130" s="1">
        <v>0.43425999999999998</v>
      </c>
      <c r="AF130" s="1">
        <v>-0.50739999999999996</v>
      </c>
      <c r="AG130" s="1">
        <v>-2.0235099999999999</v>
      </c>
      <c r="AH130" s="1">
        <v>-3.934E-2</v>
      </c>
      <c r="AI130" s="1">
        <v>0.168182</v>
      </c>
    </row>
    <row r="131" spans="1:35" x14ac:dyDescent="0.3">
      <c r="A131" s="8">
        <v>11</v>
      </c>
      <c r="B131" s="8">
        <v>130</v>
      </c>
      <c r="C131" s="10">
        <v>138</v>
      </c>
      <c r="D131" s="10">
        <v>147</v>
      </c>
      <c r="E131" s="10">
        <v>65</v>
      </c>
      <c r="F131" s="1">
        <v>-0.30558999999999997</v>
      </c>
      <c r="G131" s="1">
        <v>-9.6110000000000001E-2</v>
      </c>
      <c r="H131" s="1">
        <v>-0.20949000000000001</v>
      </c>
      <c r="I131" s="8" t="s">
        <v>162</v>
      </c>
      <c r="J131" s="8"/>
      <c r="K131" s="8" t="s">
        <v>33</v>
      </c>
      <c r="L131" s="8" t="s">
        <v>299</v>
      </c>
      <c r="M131" s="11">
        <v>34.5</v>
      </c>
      <c r="N131" s="12">
        <v>5</v>
      </c>
      <c r="O131" s="1">
        <v>36.366669999999999</v>
      </c>
      <c r="P131" s="1">
        <v>6.8</v>
      </c>
      <c r="Q131" s="1">
        <v>1.2</v>
      </c>
      <c r="R131" s="1">
        <v>6.6</v>
      </c>
      <c r="S131" s="1">
        <v>0.2</v>
      </c>
      <c r="T131" s="1">
        <v>1.4</v>
      </c>
      <c r="U131" s="1">
        <v>0.8</v>
      </c>
      <c r="V131" s="1">
        <v>0.44</v>
      </c>
      <c r="W131" s="1">
        <v>5</v>
      </c>
      <c r="X131" s="1">
        <v>0.75</v>
      </c>
      <c r="Y131" s="1">
        <v>1.6</v>
      </c>
      <c r="Z131" s="1">
        <v>0.4</v>
      </c>
      <c r="AA131" s="1">
        <v>-1.4434199999999999</v>
      </c>
      <c r="AB131" s="1">
        <v>-0.30593999999999999</v>
      </c>
      <c r="AC131" s="1">
        <v>0.21981800000000001</v>
      </c>
      <c r="AD131" s="1">
        <v>-1.3659399999999999</v>
      </c>
      <c r="AE131" s="1">
        <v>0.86826300000000001</v>
      </c>
      <c r="AF131" s="1">
        <v>0.115885</v>
      </c>
      <c r="AG131" s="1">
        <v>-0.25491000000000003</v>
      </c>
      <c r="AH131" s="1">
        <v>-0.22783</v>
      </c>
      <c r="AI131" s="1">
        <v>1.5291220000000001</v>
      </c>
    </row>
    <row r="132" spans="1:35" x14ac:dyDescent="0.3">
      <c r="A132" s="8">
        <v>11</v>
      </c>
      <c r="B132" s="8">
        <v>131</v>
      </c>
      <c r="C132" s="10">
        <v>138</v>
      </c>
      <c r="D132" s="10">
        <v>139</v>
      </c>
      <c r="E132" s="10">
        <v>50</v>
      </c>
      <c r="F132" s="1">
        <v>-0.30680000000000002</v>
      </c>
      <c r="G132" s="1">
        <v>-3.6810000000000002E-2</v>
      </c>
      <c r="H132" s="1">
        <v>-0.27</v>
      </c>
      <c r="I132" s="8" t="s">
        <v>248</v>
      </c>
      <c r="J132" s="8"/>
      <c r="K132" s="8" t="s">
        <v>63</v>
      </c>
      <c r="L132" s="8" t="s">
        <v>47</v>
      </c>
      <c r="M132" s="11">
        <v>26.2</v>
      </c>
      <c r="N132" s="12">
        <v>5</v>
      </c>
      <c r="O132" s="1">
        <v>24.48</v>
      </c>
      <c r="P132" s="1">
        <v>8.4</v>
      </c>
      <c r="Q132" s="1">
        <v>0</v>
      </c>
      <c r="R132" s="1">
        <v>7.6</v>
      </c>
      <c r="S132" s="1">
        <v>1.4</v>
      </c>
      <c r="T132" s="1">
        <v>0.8</v>
      </c>
      <c r="U132" s="1">
        <v>2</v>
      </c>
      <c r="V132" s="1">
        <v>0.61764699999999995</v>
      </c>
      <c r="W132" s="1">
        <v>6.8</v>
      </c>
      <c r="X132" s="1">
        <v>0</v>
      </c>
      <c r="Y132" s="1">
        <v>0.4</v>
      </c>
      <c r="Z132" s="1">
        <v>1.4</v>
      </c>
      <c r="AA132" s="1">
        <v>-1.1839</v>
      </c>
      <c r="AB132" s="1">
        <v>-1.46753</v>
      </c>
      <c r="AC132" s="1">
        <v>0.57799100000000003</v>
      </c>
      <c r="AD132" s="1">
        <v>-0.82806999999999997</v>
      </c>
      <c r="AE132" s="1">
        <v>-0.43375000000000002</v>
      </c>
      <c r="AF132" s="1">
        <v>1.985752</v>
      </c>
      <c r="AG132" s="1">
        <v>1.2593380000000001</v>
      </c>
      <c r="AH132" s="1">
        <v>-0.79810999999999999</v>
      </c>
      <c r="AI132" s="1">
        <v>0.55702200000000002</v>
      </c>
    </row>
    <row r="133" spans="1:35" x14ac:dyDescent="0.3">
      <c r="A133" s="8">
        <v>11</v>
      </c>
      <c r="B133" s="8">
        <v>132</v>
      </c>
      <c r="C133" s="10">
        <v>88</v>
      </c>
      <c r="D133" s="10">
        <v>84</v>
      </c>
      <c r="E133" s="10">
        <v>84</v>
      </c>
      <c r="F133" s="1">
        <v>-0.32328000000000001</v>
      </c>
      <c r="G133" s="1">
        <v>-0.28900999999999999</v>
      </c>
      <c r="H133" s="1">
        <v>-3.4270000000000002E-2</v>
      </c>
      <c r="I133" s="8" t="s">
        <v>163</v>
      </c>
      <c r="J133" s="8" t="s">
        <v>164</v>
      </c>
      <c r="K133" s="8" t="s">
        <v>129</v>
      </c>
      <c r="L133" s="8" t="s">
        <v>298</v>
      </c>
      <c r="M133" s="11">
        <v>23.2</v>
      </c>
      <c r="N133" s="12">
        <v>5</v>
      </c>
      <c r="O133" s="1">
        <v>22.39667</v>
      </c>
      <c r="P133" s="1">
        <v>9.1999999999999993</v>
      </c>
      <c r="Q133" s="1">
        <v>0</v>
      </c>
      <c r="R133" s="1">
        <v>6</v>
      </c>
      <c r="S133" s="1">
        <v>5</v>
      </c>
      <c r="T133" s="1">
        <v>0.8</v>
      </c>
      <c r="U133" s="1">
        <v>0.2</v>
      </c>
      <c r="V133" s="1">
        <v>0.48571399999999998</v>
      </c>
      <c r="W133" s="1">
        <v>7</v>
      </c>
      <c r="X133" s="1">
        <v>0.92307700000000004</v>
      </c>
      <c r="Y133" s="1">
        <v>2.6</v>
      </c>
      <c r="Z133" s="1">
        <v>2.4</v>
      </c>
      <c r="AA133" s="1">
        <v>-1.0541499999999999</v>
      </c>
      <c r="AB133" s="1">
        <v>-1.46753</v>
      </c>
      <c r="AC133" s="1">
        <v>4.914E-3</v>
      </c>
      <c r="AD133" s="1">
        <v>0.78556400000000004</v>
      </c>
      <c r="AE133" s="1">
        <v>-0.43375000000000002</v>
      </c>
      <c r="AF133" s="1">
        <v>-0.81904999999999994</v>
      </c>
      <c r="AG133" s="1">
        <v>7.6973E-2</v>
      </c>
      <c r="AH133" s="1">
        <v>0.72103099999999998</v>
      </c>
      <c r="AI133" s="1">
        <v>-0.41508</v>
      </c>
    </row>
    <row r="134" spans="1:35" x14ac:dyDescent="0.3">
      <c r="A134" s="8">
        <v>12</v>
      </c>
      <c r="B134" s="8">
        <v>133</v>
      </c>
      <c r="C134" s="10">
        <v>121</v>
      </c>
      <c r="D134" s="10">
        <v>109</v>
      </c>
      <c r="E134" s="10">
        <v>59</v>
      </c>
      <c r="F134" s="1">
        <v>-0.33200000000000002</v>
      </c>
      <c r="G134" s="1">
        <v>-0.30371999999999999</v>
      </c>
      <c r="H134" s="1">
        <v>-2.828E-2</v>
      </c>
      <c r="I134" s="8" t="s">
        <v>217</v>
      </c>
      <c r="J134" s="8" t="s">
        <v>218</v>
      </c>
      <c r="K134" s="8" t="s">
        <v>35</v>
      </c>
      <c r="L134" s="8" t="s">
        <v>298</v>
      </c>
      <c r="M134" s="11">
        <v>31.3</v>
      </c>
      <c r="N134" s="12">
        <v>5</v>
      </c>
      <c r="O134" s="1">
        <v>29.91</v>
      </c>
      <c r="P134" s="1">
        <v>7.6</v>
      </c>
      <c r="Q134" s="1">
        <v>0.6</v>
      </c>
      <c r="R134" s="1">
        <v>7.4</v>
      </c>
      <c r="S134" s="1">
        <v>2.6</v>
      </c>
      <c r="T134" s="1">
        <v>1.2</v>
      </c>
      <c r="U134" s="1">
        <v>0.8</v>
      </c>
      <c r="V134" s="1">
        <v>0.37837799999999999</v>
      </c>
      <c r="W134" s="1">
        <v>7.4</v>
      </c>
      <c r="X134" s="1">
        <v>0.63636400000000004</v>
      </c>
      <c r="Y134" s="1">
        <v>2.2000000000000002</v>
      </c>
      <c r="Z134" s="1">
        <v>1.4</v>
      </c>
      <c r="AA134" s="1">
        <v>-1.31366</v>
      </c>
      <c r="AB134" s="1">
        <v>-0.88673000000000002</v>
      </c>
      <c r="AC134" s="1">
        <v>0.50635600000000003</v>
      </c>
      <c r="AD134" s="1">
        <v>-0.29019</v>
      </c>
      <c r="AE134" s="1">
        <v>0.43425999999999998</v>
      </c>
      <c r="AF134" s="1">
        <v>0.115885</v>
      </c>
      <c r="AG134" s="1">
        <v>-0.96650000000000003</v>
      </c>
      <c r="AH134" s="1">
        <v>-0.88995000000000002</v>
      </c>
      <c r="AI134" s="1">
        <v>0.55702200000000002</v>
      </c>
    </row>
    <row r="135" spans="1:35" x14ac:dyDescent="0.3">
      <c r="A135" s="8">
        <v>12</v>
      </c>
      <c r="B135" s="8">
        <v>134</v>
      </c>
      <c r="C135" s="10"/>
      <c r="D135" s="10">
        <v>206</v>
      </c>
      <c r="E135" s="10">
        <v>7</v>
      </c>
      <c r="F135" s="1">
        <v>-0.33722000000000002</v>
      </c>
      <c r="G135" s="1">
        <v>-0.37591999999999998</v>
      </c>
      <c r="H135" s="1">
        <v>3.8703000000000001E-2</v>
      </c>
      <c r="I135" s="8" t="s">
        <v>268</v>
      </c>
      <c r="J135" s="8" t="s">
        <v>269</v>
      </c>
      <c r="K135" s="8" t="s">
        <v>46</v>
      </c>
      <c r="L135" s="8" t="s">
        <v>298</v>
      </c>
      <c r="M135" s="11">
        <v>21.2</v>
      </c>
      <c r="N135" s="12">
        <v>5</v>
      </c>
      <c r="O135" s="1">
        <v>29.57</v>
      </c>
      <c r="P135" s="1">
        <v>10.199999999999999</v>
      </c>
      <c r="Q135" s="1">
        <v>0.6</v>
      </c>
      <c r="R135" s="1">
        <v>7</v>
      </c>
      <c r="S135" s="1">
        <v>1.8</v>
      </c>
      <c r="T135" s="1">
        <v>1.2</v>
      </c>
      <c r="U135" s="1">
        <v>0.4</v>
      </c>
      <c r="V135" s="1">
        <v>0.34090900000000002</v>
      </c>
      <c r="W135" s="1">
        <v>8.8000000000000007</v>
      </c>
      <c r="X135" s="1">
        <v>0.782609</v>
      </c>
      <c r="Y135" s="1">
        <v>4.5999999999999996</v>
      </c>
      <c r="Z135" s="1">
        <v>1.4</v>
      </c>
      <c r="AA135" s="1">
        <v>-0.89195000000000002</v>
      </c>
      <c r="AB135" s="1">
        <v>-0.88673000000000002</v>
      </c>
      <c r="AC135" s="1">
        <v>0.36308699999999999</v>
      </c>
      <c r="AD135" s="1">
        <v>-0.64876999999999996</v>
      </c>
      <c r="AE135" s="1">
        <v>0.43425999999999998</v>
      </c>
      <c r="AF135" s="1">
        <v>-0.50739999999999996</v>
      </c>
      <c r="AG135" s="1">
        <v>-1.57979</v>
      </c>
      <c r="AH135" s="1">
        <v>-0.22302</v>
      </c>
      <c r="AI135" s="1">
        <v>0.55702200000000002</v>
      </c>
    </row>
    <row r="136" spans="1:35" x14ac:dyDescent="0.3">
      <c r="A136" s="8">
        <v>12</v>
      </c>
      <c r="B136" s="8">
        <v>135</v>
      </c>
      <c r="C136" s="10">
        <v>33</v>
      </c>
      <c r="D136" s="10">
        <v>28</v>
      </c>
      <c r="E136" s="10">
        <v>96</v>
      </c>
      <c r="F136" s="1">
        <v>-0.33857999999999999</v>
      </c>
      <c r="G136" s="1">
        <v>-0.37373000000000001</v>
      </c>
      <c r="H136" s="1">
        <v>3.5150000000000001E-2</v>
      </c>
      <c r="I136" s="8" t="s">
        <v>174</v>
      </c>
      <c r="J136" s="8"/>
      <c r="K136" s="8" t="s">
        <v>63</v>
      </c>
      <c r="L136" s="8" t="s">
        <v>299</v>
      </c>
      <c r="M136" s="11">
        <v>29.7</v>
      </c>
      <c r="N136" s="12">
        <v>5</v>
      </c>
      <c r="O136" s="1">
        <v>28.55667</v>
      </c>
      <c r="P136" s="1">
        <v>7</v>
      </c>
      <c r="Q136" s="1">
        <v>1</v>
      </c>
      <c r="R136" s="1">
        <v>6.4</v>
      </c>
      <c r="S136" s="1">
        <v>4.8</v>
      </c>
      <c r="T136" s="1">
        <v>1</v>
      </c>
      <c r="U136" s="1">
        <v>0.4</v>
      </c>
      <c r="V136" s="1">
        <v>0.34210499999999999</v>
      </c>
      <c r="W136" s="1">
        <v>7.6</v>
      </c>
      <c r="X136" s="1">
        <v>0.57142899999999996</v>
      </c>
      <c r="Y136" s="1">
        <v>1.4</v>
      </c>
      <c r="Z136" s="1">
        <v>1.6</v>
      </c>
      <c r="AA136" s="1">
        <v>-1.4109799999999999</v>
      </c>
      <c r="AB136" s="1">
        <v>-0.49953999999999998</v>
      </c>
      <c r="AC136" s="1">
        <v>0.14818300000000001</v>
      </c>
      <c r="AD136" s="1">
        <v>0.69591800000000004</v>
      </c>
      <c r="AE136" s="1">
        <v>2.5799999999999998E-4</v>
      </c>
      <c r="AF136" s="1">
        <v>-0.50739999999999996</v>
      </c>
      <c r="AG136" s="1">
        <v>-1.35612</v>
      </c>
      <c r="AH136" s="1">
        <v>-0.79651000000000005</v>
      </c>
      <c r="AI136" s="1">
        <v>0.36260199999999998</v>
      </c>
    </row>
    <row r="137" spans="1:35" x14ac:dyDescent="0.3">
      <c r="A137" s="8">
        <v>12</v>
      </c>
      <c r="B137" s="8">
        <v>136</v>
      </c>
      <c r="C137" s="10">
        <v>127</v>
      </c>
      <c r="D137" s="10">
        <v>113</v>
      </c>
      <c r="E137" s="10">
        <v>39</v>
      </c>
      <c r="F137" s="1">
        <v>-0.33910000000000001</v>
      </c>
      <c r="G137" s="1">
        <v>-0.22899</v>
      </c>
      <c r="H137" s="1">
        <v>-0.11011</v>
      </c>
      <c r="I137" s="8" t="s">
        <v>262</v>
      </c>
      <c r="J137" s="8" t="s">
        <v>263</v>
      </c>
      <c r="K137" s="8" t="s">
        <v>54</v>
      </c>
      <c r="L137" s="8" t="s">
        <v>298</v>
      </c>
      <c r="M137" s="11">
        <v>21.2</v>
      </c>
      <c r="N137" s="12">
        <v>5</v>
      </c>
      <c r="O137" s="1">
        <v>25.033329999999999</v>
      </c>
      <c r="P137" s="1">
        <v>12.4</v>
      </c>
      <c r="Q137" s="1">
        <v>2.4</v>
      </c>
      <c r="R137" s="1">
        <v>4</v>
      </c>
      <c r="S137" s="1">
        <v>2.4</v>
      </c>
      <c r="T137" s="1">
        <v>0.6</v>
      </c>
      <c r="U137" s="1">
        <v>0.4</v>
      </c>
      <c r="V137" s="1">
        <v>0.48888900000000002</v>
      </c>
      <c r="W137" s="1">
        <v>9</v>
      </c>
      <c r="X137" s="1">
        <v>0.75</v>
      </c>
      <c r="Y137" s="1">
        <v>1.6</v>
      </c>
      <c r="Z137" s="1">
        <v>1.8</v>
      </c>
      <c r="AA137" s="1">
        <v>-0.53512000000000004</v>
      </c>
      <c r="AB137" s="1">
        <v>0.85565599999999997</v>
      </c>
      <c r="AC137" s="1">
        <v>-0.71143000000000001</v>
      </c>
      <c r="AD137" s="1">
        <v>-0.37984000000000001</v>
      </c>
      <c r="AE137" s="1">
        <v>-0.86775000000000002</v>
      </c>
      <c r="AF137" s="1">
        <v>-0.50739999999999996</v>
      </c>
      <c r="AG137" s="1">
        <v>0.14460600000000001</v>
      </c>
      <c r="AH137" s="1">
        <v>-0.22783</v>
      </c>
      <c r="AI137" s="1">
        <v>0.168182</v>
      </c>
    </row>
    <row r="138" spans="1:35" x14ac:dyDescent="0.3">
      <c r="A138" s="8">
        <v>12</v>
      </c>
      <c r="B138" s="8">
        <v>137</v>
      </c>
      <c r="C138" s="10">
        <v>105</v>
      </c>
      <c r="D138" s="10">
        <v>99</v>
      </c>
      <c r="E138" s="10">
        <v>60</v>
      </c>
      <c r="F138" s="1">
        <v>-0.34426000000000001</v>
      </c>
      <c r="G138" s="1">
        <v>-0.23952000000000001</v>
      </c>
      <c r="H138" s="1">
        <v>-0.10474</v>
      </c>
      <c r="I138" s="8" t="s">
        <v>212</v>
      </c>
      <c r="J138" s="8"/>
      <c r="K138" s="8" t="s">
        <v>95</v>
      </c>
      <c r="L138" s="8" t="s">
        <v>298</v>
      </c>
      <c r="M138" s="11">
        <v>25.2</v>
      </c>
      <c r="N138" s="12">
        <v>5</v>
      </c>
      <c r="O138" s="1">
        <v>32.42333</v>
      </c>
      <c r="P138" s="1">
        <v>8.8000000000000007</v>
      </c>
      <c r="Q138" s="1">
        <v>1.2</v>
      </c>
      <c r="R138" s="1">
        <v>4</v>
      </c>
      <c r="S138" s="1">
        <v>1.8</v>
      </c>
      <c r="T138" s="1">
        <v>1.6</v>
      </c>
      <c r="U138" s="1">
        <v>0.4</v>
      </c>
      <c r="V138" s="1">
        <v>0.38</v>
      </c>
      <c r="W138" s="1">
        <v>10</v>
      </c>
      <c r="X138" s="1">
        <v>0</v>
      </c>
      <c r="Y138" s="1">
        <v>0.2</v>
      </c>
      <c r="Z138" s="1">
        <v>0.4</v>
      </c>
      <c r="AA138" s="1">
        <v>-1.1190199999999999</v>
      </c>
      <c r="AB138" s="1">
        <v>-0.30593999999999999</v>
      </c>
      <c r="AC138" s="1">
        <v>-0.71143000000000001</v>
      </c>
      <c r="AD138" s="1">
        <v>-0.64876999999999996</v>
      </c>
      <c r="AE138" s="1">
        <v>1.3022659999999999</v>
      </c>
      <c r="AF138" s="1">
        <v>-0.50739999999999996</v>
      </c>
      <c r="AG138" s="1">
        <v>-1.2749600000000001</v>
      </c>
      <c r="AH138" s="1">
        <v>-0.41953000000000001</v>
      </c>
      <c r="AI138" s="1">
        <v>1.5291220000000001</v>
      </c>
    </row>
    <row r="139" spans="1:35" x14ac:dyDescent="0.3">
      <c r="A139" s="8">
        <v>12</v>
      </c>
      <c r="B139" s="8">
        <v>138</v>
      </c>
      <c r="C139" s="10"/>
      <c r="D139" s="10">
        <v>253</v>
      </c>
      <c r="E139" s="10">
        <v>23</v>
      </c>
      <c r="F139" s="1">
        <v>-0.34983999999999998</v>
      </c>
      <c r="G139" s="1">
        <v>-0.15243999999999999</v>
      </c>
      <c r="H139" s="1">
        <v>-0.19739999999999999</v>
      </c>
      <c r="I139" s="8" t="s">
        <v>228</v>
      </c>
      <c r="J139" s="8"/>
      <c r="K139" s="8" t="s">
        <v>63</v>
      </c>
      <c r="L139" s="8" t="s">
        <v>298</v>
      </c>
      <c r="M139" s="11">
        <v>25.9</v>
      </c>
      <c r="N139" s="12">
        <v>5</v>
      </c>
      <c r="O139" s="1">
        <v>32.049999999999997</v>
      </c>
      <c r="P139" s="1">
        <v>10</v>
      </c>
      <c r="Q139" s="1">
        <v>0.8</v>
      </c>
      <c r="R139" s="1">
        <v>3.8</v>
      </c>
      <c r="S139" s="1">
        <v>2</v>
      </c>
      <c r="T139" s="1">
        <v>1.6</v>
      </c>
      <c r="U139" s="1">
        <v>0</v>
      </c>
      <c r="V139" s="1">
        <v>0.48837199999999997</v>
      </c>
      <c r="W139" s="1">
        <v>8.6</v>
      </c>
      <c r="X139" s="1">
        <v>1</v>
      </c>
      <c r="Y139" s="1">
        <v>0.8</v>
      </c>
      <c r="Z139" s="1">
        <v>1</v>
      </c>
      <c r="AA139" s="1">
        <v>-0.92439000000000004</v>
      </c>
      <c r="AB139" s="1">
        <v>-0.69313000000000002</v>
      </c>
      <c r="AC139" s="1">
        <v>-0.78307000000000004</v>
      </c>
      <c r="AD139" s="1">
        <v>-0.55913000000000002</v>
      </c>
      <c r="AE139" s="1">
        <v>1.3022659999999999</v>
      </c>
      <c r="AF139" s="1">
        <v>-1.13069</v>
      </c>
      <c r="AG139" s="1">
        <v>0.13108</v>
      </c>
      <c r="AH139" s="1">
        <v>0.33924100000000001</v>
      </c>
      <c r="AI139" s="1">
        <v>0.94586199999999998</v>
      </c>
    </row>
    <row r="140" spans="1:35" x14ac:dyDescent="0.3">
      <c r="A140" s="8">
        <v>12</v>
      </c>
      <c r="B140" s="8">
        <v>139</v>
      </c>
      <c r="C140" s="10">
        <v>142</v>
      </c>
      <c r="D140" s="10">
        <v>208</v>
      </c>
      <c r="E140" s="10">
        <v>23</v>
      </c>
      <c r="F140" s="1">
        <v>-0.35663</v>
      </c>
      <c r="G140" s="1">
        <v>-0.23488000000000001</v>
      </c>
      <c r="H140" s="1">
        <v>-0.12175</v>
      </c>
      <c r="I140" s="8" t="s">
        <v>270</v>
      </c>
      <c r="J140" s="8"/>
      <c r="K140" s="8" t="s">
        <v>86</v>
      </c>
      <c r="L140" s="8" t="s">
        <v>298</v>
      </c>
      <c r="M140" s="11">
        <v>21.5</v>
      </c>
      <c r="N140" s="12">
        <v>5</v>
      </c>
      <c r="O140" s="1">
        <v>23.58</v>
      </c>
      <c r="P140" s="1">
        <v>9.4</v>
      </c>
      <c r="Q140" s="1">
        <v>0</v>
      </c>
      <c r="R140" s="1">
        <v>2.4</v>
      </c>
      <c r="S140" s="1">
        <v>2.8</v>
      </c>
      <c r="T140" s="1">
        <v>1.8</v>
      </c>
      <c r="U140" s="1">
        <v>0.4</v>
      </c>
      <c r="V140" s="1">
        <v>0.42105300000000001</v>
      </c>
      <c r="W140" s="1">
        <v>7.6</v>
      </c>
      <c r="X140" s="1">
        <v>0.83333299999999999</v>
      </c>
      <c r="Y140" s="1">
        <v>3.6</v>
      </c>
      <c r="Z140" s="1">
        <v>1</v>
      </c>
      <c r="AA140" s="1">
        <v>-1.0217099999999999</v>
      </c>
      <c r="AB140" s="1">
        <v>-1.46753</v>
      </c>
      <c r="AC140" s="1">
        <v>-1.28451</v>
      </c>
      <c r="AD140" s="1">
        <v>-0.20054</v>
      </c>
      <c r="AE140" s="1">
        <v>1.7362690000000001</v>
      </c>
      <c r="AF140" s="1">
        <v>-0.50739999999999996</v>
      </c>
      <c r="AG140" s="1">
        <v>-0.56335999999999997</v>
      </c>
      <c r="AH140" s="1">
        <v>0.249003</v>
      </c>
      <c r="AI140" s="1">
        <v>0.94586199999999998</v>
      </c>
    </row>
    <row r="141" spans="1:35" x14ac:dyDescent="0.3">
      <c r="A141" s="8">
        <v>12</v>
      </c>
      <c r="B141" s="8">
        <v>140</v>
      </c>
      <c r="C141" s="10"/>
      <c r="D141" s="10">
        <v>313</v>
      </c>
      <c r="E141" s="10">
        <v>4</v>
      </c>
      <c r="F141" s="1">
        <v>-0.37774999999999997</v>
      </c>
      <c r="G141" s="1">
        <v>-0.14485999999999999</v>
      </c>
      <c r="H141" s="1">
        <v>-0.23289000000000001</v>
      </c>
      <c r="I141" s="8" t="s">
        <v>257</v>
      </c>
      <c r="J141" s="8"/>
      <c r="K141" s="8" t="s">
        <v>46</v>
      </c>
      <c r="L141" s="8" t="s">
        <v>299</v>
      </c>
      <c r="M141" s="11">
        <v>25.7</v>
      </c>
      <c r="N141" s="12">
        <v>5</v>
      </c>
      <c r="O141" s="1">
        <v>30.6</v>
      </c>
      <c r="P141" s="1">
        <v>13</v>
      </c>
      <c r="Q141" s="1">
        <v>1.6</v>
      </c>
      <c r="R141" s="1">
        <v>3.8</v>
      </c>
      <c r="S141" s="1">
        <v>1.2</v>
      </c>
      <c r="T141" s="1">
        <v>1</v>
      </c>
      <c r="U141" s="1">
        <v>0.8</v>
      </c>
      <c r="V141" s="1">
        <v>0.54901999999999995</v>
      </c>
      <c r="W141" s="1">
        <v>10.199999999999999</v>
      </c>
      <c r="X141" s="1">
        <v>0.33333299999999999</v>
      </c>
      <c r="Y141" s="1">
        <v>0.6</v>
      </c>
      <c r="Z141" s="1">
        <v>1.6</v>
      </c>
      <c r="AA141" s="1">
        <v>-0.43780000000000002</v>
      </c>
      <c r="AB141" s="1">
        <v>8.1261E-2</v>
      </c>
      <c r="AC141" s="1">
        <v>-0.78307000000000004</v>
      </c>
      <c r="AD141" s="1">
        <v>-0.91771000000000003</v>
      </c>
      <c r="AE141" s="1">
        <v>2.5799999999999998E-4</v>
      </c>
      <c r="AF141" s="1">
        <v>0.115885</v>
      </c>
      <c r="AG141" s="1">
        <v>0.97793799999999997</v>
      </c>
      <c r="AH141" s="1">
        <v>-0.70306999999999997</v>
      </c>
      <c r="AI141" s="1">
        <v>0.36260199999999998</v>
      </c>
    </row>
    <row r="142" spans="1:35" x14ac:dyDescent="0.3">
      <c r="A142" s="8">
        <v>12</v>
      </c>
      <c r="B142" s="8">
        <v>141</v>
      </c>
      <c r="C142" s="10">
        <v>128</v>
      </c>
      <c r="D142" s="10">
        <v>259</v>
      </c>
      <c r="E142" s="10">
        <v>72</v>
      </c>
      <c r="F142" s="1">
        <v>-0.37928000000000001</v>
      </c>
      <c r="G142" s="1">
        <v>-5.1880000000000003E-2</v>
      </c>
      <c r="H142" s="1">
        <v>-0.32740000000000002</v>
      </c>
      <c r="I142" s="8" t="s">
        <v>200</v>
      </c>
      <c r="J142" s="8"/>
      <c r="K142" s="8" t="s">
        <v>76</v>
      </c>
      <c r="L142" s="8" t="s">
        <v>47</v>
      </c>
      <c r="M142" s="11">
        <v>32.9</v>
      </c>
      <c r="N142" s="12">
        <v>5</v>
      </c>
      <c r="O142" s="1">
        <v>24.49333</v>
      </c>
      <c r="P142" s="1">
        <v>15</v>
      </c>
      <c r="Q142" s="1">
        <v>2</v>
      </c>
      <c r="R142" s="1">
        <v>5.4</v>
      </c>
      <c r="S142" s="1">
        <v>2.6</v>
      </c>
      <c r="T142" s="1">
        <v>0.2</v>
      </c>
      <c r="U142" s="1">
        <v>0.8</v>
      </c>
      <c r="V142" s="1">
        <v>0.56862699999999999</v>
      </c>
      <c r="W142" s="1">
        <v>10.199999999999999</v>
      </c>
      <c r="X142" s="1">
        <v>0.63636400000000004</v>
      </c>
      <c r="Y142" s="1">
        <v>2.2000000000000002</v>
      </c>
      <c r="Z142" s="1">
        <v>1</v>
      </c>
      <c r="AA142" s="1">
        <v>-0.11341</v>
      </c>
      <c r="AB142" s="1">
        <v>0.46845799999999999</v>
      </c>
      <c r="AC142" s="1">
        <v>-0.20999000000000001</v>
      </c>
      <c r="AD142" s="1">
        <v>-0.29019</v>
      </c>
      <c r="AE142" s="1">
        <v>-1.7357499999999999</v>
      </c>
      <c r="AF142" s="1">
        <v>0.115885</v>
      </c>
      <c r="AG142" s="1">
        <v>1.242189</v>
      </c>
      <c r="AH142" s="1">
        <v>-0.88995000000000002</v>
      </c>
      <c r="AI142" s="1">
        <v>0.94586199999999998</v>
      </c>
    </row>
    <row r="143" spans="1:35" x14ac:dyDescent="0.3">
      <c r="A143" s="8">
        <v>12</v>
      </c>
      <c r="B143" s="8">
        <v>142</v>
      </c>
      <c r="C143" s="10">
        <v>141</v>
      </c>
      <c r="D143" s="10">
        <v>156</v>
      </c>
      <c r="E143" s="10">
        <v>31</v>
      </c>
      <c r="F143" s="1">
        <v>-0.38118999999999997</v>
      </c>
      <c r="G143" s="1">
        <v>-0.31769999999999998</v>
      </c>
      <c r="H143" s="1">
        <v>-6.3490000000000005E-2</v>
      </c>
      <c r="I143" s="8" t="s">
        <v>253</v>
      </c>
      <c r="J143" s="8"/>
      <c r="K143" s="8" t="s">
        <v>120</v>
      </c>
      <c r="L143" s="8" t="s">
        <v>299</v>
      </c>
      <c r="M143" s="11">
        <v>24.8</v>
      </c>
      <c r="N143" s="12">
        <v>5</v>
      </c>
      <c r="O143" s="1">
        <v>22.24333</v>
      </c>
      <c r="P143" s="1">
        <v>9.8000000000000007</v>
      </c>
      <c r="Q143" s="1">
        <v>1.2</v>
      </c>
      <c r="R143" s="1">
        <v>6.6</v>
      </c>
      <c r="S143" s="1">
        <v>1.2</v>
      </c>
      <c r="T143" s="1">
        <v>1.2</v>
      </c>
      <c r="U143" s="1">
        <v>0.2</v>
      </c>
      <c r="V143" s="1">
        <v>0.36538500000000002</v>
      </c>
      <c r="W143" s="1">
        <v>10.4</v>
      </c>
      <c r="X143" s="1">
        <v>0.71428599999999998</v>
      </c>
      <c r="Y143" s="1">
        <v>1.4</v>
      </c>
      <c r="Z143" s="1">
        <v>0.6</v>
      </c>
      <c r="AA143" s="1">
        <v>-0.95682999999999996</v>
      </c>
      <c r="AB143" s="1">
        <v>-0.30593999999999999</v>
      </c>
      <c r="AC143" s="1">
        <v>0.21981800000000001</v>
      </c>
      <c r="AD143" s="1">
        <v>-0.91771000000000003</v>
      </c>
      <c r="AE143" s="1">
        <v>0.43425999999999998</v>
      </c>
      <c r="AF143" s="1">
        <v>-0.81904999999999994</v>
      </c>
      <c r="AG143" s="1">
        <v>-1.5256799999999999</v>
      </c>
      <c r="AH143" s="1">
        <v>-0.32288</v>
      </c>
      <c r="AI143" s="1">
        <v>1.3347020000000001</v>
      </c>
    </row>
    <row r="144" spans="1:35" x14ac:dyDescent="0.3">
      <c r="A144" s="8">
        <v>12</v>
      </c>
      <c r="B144" s="8">
        <v>143</v>
      </c>
      <c r="C144" s="10"/>
      <c r="D144" s="10">
        <v>463</v>
      </c>
      <c r="E144" s="10">
        <v>2</v>
      </c>
      <c r="F144" s="1">
        <v>-0.38303999999999999</v>
      </c>
      <c r="G144" s="1">
        <v>-0.28327999999999998</v>
      </c>
      <c r="H144" s="1">
        <v>-9.9760000000000001E-2</v>
      </c>
      <c r="I144" s="8" t="s">
        <v>275</v>
      </c>
      <c r="J144" s="8"/>
      <c r="K144" s="8" t="s">
        <v>56</v>
      </c>
      <c r="L144" s="8" t="s">
        <v>299</v>
      </c>
      <c r="M144" s="11">
        <v>25.6</v>
      </c>
      <c r="N144" s="12">
        <v>5</v>
      </c>
      <c r="O144" s="1">
        <v>27.67333</v>
      </c>
      <c r="P144" s="1">
        <v>9.1999999999999993</v>
      </c>
      <c r="Q144" s="1">
        <v>2.2000000000000002</v>
      </c>
      <c r="R144" s="1">
        <v>2.8</v>
      </c>
      <c r="S144" s="1">
        <v>1</v>
      </c>
      <c r="T144" s="1">
        <v>1.2</v>
      </c>
      <c r="U144" s="1">
        <v>0.2</v>
      </c>
      <c r="V144" s="1">
        <v>0.4</v>
      </c>
      <c r="W144" s="1">
        <v>8</v>
      </c>
      <c r="X144" s="1">
        <v>1</v>
      </c>
      <c r="Y144" s="1">
        <v>0.6</v>
      </c>
      <c r="Z144" s="1">
        <v>1</v>
      </c>
      <c r="AA144" s="1">
        <v>-1.0541499999999999</v>
      </c>
      <c r="AB144" s="1">
        <v>0.66205700000000001</v>
      </c>
      <c r="AC144" s="1">
        <v>-1.14124</v>
      </c>
      <c r="AD144" s="1">
        <v>-1.00736</v>
      </c>
      <c r="AE144" s="1">
        <v>0.43425999999999998</v>
      </c>
      <c r="AF144" s="1">
        <v>-0.81904999999999994</v>
      </c>
      <c r="AG144" s="1">
        <v>-0.81408999999999998</v>
      </c>
      <c r="AH144" s="1">
        <v>0.244195</v>
      </c>
      <c r="AI144" s="1">
        <v>0.94586199999999998</v>
      </c>
    </row>
    <row r="145" spans="1:35" x14ac:dyDescent="0.3">
      <c r="A145" s="8">
        <v>12</v>
      </c>
      <c r="B145" s="8">
        <v>144</v>
      </c>
      <c r="C145" s="10"/>
      <c r="D145" s="10">
        <v>219</v>
      </c>
      <c r="E145" s="10">
        <v>2</v>
      </c>
      <c r="F145" s="1">
        <v>-0.38638</v>
      </c>
      <c r="G145" s="1">
        <v>-0.17879</v>
      </c>
      <c r="H145" s="1">
        <v>-0.20759</v>
      </c>
      <c r="I145" s="8" t="s">
        <v>284</v>
      </c>
      <c r="J145" s="8"/>
      <c r="K145" s="8" t="s">
        <v>89</v>
      </c>
      <c r="L145" s="8" t="s">
        <v>299</v>
      </c>
      <c r="M145" s="11">
        <v>26.5</v>
      </c>
      <c r="N145" s="12">
        <v>5</v>
      </c>
      <c r="O145" s="1">
        <v>29.956669999999999</v>
      </c>
      <c r="P145" s="1">
        <v>6.2</v>
      </c>
      <c r="Q145" s="1">
        <v>1.4</v>
      </c>
      <c r="R145" s="1">
        <v>5.6</v>
      </c>
      <c r="S145" s="1">
        <v>2.4</v>
      </c>
      <c r="T145" s="1">
        <v>0.8</v>
      </c>
      <c r="U145" s="1">
        <v>0.2</v>
      </c>
      <c r="V145" s="1">
        <v>0.47058800000000001</v>
      </c>
      <c r="W145" s="1">
        <v>3.4</v>
      </c>
      <c r="X145" s="1">
        <v>1</v>
      </c>
      <c r="Y145" s="1">
        <v>1.6</v>
      </c>
      <c r="Z145" s="1">
        <v>0.8</v>
      </c>
      <c r="AA145" s="1">
        <v>-1.5407299999999999</v>
      </c>
      <c r="AB145" s="1">
        <v>-0.11234</v>
      </c>
      <c r="AC145" s="1">
        <v>-0.13836000000000001</v>
      </c>
      <c r="AD145" s="1">
        <v>-0.37984000000000001</v>
      </c>
      <c r="AE145" s="1">
        <v>-0.43375000000000002</v>
      </c>
      <c r="AF145" s="1">
        <v>-0.81904999999999994</v>
      </c>
      <c r="AG145" s="1">
        <v>-4.4769999999999997E-2</v>
      </c>
      <c r="AH145" s="1">
        <v>0.71942799999999996</v>
      </c>
      <c r="AI145" s="1">
        <v>1.140282</v>
      </c>
    </row>
    <row r="146" spans="1:35" x14ac:dyDescent="0.3">
      <c r="A146" s="8">
        <v>13</v>
      </c>
      <c r="B146" s="8">
        <v>145</v>
      </c>
      <c r="C146" s="10">
        <v>132</v>
      </c>
      <c r="D146" s="10">
        <v>128</v>
      </c>
      <c r="E146" s="10">
        <v>52</v>
      </c>
      <c r="F146" s="1">
        <v>-0.39244000000000001</v>
      </c>
      <c r="G146" s="1">
        <v>-9.1319999999999998E-2</v>
      </c>
      <c r="H146" s="1">
        <v>-0.30112</v>
      </c>
      <c r="I146" s="8" t="s">
        <v>245</v>
      </c>
      <c r="J146" s="8"/>
      <c r="K146" s="8" t="s">
        <v>129</v>
      </c>
      <c r="L146" s="8" t="s">
        <v>299</v>
      </c>
      <c r="M146" s="11">
        <v>33.299999999999997</v>
      </c>
      <c r="N146" s="12">
        <v>5</v>
      </c>
      <c r="O146" s="1">
        <v>21.533329999999999</v>
      </c>
      <c r="P146" s="1">
        <v>12.8</v>
      </c>
      <c r="Q146" s="1">
        <v>1</v>
      </c>
      <c r="R146" s="1">
        <v>6.2</v>
      </c>
      <c r="S146" s="1">
        <v>1.6</v>
      </c>
      <c r="T146" s="1">
        <v>0.2</v>
      </c>
      <c r="U146" s="1">
        <v>0.6</v>
      </c>
      <c r="V146" s="1">
        <v>0.54761899999999997</v>
      </c>
      <c r="W146" s="1">
        <v>8.4</v>
      </c>
      <c r="X146" s="1">
        <v>0.92857100000000004</v>
      </c>
      <c r="Y146" s="1">
        <v>2.8</v>
      </c>
      <c r="Z146" s="1">
        <v>0.8</v>
      </c>
      <c r="AA146" s="1">
        <v>-0.47023999999999999</v>
      </c>
      <c r="AB146" s="1">
        <v>-0.49953999999999998</v>
      </c>
      <c r="AC146" s="1">
        <v>7.6549000000000006E-2</v>
      </c>
      <c r="AD146" s="1">
        <v>-0.73841999999999997</v>
      </c>
      <c r="AE146" s="1">
        <v>-1.7357499999999999</v>
      </c>
      <c r="AF146" s="1">
        <v>-0.19575999999999999</v>
      </c>
      <c r="AG146" s="1">
        <v>0.78494299999999995</v>
      </c>
      <c r="AH146" s="1">
        <v>0.81607700000000005</v>
      </c>
      <c r="AI146" s="1">
        <v>1.140282</v>
      </c>
    </row>
    <row r="147" spans="1:35" x14ac:dyDescent="0.3">
      <c r="A147" s="8">
        <v>13</v>
      </c>
      <c r="B147" s="8">
        <v>146</v>
      </c>
      <c r="C147" s="10">
        <v>133</v>
      </c>
      <c r="D147" s="10">
        <v>281</v>
      </c>
      <c r="E147" s="10">
        <v>56</v>
      </c>
      <c r="F147" s="1">
        <v>-0.40116000000000002</v>
      </c>
      <c r="G147" s="1">
        <v>-7.4829999999999994E-2</v>
      </c>
      <c r="H147" s="1">
        <v>-0.32632</v>
      </c>
      <c r="I147" s="8" t="s">
        <v>244</v>
      </c>
      <c r="J147" s="8"/>
      <c r="K147" s="8" t="s">
        <v>135</v>
      </c>
      <c r="L147" s="8" t="s">
        <v>299</v>
      </c>
      <c r="M147" s="11">
        <v>26.1</v>
      </c>
      <c r="N147" s="12">
        <v>5</v>
      </c>
      <c r="O147" s="1">
        <v>29.453330000000001</v>
      </c>
      <c r="P147" s="1">
        <v>9.4</v>
      </c>
      <c r="Q147" s="1">
        <v>0</v>
      </c>
      <c r="R147" s="1">
        <v>9.1999999999999993</v>
      </c>
      <c r="S147" s="1">
        <v>0.4</v>
      </c>
      <c r="T147" s="1">
        <v>0.4</v>
      </c>
      <c r="U147" s="1">
        <v>1.4</v>
      </c>
      <c r="V147" s="1">
        <v>0.54285700000000003</v>
      </c>
      <c r="W147" s="1">
        <v>7</v>
      </c>
      <c r="X147" s="1">
        <v>0.81818199999999996</v>
      </c>
      <c r="Y147" s="1">
        <v>2.2000000000000002</v>
      </c>
      <c r="Z147" s="1">
        <v>0.4</v>
      </c>
      <c r="AA147" s="1">
        <v>-1.0217099999999999</v>
      </c>
      <c r="AB147" s="1">
        <v>-1.46753</v>
      </c>
      <c r="AC147" s="1">
        <v>1.1510670000000001</v>
      </c>
      <c r="AD147" s="1">
        <v>-1.2763</v>
      </c>
      <c r="AE147" s="1">
        <v>-1.30175</v>
      </c>
      <c r="AF147" s="1">
        <v>1.0508189999999999</v>
      </c>
      <c r="AG147" s="1">
        <v>0.60547499999999999</v>
      </c>
      <c r="AH147" s="1">
        <v>5.7306999999999997E-2</v>
      </c>
      <c r="AI147" s="1">
        <v>1.5291220000000001</v>
      </c>
    </row>
    <row r="148" spans="1:35" x14ac:dyDescent="0.3">
      <c r="A148" s="8">
        <v>13</v>
      </c>
      <c r="B148" s="8">
        <v>147</v>
      </c>
      <c r="C148" s="10">
        <v>138</v>
      </c>
      <c r="D148" s="10">
        <v>149</v>
      </c>
      <c r="E148" s="10">
        <v>74</v>
      </c>
      <c r="F148" s="1">
        <v>-0.40575</v>
      </c>
      <c r="G148" s="1">
        <v>-0.10001</v>
      </c>
      <c r="H148" s="1">
        <v>-0.30574000000000001</v>
      </c>
      <c r="I148" s="8" t="s">
        <v>166</v>
      </c>
      <c r="J148" s="8"/>
      <c r="K148" s="8" t="s">
        <v>67</v>
      </c>
      <c r="L148" s="8" t="s">
        <v>299</v>
      </c>
      <c r="M148" s="11">
        <v>22.3</v>
      </c>
      <c r="N148" s="12">
        <v>5</v>
      </c>
      <c r="O148" s="1">
        <v>25.39667</v>
      </c>
      <c r="P148" s="1">
        <v>10.8</v>
      </c>
      <c r="Q148" s="1">
        <v>2.2000000000000002</v>
      </c>
      <c r="R148" s="1">
        <v>4.2</v>
      </c>
      <c r="S148" s="1">
        <v>2</v>
      </c>
      <c r="T148" s="1">
        <v>0.4</v>
      </c>
      <c r="U148" s="1">
        <v>0.8</v>
      </c>
      <c r="V148" s="1">
        <v>0.54285700000000003</v>
      </c>
      <c r="W148" s="1">
        <v>7</v>
      </c>
      <c r="X148" s="1">
        <v>0.71428599999999998</v>
      </c>
      <c r="Y148" s="1">
        <v>1.4</v>
      </c>
      <c r="Z148" s="1">
        <v>0.6</v>
      </c>
      <c r="AA148" s="1">
        <v>-0.79462999999999995</v>
      </c>
      <c r="AB148" s="1">
        <v>0.66205700000000001</v>
      </c>
      <c r="AC148" s="1">
        <v>-0.63980000000000004</v>
      </c>
      <c r="AD148" s="1">
        <v>-0.55913000000000002</v>
      </c>
      <c r="AE148" s="1">
        <v>-1.30175</v>
      </c>
      <c r="AF148" s="1">
        <v>0.115885</v>
      </c>
      <c r="AG148" s="1">
        <v>0.60547499999999999</v>
      </c>
      <c r="AH148" s="1">
        <v>-0.32288</v>
      </c>
      <c r="AI148" s="1">
        <v>1.3347020000000001</v>
      </c>
    </row>
    <row r="149" spans="1:35" x14ac:dyDescent="0.3">
      <c r="A149" s="8">
        <v>13</v>
      </c>
      <c r="B149" s="8">
        <v>148</v>
      </c>
      <c r="C149" s="10">
        <v>123</v>
      </c>
      <c r="D149" s="10">
        <v>145</v>
      </c>
      <c r="E149" s="10">
        <v>36</v>
      </c>
      <c r="F149" s="1">
        <v>-0.40732000000000002</v>
      </c>
      <c r="G149" s="1">
        <v>-0.11824</v>
      </c>
      <c r="H149" s="1">
        <v>-0.28908</v>
      </c>
      <c r="I149" s="8" t="s">
        <v>417</v>
      </c>
      <c r="J149" s="8"/>
      <c r="K149" s="8" t="s">
        <v>44</v>
      </c>
      <c r="L149" s="8" t="s">
        <v>47</v>
      </c>
      <c r="M149" s="11">
        <v>31.8</v>
      </c>
      <c r="N149" s="12">
        <v>5</v>
      </c>
      <c r="O149" s="1">
        <v>16.14667</v>
      </c>
      <c r="P149" s="1">
        <v>10</v>
      </c>
      <c r="Q149" s="1">
        <v>0</v>
      </c>
      <c r="R149" s="1">
        <v>8.1999999999999993</v>
      </c>
      <c r="S149" s="1">
        <v>1.4</v>
      </c>
      <c r="T149" s="1">
        <v>0.8</v>
      </c>
      <c r="U149" s="1">
        <v>1</v>
      </c>
      <c r="V149" s="1">
        <v>0.57499999999999996</v>
      </c>
      <c r="W149" s="1">
        <v>8</v>
      </c>
      <c r="X149" s="1">
        <v>0.66666700000000001</v>
      </c>
      <c r="Y149" s="1">
        <v>1.2</v>
      </c>
      <c r="Z149" s="1">
        <v>1.2</v>
      </c>
      <c r="AA149" s="1">
        <v>-0.92439000000000004</v>
      </c>
      <c r="AB149" s="1">
        <v>-1.46753</v>
      </c>
      <c r="AC149" s="1">
        <v>0.79289399999999999</v>
      </c>
      <c r="AD149" s="1">
        <v>-0.82806999999999997</v>
      </c>
      <c r="AE149" s="1">
        <v>-0.43375000000000002</v>
      </c>
      <c r="AF149" s="1">
        <v>0.42753000000000002</v>
      </c>
      <c r="AG149" s="1">
        <v>1.035668</v>
      </c>
      <c r="AH149" s="1">
        <v>-0.41793000000000002</v>
      </c>
      <c r="AI149" s="1">
        <v>0.75144200000000005</v>
      </c>
    </row>
    <row r="150" spans="1:35" x14ac:dyDescent="0.3">
      <c r="A150" s="8">
        <v>13</v>
      </c>
      <c r="B150" s="8">
        <v>149</v>
      </c>
      <c r="C150" s="10">
        <v>89</v>
      </c>
      <c r="D150" s="10">
        <v>89</v>
      </c>
      <c r="E150" s="10">
        <v>85</v>
      </c>
      <c r="F150" s="1">
        <v>-0.40777000000000002</v>
      </c>
      <c r="G150" s="1">
        <v>-0.31508999999999998</v>
      </c>
      <c r="H150" s="1">
        <v>-9.2689999999999995E-2</v>
      </c>
      <c r="I150" s="8" t="s">
        <v>418</v>
      </c>
      <c r="J150" s="8"/>
      <c r="K150" s="8" t="s">
        <v>44</v>
      </c>
      <c r="L150" s="8" t="s">
        <v>299</v>
      </c>
      <c r="M150" s="11">
        <v>24.3</v>
      </c>
      <c r="N150" s="12">
        <v>5</v>
      </c>
      <c r="O150" s="1">
        <v>26.28</v>
      </c>
      <c r="P150" s="1">
        <v>16</v>
      </c>
      <c r="Q150" s="1">
        <v>2.6</v>
      </c>
      <c r="R150" s="1">
        <v>4.8</v>
      </c>
      <c r="S150" s="1">
        <v>0.8</v>
      </c>
      <c r="T150" s="1">
        <v>0.2</v>
      </c>
      <c r="U150" s="1">
        <v>0</v>
      </c>
      <c r="V150" s="1">
        <v>0.49152499999999999</v>
      </c>
      <c r="W150" s="1">
        <v>11.8</v>
      </c>
      <c r="X150" s="1">
        <v>0.9</v>
      </c>
      <c r="Y150" s="1">
        <v>2</v>
      </c>
      <c r="Z150" s="1">
        <v>2.2000000000000002</v>
      </c>
      <c r="AA150" s="1">
        <v>4.8787999999999998E-2</v>
      </c>
      <c r="AB150" s="1">
        <v>1.0492539999999999</v>
      </c>
      <c r="AC150" s="1">
        <v>-0.42488999999999999</v>
      </c>
      <c r="AD150" s="1">
        <v>-1.097</v>
      </c>
      <c r="AE150" s="1">
        <v>-1.7357499999999999</v>
      </c>
      <c r="AF150" s="1">
        <v>-1.13069</v>
      </c>
      <c r="AG150" s="1">
        <v>0.23929300000000001</v>
      </c>
      <c r="AH150" s="1">
        <v>0.43589099999999997</v>
      </c>
      <c r="AI150" s="1">
        <v>-0.22066</v>
      </c>
    </row>
    <row r="151" spans="1:35" x14ac:dyDescent="0.3">
      <c r="A151" s="8">
        <v>13</v>
      </c>
      <c r="B151" s="8">
        <v>150</v>
      </c>
      <c r="C151" s="10"/>
      <c r="D151" s="10">
        <v>424</v>
      </c>
      <c r="E151" s="10">
        <v>2</v>
      </c>
      <c r="F151" s="1">
        <v>-0.40956999999999999</v>
      </c>
      <c r="G151" s="1">
        <v>-0.11366</v>
      </c>
      <c r="H151" s="1">
        <v>-0.29591000000000001</v>
      </c>
      <c r="I151" s="8" t="s">
        <v>311</v>
      </c>
      <c r="J151" s="8" t="s">
        <v>312</v>
      </c>
      <c r="K151" s="8" t="s">
        <v>106</v>
      </c>
      <c r="L151" s="8" t="s">
        <v>298</v>
      </c>
      <c r="M151" s="11">
        <v>21.3</v>
      </c>
      <c r="N151" s="12">
        <v>5</v>
      </c>
      <c r="O151" s="1">
        <v>24.15333</v>
      </c>
      <c r="P151" s="1">
        <v>7.4</v>
      </c>
      <c r="Q151" s="1">
        <v>0.2</v>
      </c>
      <c r="R151" s="1">
        <v>2.8</v>
      </c>
      <c r="S151" s="1">
        <v>1.2</v>
      </c>
      <c r="T151" s="1">
        <v>2</v>
      </c>
      <c r="U151" s="1">
        <v>0.4</v>
      </c>
      <c r="V151" s="1">
        <v>0.56666700000000003</v>
      </c>
      <c r="W151" s="1">
        <v>6</v>
      </c>
      <c r="X151" s="1">
        <v>1</v>
      </c>
      <c r="Y151" s="1">
        <v>0.4</v>
      </c>
      <c r="Z151" s="1">
        <v>0.8</v>
      </c>
      <c r="AA151" s="1">
        <v>-1.3461000000000001</v>
      </c>
      <c r="AB151" s="1">
        <v>-1.27393</v>
      </c>
      <c r="AC151" s="1">
        <v>-1.14124</v>
      </c>
      <c r="AD151" s="1">
        <v>-0.91771000000000003</v>
      </c>
      <c r="AE151" s="1">
        <v>2.1702710000000001</v>
      </c>
      <c r="AF151" s="1">
        <v>-0.50739999999999996</v>
      </c>
      <c r="AG151" s="1">
        <v>0.70378399999999997</v>
      </c>
      <c r="AH151" s="1">
        <v>0.149148</v>
      </c>
      <c r="AI151" s="1">
        <v>1.140282</v>
      </c>
    </row>
    <row r="152" spans="1:35" x14ac:dyDescent="0.3">
      <c r="A152" s="8">
        <v>13</v>
      </c>
      <c r="B152" s="8">
        <v>151</v>
      </c>
      <c r="C152" s="10">
        <v>152</v>
      </c>
      <c r="D152" s="10">
        <v>173</v>
      </c>
      <c r="E152" s="10">
        <v>11</v>
      </c>
      <c r="F152" s="1">
        <v>-0.40960000000000002</v>
      </c>
      <c r="G152" s="1">
        <v>-0.28225</v>
      </c>
      <c r="H152" s="1">
        <v>-0.12734999999999999</v>
      </c>
      <c r="I152" s="8" t="s">
        <v>222</v>
      </c>
      <c r="J152" s="8"/>
      <c r="K152" s="8" t="s">
        <v>69</v>
      </c>
      <c r="L152" s="8" t="s">
        <v>299</v>
      </c>
      <c r="M152" s="11">
        <v>20.3</v>
      </c>
      <c r="N152" s="12">
        <v>5</v>
      </c>
      <c r="O152" s="1">
        <v>24.143329999999999</v>
      </c>
      <c r="P152" s="1">
        <v>8.4</v>
      </c>
      <c r="Q152" s="1">
        <v>0.6</v>
      </c>
      <c r="R152" s="1">
        <v>5.4</v>
      </c>
      <c r="S152" s="1">
        <v>2.4</v>
      </c>
      <c r="T152" s="1">
        <v>1.4</v>
      </c>
      <c r="U152" s="1">
        <v>0</v>
      </c>
      <c r="V152" s="1">
        <v>0.43589699999999998</v>
      </c>
      <c r="W152" s="1">
        <v>7.8</v>
      </c>
      <c r="X152" s="1">
        <v>0.83333299999999999</v>
      </c>
      <c r="Y152" s="1">
        <v>1.2</v>
      </c>
      <c r="Z152" s="1">
        <v>1.2</v>
      </c>
      <c r="AA152" s="1">
        <v>-1.1839</v>
      </c>
      <c r="AB152" s="1">
        <v>-0.88673000000000002</v>
      </c>
      <c r="AC152" s="1">
        <v>-0.20999000000000001</v>
      </c>
      <c r="AD152" s="1">
        <v>-0.37984000000000001</v>
      </c>
      <c r="AE152" s="1">
        <v>0.86826300000000001</v>
      </c>
      <c r="AF152" s="1">
        <v>-1.13069</v>
      </c>
      <c r="AG152" s="1">
        <v>-0.42447000000000001</v>
      </c>
      <c r="AH152" s="1">
        <v>5.5704999999999998E-2</v>
      </c>
      <c r="AI152" s="1">
        <v>0.75144200000000005</v>
      </c>
    </row>
    <row r="153" spans="1:35" x14ac:dyDescent="0.3">
      <c r="A153" s="8">
        <v>13</v>
      </c>
      <c r="B153" s="8">
        <v>152</v>
      </c>
      <c r="C153" s="10">
        <v>112</v>
      </c>
      <c r="D153" s="10">
        <v>101</v>
      </c>
      <c r="E153" s="10">
        <v>49</v>
      </c>
      <c r="F153" s="1">
        <v>-0.41153000000000001</v>
      </c>
      <c r="G153" s="1">
        <v>-0.39343</v>
      </c>
      <c r="H153" s="1">
        <v>-1.8089999999999998E-2</v>
      </c>
      <c r="I153" s="8" t="s">
        <v>272</v>
      </c>
      <c r="J153" s="8"/>
      <c r="K153" s="8" t="s">
        <v>129</v>
      </c>
      <c r="L153" s="8" t="s">
        <v>298</v>
      </c>
      <c r="M153" s="11">
        <v>25.4</v>
      </c>
      <c r="N153" s="12">
        <v>5</v>
      </c>
      <c r="O153" s="1">
        <v>27</v>
      </c>
      <c r="P153" s="1">
        <v>8.4</v>
      </c>
      <c r="Q153" s="1">
        <v>0.8</v>
      </c>
      <c r="R153" s="1">
        <v>2.8</v>
      </c>
      <c r="S153" s="1">
        <v>3.8</v>
      </c>
      <c r="T153" s="1">
        <v>0.6</v>
      </c>
      <c r="U153" s="1">
        <v>1.6</v>
      </c>
      <c r="V153" s="1">
        <v>0.35897400000000002</v>
      </c>
      <c r="W153" s="1">
        <v>7.8</v>
      </c>
      <c r="X153" s="1">
        <v>0.71428599999999998</v>
      </c>
      <c r="Y153" s="1">
        <v>2.8</v>
      </c>
      <c r="Z153" s="1">
        <v>1.4</v>
      </c>
      <c r="AA153" s="1">
        <v>-1.1839</v>
      </c>
      <c r="AB153" s="1">
        <v>-0.69313000000000002</v>
      </c>
      <c r="AC153" s="1">
        <v>-1.14124</v>
      </c>
      <c r="AD153" s="1">
        <v>0.24768799999999999</v>
      </c>
      <c r="AE153" s="1">
        <v>-0.86775000000000002</v>
      </c>
      <c r="AF153" s="1">
        <v>1.362463</v>
      </c>
      <c r="AG153" s="1">
        <v>-1.21723</v>
      </c>
      <c r="AH153" s="1">
        <v>-0.60480999999999996</v>
      </c>
      <c r="AI153" s="1">
        <v>0.55702200000000002</v>
      </c>
    </row>
    <row r="154" spans="1:35" x14ac:dyDescent="0.3">
      <c r="A154" s="8">
        <v>13</v>
      </c>
      <c r="B154" s="8">
        <v>153</v>
      </c>
      <c r="C154" s="10">
        <v>125</v>
      </c>
      <c r="D154" s="10">
        <v>114</v>
      </c>
      <c r="E154" s="10">
        <v>65</v>
      </c>
      <c r="F154" s="1">
        <v>-0.41688999999999998</v>
      </c>
      <c r="G154" s="1">
        <v>-0.34228999999999998</v>
      </c>
      <c r="H154" s="1">
        <v>-7.46E-2</v>
      </c>
      <c r="I154" s="8" t="s">
        <v>201</v>
      </c>
      <c r="J154" s="8"/>
      <c r="K154" s="8" t="s">
        <v>50</v>
      </c>
      <c r="L154" s="8" t="s">
        <v>298</v>
      </c>
      <c r="M154" s="11">
        <v>28.2</v>
      </c>
      <c r="N154" s="12">
        <v>5</v>
      </c>
      <c r="O154" s="1">
        <v>30.9</v>
      </c>
      <c r="P154" s="1">
        <v>12</v>
      </c>
      <c r="Q154" s="1">
        <v>1.4</v>
      </c>
      <c r="R154" s="1">
        <v>4.2</v>
      </c>
      <c r="S154" s="1">
        <v>2</v>
      </c>
      <c r="T154" s="1">
        <v>0.8</v>
      </c>
      <c r="U154" s="1">
        <v>0.2</v>
      </c>
      <c r="V154" s="1">
        <v>0.42592600000000003</v>
      </c>
      <c r="W154" s="1">
        <v>10.8</v>
      </c>
      <c r="X154" s="1">
        <v>0.875</v>
      </c>
      <c r="Y154" s="1">
        <v>1.6</v>
      </c>
      <c r="Z154" s="1">
        <v>1.4</v>
      </c>
      <c r="AA154" s="1">
        <v>-0.6</v>
      </c>
      <c r="AB154" s="1">
        <v>-0.11234</v>
      </c>
      <c r="AC154" s="1">
        <v>-0.63980000000000004</v>
      </c>
      <c r="AD154" s="1">
        <v>-0.55913000000000002</v>
      </c>
      <c r="AE154" s="1">
        <v>-0.43375000000000002</v>
      </c>
      <c r="AF154" s="1">
        <v>-0.81904999999999994</v>
      </c>
      <c r="AG154" s="1">
        <v>-0.71940000000000004</v>
      </c>
      <c r="AH154" s="1">
        <v>0.24579799999999999</v>
      </c>
      <c r="AI154" s="1">
        <v>0.55702200000000002</v>
      </c>
    </row>
    <row r="155" spans="1:35" x14ac:dyDescent="0.3">
      <c r="A155" s="8">
        <v>13</v>
      </c>
      <c r="B155" s="8">
        <v>154</v>
      </c>
      <c r="C155" s="10">
        <v>68</v>
      </c>
      <c r="D155" s="10">
        <v>74</v>
      </c>
      <c r="E155" s="10">
        <v>93</v>
      </c>
      <c r="F155" s="1">
        <v>-0.42598000000000003</v>
      </c>
      <c r="G155" s="1">
        <v>-0.60465000000000002</v>
      </c>
      <c r="H155" s="1">
        <v>0.178671</v>
      </c>
      <c r="I155" s="8" t="s">
        <v>181</v>
      </c>
      <c r="J155" s="8"/>
      <c r="K155" s="8" t="s">
        <v>176</v>
      </c>
      <c r="L155" s="8" t="s">
        <v>298</v>
      </c>
      <c r="M155" s="11">
        <v>20.3</v>
      </c>
      <c r="N155" s="12">
        <v>5</v>
      </c>
      <c r="O155" s="1">
        <v>27.35333</v>
      </c>
      <c r="P155" s="1">
        <v>18.2</v>
      </c>
      <c r="Q155" s="1">
        <v>0.8</v>
      </c>
      <c r="R155" s="1">
        <v>3</v>
      </c>
      <c r="S155" s="1">
        <v>6.6</v>
      </c>
      <c r="T155" s="1">
        <v>0.4</v>
      </c>
      <c r="U155" s="1">
        <v>0</v>
      </c>
      <c r="V155" s="1">
        <v>0.40740700000000002</v>
      </c>
      <c r="W155" s="1">
        <v>16.2</v>
      </c>
      <c r="X155" s="1">
        <v>0.75</v>
      </c>
      <c r="Y155" s="1">
        <v>5.6</v>
      </c>
      <c r="Z155" s="1">
        <v>3</v>
      </c>
      <c r="AA155" s="1">
        <v>0.40561999999999998</v>
      </c>
      <c r="AB155" s="1">
        <v>-0.69313000000000002</v>
      </c>
      <c r="AC155" s="1">
        <v>-1.0696000000000001</v>
      </c>
      <c r="AD155" s="1">
        <v>1.502734</v>
      </c>
      <c r="AE155" s="1">
        <v>-1.30175</v>
      </c>
      <c r="AF155" s="1">
        <v>-1.13069</v>
      </c>
      <c r="AG155" s="1">
        <v>-1.46167</v>
      </c>
      <c r="AH155" s="1">
        <v>-0.69504999999999995</v>
      </c>
      <c r="AI155" s="1">
        <v>-0.99834000000000001</v>
      </c>
    </row>
    <row r="156" spans="1:35" x14ac:dyDescent="0.3">
      <c r="A156" s="8">
        <v>13</v>
      </c>
      <c r="B156" s="8">
        <v>155</v>
      </c>
      <c r="C156" s="10">
        <v>143</v>
      </c>
      <c r="D156" s="10">
        <v>193</v>
      </c>
      <c r="E156" s="10">
        <v>14</v>
      </c>
      <c r="F156" s="1">
        <v>-0.42701</v>
      </c>
      <c r="G156" s="1">
        <v>-0.1956</v>
      </c>
      <c r="H156" s="1">
        <v>-0.23141</v>
      </c>
      <c r="I156" s="8" t="s">
        <v>419</v>
      </c>
      <c r="J156" s="8"/>
      <c r="K156" s="8" t="s">
        <v>108</v>
      </c>
      <c r="L156" s="8" t="s">
        <v>298</v>
      </c>
      <c r="M156" s="11">
        <v>21.8</v>
      </c>
      <c r="N156" s="12">
        <v>5</v>
      </c>
      <c r="O156" s="1">
        <v>24.636669999999999</v>
      </c>
      <c r="P156" s="1">
        <v>15</v>
      </c>
      <c r="Q156" s="1">
        <v>1.6</v>
      </c>
      <c r="R156" s="1">
        <v>5.2</v>
      </c>
      <c r="S156" s="1">
        <v>3</v>
      </c>
      <c r="T156" s="1">
        <v>0.2</v>
      </c>
      <c r="U156" s="1">
        <v>0.4</v>
      </c>
      <c r="V156" s="1">
        <v>0.53703699999999999</v>
      </c>
      <c r="W156" s="1">
        <v>10.8</v>
      </c>
      <c r="X156" s="1">
        <v>0.75</v>
      </c>
      <c r="Y156" s="1">
        <v>2.4</v>
      </c>
      <c r="Z156" s="1">
        <v>1.6</v>
      </c>
      <c r="AA156" s="1">
        <v>-0.11341</v>
      </c>
      <c r="AB156" s="1">
        <v>8.1261E-2</v>
      </c>
      <c r="AC156" s="1">
        <v>-0.28161999999999998</v>
      </c>
      <c r="AD156" s="1">
        <v>-0.1109</v>
      </c>
      <c r="AE156" s="1">
        <v>-1.7357499999999999</v>
      </c>
      <c r="AF156" s="1">
        <v>-0.50739999999999996</v>
      </c>
      <c r="AG156" s="1">
        <v>0.86610299999999996</v>
      </c>
      <c r="AH156" s="1">
        <v>-0.32128000000000001</v>
      </c>
      <c r="AI156" s="1">
        <v>0.36260199999999998</v>
      </c>
    </row>
    <row r="157" spans="1:35" x14ac:dyDescent="0.3">
      <c r="A157" s="8">
        <v>13</v>
      </c>
      <c r="B157" s="8">
        <v>156</v>
      </c>
      <c r="C157" s="10">
        <v>138</v>
      </c>
      <c r="D157" s="10">
        <v>207</v>
      </c>
      <c r="E157" s="10">
        <v>54</v>
      </c>
      <c r="F157" s="1">
        <v>-0.43086999999999998</v>
      </c>
      <c r="G157" s="1">
        <v>-0.36083999999999999</v>
      </c>
      <c r="H157" s="1">
        <v>-7.0029999999999995E-2</v>
      </c>
      <c r="I157" s="8" t="s">
        <v>193</v>
      </c>
      <c r="J157" s="8"/>
      <c r="K157" s="8" t="s">
        <v>69</v>
      </c>
      <c r="L157" s="8" t="s">
        <v>298</v>
      </c>
      <c r="M157" s="11">
        <v>30.8</v>
      </c>
      <c r="N157" s="12">
        <v>5</v>
      </c>
      <c r="O157" s="1">
        <v>25.83333</v>
      </c>
      <c r="P157" s="1">
        <v>11.6</v>
      </c>
      <c r="Q157" s="1">
        <v>1.8</v>
      </c>
      <c r="R157" s="1">
        <v>1.2</v>
      </c>
      <c r="S157" s="1">
        <v>5.4</v>
      </c>
      <c r="T157" s="1">
        <v>0.4</v>
      </c>
      <c r="U157" s="1">
        <v>0.2</v>
      </c>
      <c r="V157" s="1">
        <v>0.43396200000000001</v>
      </c>
      <c r="W157" s="1">
        <v>10.6</v>
      </c>
      <c r="X157" s="1">
        <v>1</v>
      </c>
      <c r="Y157" s="1">
        <v>0.6</v>
      </c>
      <c r="Z157" s="1">
        <v>1.6</v>
      </c>
      <c r="AA157" s="1">
        <v>-0.66488000000000003</v>
      </c>
      <c r="AB157" s="1">
        <v>0.27485999999999999</v>
      </c>
      <c r="AC157" s="1">
        <v>-1.7143200000000001</v>
      </c>
      <c r="AD157" s="1">
        <v>0.96485699999999996</v>
      </c>
      <c r="AE157" s="1">
        <v>-1.30175</v>
      </c>
      <c r="AF157" s="1">
        <v>-0.81904999999999994</v>
      </c>
      <c r="AG157" s="1">
        <v>-0.59404000000000001</v>
      </c>
      <c r="AH157" s="1">
        <v>0.244195</v>
      </c>
      <c r="AI157" s="1">
        <v>0.36260199999999998</v>
      </c>
    </row>
    <row r="158" spans="1:35" x14ac:dyDescent="0.3">
      <c r="A158" s="8">
        <v>14</v>
      </c>
      <c r="B158" s="8">
        <v>157</v>
      </c>
      <c r="C158" s="10">
        <v>105</v>
      </c>
      <c r="D158" s="10">
        <v>92</v>
      </c>
      <c r="E158" s="10">
        <v>53</v>
      </c>
      <c r="F158" s="1">
        <v>-0.44258999999999998</v>
      </c>
      <c r="G158" s="1">
        <v>-0.22117000000000001</v>
      </c>
      <c r="H158" s="1">
        <v>-0.22142000000000001</v>
      </c>
      <c r="I158" s="8" t="s">
        <v>223</v>
      </c>
      <c r="J158" s="8"/>
      <c r="K158" s="8" t="s">
        <v>39</v>
      </c>
      <c r="L158" s="8" t="s">
        <v>298</v>
      </c>
      <c r="M158" s="11">
        <v>27.6</v>
      </c>
      <c r="N158" s="12">
        <v>5</v>
      </c>
      <c r="O158" s="1">
        <v>22.41667</v>
      </c>
      <c r="P158" s="1">
        <v>7.2</v>
      </c>
      <c r="Q158" s="1">
        <v>0.2</v>
      </c>
      <c r="R158" s="1">
        <v>4.2</v>
      </c>
      <c r="S158" s="1">
        <v>2.6</v>
      </c>
      <c r="T158" s="1">
        <v>1.2</v>
      </c>
      <c r="U158" s="1">
        <v>0.6</v>
      </c>
      <c r="V158" s="1">
        <v>0.5</v>
      </c>
      <c r="W158" s="1">
        <v>5.6</v>
      </c>
      <c r="X158" s="1">
        <v>0.875</v>
      </c>
      <c r="Y158" s="1">
        <v>1.6</v>
      </c>
      <c r="Z158" s="1">
        <v>1</v>
      </c>
      <c r="AA158" s="1">
        <v>-1.3785400000000001</v>
      </c>
      <c r="AB158" s="1">
        <v>-1.27393</v>
      </c>
      <c r="AC158" s="1">
        <v>-0.63980000000000004</v>
      </c>
      <c r="AD158" s="1">
        <v>-0.29019</v>
      </c>
      <c r="AE158" s="1">
        <v>0.43425999999999998</v>
      </c>
      <c r="AF158" s="1">
        <v>-0.19575999999999999</v>
      </c>
      <c r="AG158" s="1">
        <v>0.16175600000000001</v>
      </c>
      <c r="AH158" s="1">
        <v>0.24579799999999999</v>
      </c>
      <c r="AI158" s="1">
        <v>0.94586199999999998</v>
      </c>
    </row>
    <row r="159" spans="1:35" x14ac:dyDescent="0.3">
      <c r="A159" s="8">
        <v>14</v>
      </c>
      <c r="B159" s="8">
        <v>158</v>
      </c>
      <c r="C159" s="10">
        <v>145</v>
      </c>
      <c r="D159" s="10">
        <v>133</v>
      </c>
      <c r="E159" s="10">
        <v>30</v>
      </c>
      <c r="F159" s="1">
        <v>-0.44701000000000002</v>
      </c>
      <c r="G159" s="1">
        <v>-0.45030999999999999</v>
      </c>
      <c r="H159" s="1">
        <v>3.2950000000000002E-3</v>
      </c>
      <c r="I159" s="8" t="s">
        <v>246</v>
      </c>
      <c r="J159" s="8"/>
      <c r="K159" s="8" t="s">
        <v>37</v>
      </c>
      <c r="L159" s="8" t="s">
        <v>298</v>
      </c>
      <c r="M159" s="11">
        <v>30.4</v>
      </c>
      <c r="N159" s="12">
        <v>5</v>
      </c>
      <c r="O159" s="1">
        <v>24.823329999999999</v>
      </c>
      <c r="P159" s="1">
        <v>8.6</v>
      </c>
      <c r="Q159" s="1">
        <v>1.6</v>
      </c>
      <c r="R159" s="1">
        <v>4.4000000000000004</v>
      </c>
      <c r="S159" s="1">
        <v>1.2</v>
      </c>
      <c r="T159" s="1">
        <v>0.6</v>
      </c>
      <c r="U159" s="1">
        <v>1</v>
      </c>
      <c r="V159" s="1">
        <v>0.368421</v>
      </c>
      <c r="W159" s="1">
        <v>7.6</v>
      </c>
      <c r="X159" s="1">
        <v>0.77777799999999997</v>
      </c>
      <c r="Y159" s="1">
        <v>1.8</v>
      </c>
      <c r="Z159" s="1">
        <v>1.8</v>
      </c>
      <c r="AA159" s="1">
        <v>-1.1514599999999999</v>
      </c>
      <c r="AB159" s="1">
        <v>8.1261E-2</v>
      </c>
      <c r="AC159" s="1">
        <v>-0.56816</v>
      </c>
      <c r="AD159" s="1">
        <v>-0.91771000000000003</v>
      </c>
      <c r="AE159" s="1">
        <v>-0.86775000000000002</v>
      </c>
      <c r="AF159" s="1">
        <v>0.42753000000000002</v>
      </c>
      <c r="AG159" s="1">
        <v>-1.0918600000000001</v>
      </c>
      <c r="AH159" s="1">
        <v>-0.13278999999999999</v>
      </c>
      <c r="AI159" s="1">
        <v>0.168182</v>
      </c>
    </row>
    <row r="160" spans="1:35" x14ac:dyDescent="0.3">
      <c r="A160" s="8">
        <v>14</v>
      </c>
      <c r="B160" s="8">
        <v>159</v>
      </c>
      <c r="C160" s="10">
        <v>138</v>
      </c>
      <c r="D160" s="10">
        <v>170</v>
      </c>
      <c r="E160" s="10">
        <v>32</v>
      </c>
      <c r="F160" s="1">
        <v>-0.45046999999999998</v>
      </c>
      <c r="G160" s="1">
        <v>-0.14871999999999999</v>
      </c>
      <c r="H160" s="1">
        <v>-0.30175000000000002</v>
      </c>
      <c r="I160" s="8" t="s">
        <v>276</v>
      </c>
      <c r="J160" s="8"/>
      <c r="K160" s="8" t="s">
        <v>35</v>
      </c>
      <c r="L160" s="8" t="s">
        <v>47</v>
      </c>
      <c r="M160" s="11">
        <v>22.7</v>
      </c>
      <c r="N160" s="12">
        <v>5</v>
      </c>
      <c r="O160" s="1">
        <v>15.10333</v>
      </c>
      <c r="P160" s="1">
        <v>8.1999999999999993</v>
      </c>
      <c r="Q160" s="1">
        <v>0</v>
      </c>
      <c r="R160" s="1">
        <v>8</v>
      </c>
      <c r="S160" s="1">
        <v>1.6</v>
      </c>
      <c r="T160" s="1">
        <v>0.4</v>
      </c>
      <c r="U160" s="1">
        <v>1.6</v>
      </c>
      <c r="V160" s="1">
        <v>0.52777799999999997</v>
      </c>
      <c r="W160" s="1">
        <v>7.2</v>
      </c>
      <c r="X160" s="1">
        <v>0.6</v>
      </c>
      <c r="Y160" s="1">
        <v>1</v>
      </c>
      <c r="Z160" s="1">
        <v>0.6</v>
      </c>
      <c r="AA160" s="1">
        <v>-1.21634</v>
      </c>
      <c r="AB160" s="1">
        <v>-1.46753</v>
      </c>
      <c r="AC160" s="1">
        <v>0.72126000000000001</v>
      </c>
      <c r="AD160" s="1">
        <v>-0.73841999999999997</v>
      </c>
      <c r="AE160" s="1">
        <v>-1.30175</v>
      </c>
      <c r="AF160" s="1">
        <v>1.362463</v>
      </c>
      <c r="AG160" s="1">
        <v>0.48011300000000001</v>
      </c>
      <c r="AH160" s="1">
        <v>-0.51297000000000004</v>
      </c>
      <c r="AI160" s="1">
        <v>1.3347020000000001</v>
      </c>
    </row>
    <row r="161" spans="1:35" x14ac:dyDescent="0.3">
      <c r="A161" s="8">
        <v>14</v>
      </c>
      <c r="B161" s="8">
        <v>160</v>
      </c>
      <c r="C161" s="10">
        <v>141</v>
      </c>
      <c r="D161" s="10">
        <v>165</v>
      </c>
      <c r="E161" s="10">
        <v>22</v>
      </c>
      <c r="F161" s="1">
        <v>-0.45263999999999999</v>
      </c>
      <c r="G161" s="1">
        <v>-0.49846000000000001</v>
      </c>
      <c r="H161" s="1">
        <v>4.5823000000000003E-2</v>
      </c>
      <c r="I161" s="8" t="s">
        <v>287</v>
      </c>
      <c r="J161" s="8"/>
      <c r="K161" s="8" t="s">
        <v>54</v>
      </c>
      <c r="L161" s="8" t="s">
        <v>299</v>
      </c>
      <c r="M161" s="11">
        <v>22</v>
      </c>
      <c r="N161" s="12">
        <v>5</v>
      </c>
      <c r="O161" s="1">
        <v>32.22</v>
      </c>
      <c r="P161" s="1">
        <v>11.2</v>
      </c>
      <c r="Q161" s="1">
        <v>1.8</v>
      </c>
      <c r="R161" s="1">
        <v>3.6</v>
      </c>
      <c r="S161" s="1">
        <v>1.4</v>
      </c>
      <c r="T161" s="1">
        <v>1.4</v>
      </c>
      <c r="U161" s="1">
        <v>0.2</v>
      </c>
      <c r="V161" s="1">
        <v>0.35593200000000003</v>
      </c>
      <c r="W161" s="1">
        <v>11.8</v>
      </c>
      <c r="X161" s="1">
        <v>0.55555600000000005</v>
      </c>
      <c r="Y161" s="1">
        <v>1.8</v>
      </c>
      <c r="Z161" s="1">
        <v>1.4</v>
      </c>
      <c r="AA161" s="1">
        <v>-0.72975000000000001</v>
      </c>
      <c r="AB161" s="1">
        <v>0.27485999999999999</v>
      </c>
      <c r="AC161" s="1">
        <v>-0.85470000000000002</v>
      </c>
      <c r="AD161" s="1">
        <v>-0.82806999999999997</v>
      </c>
      <c r="AE161" s="1">
        <v>0.86826300000000001</v>
      </c>
      <c r="AF161" s="1">
        <v>-0.81904999999999994</v>
      </c>
      <c r="AG161" s="1">
        <v>-1.8747100000000001</v>
      </c>
      <c r="AH161" s="1">
        <v>-1.08005</v>
      </c>
      <c r="AI161" s="1">
        <v>0.55702200000000002</v>
      </c>
    </row>
    <row r="162" spans="1:35" x14ac:dyDescent="0.3">
      <c r="A162" s="8">
        <v>14</v>
      </c>
      <c r="B162" s="8">
        <v>161</v>
      </c>
      <c r="C162" s="10"/>
      <c r="D162" s="10">
        <v>412</v>
      </c>
      <c r="E162" s="10">
        <v>1</v>
      </c>
      <c r="F162" s="1">
        <v>-0.45545000000000002</v>
      </c>
      <c r="G162" s="1">
        <v>-0.37988</v>
      </c>
      <c r="H162" s="1">
        <v>-7.5569999999999998E-2</v>
      </c>
      <c r="I162" s="8" t="s">
        <v>420</v>
      </c>
      <c r="J162" s="8"/>
      <c r="K162" s="8" t="s">
        <v>33</v>
      </c>
      <c r="L162" s="8" t="s">
        <v>298</v>
      </c>
      <c r="M162" s="11">
        <v>26.8</v>
      </c>
      <c r="N162" s="12">
        <v>5</v>
      </c>
      <c r="O162" s="1">
        <v>25.26333</v>
      </c>
      <c r="P162" s="1">
        <v>10.6</v>
      </c>
      <c r="Q162" s="1">
        <v>2.2000000000000002</v>
      </c>
      <c r="R162" s="1">
        <v>3</v>
      </c>
      <c r="S162" s="1">
        <v>0.8</v>
      </c>
      <c r="T162" s="1">
        <v>1</v>
      </c>
      <c r="U162" s="1">
        <v>0.2</v>
      </c>
      <c r="V162" s="1">
        <v>0.377778</v>
      </c>
      <c r="W162" s="1">
        <v>9</v>
      </c>
      <c r="X162" s="1">
        <v>0.8</v>
      </c>
      <c r="Y162" s="1">
        <v>2</v>
      </c>
      <c r="Z162" s="1">
        <v>1</v>
      </c>
      <c r="AA162" s="1">
        <v>-0.82706999999999997</v>
      </c>
      <c r="AB162" s="1">
        <v>0.66205700000000001</v>
      </c>
      <c r="AC162" s="1">
        <v>-1.0696000000000001</v>
      </c>
      <c r="AD162" s="1">
        <v>-1.097</v>
      </c>
      <c r="AE162" s="1">
        <v>2.5799999999999998E-4</v>
      </c>
      <c r="AF162" s="1">
        <v>-0.81904999999999994</v>
      </c>
      <c r="AG162" s="1">
        <v>-1.17665</v>
      </c>
      <c r="AH162" s="1">
        <v>-3.7740000000000003E-2</v>
      </c>
      <c r="AI162" s="1">
        <v>0.94586199999999998</v>
      </c>
    </row>
    <row r="163" spans="1:35" x14ac:dyDescent="0.3">
      <c r="A163" s="8">
        <v>14</v>
      </c>
      <c r="B163" s="8">
        <v>162</v>
      </c>
      <c r="C163" s="10">
        <v>79</v>
      </c>
      <c r="D163" s="10">
        <v>71</v>
      </c>
      <c r="E163" s="10">
        <v>86</v>
      </c>
      <c r="F163" s="1">
        <v>-0.45961999999999997</v>
      </c>
      <c r="G163" s="1">
        <v>-0.15115999999999999</v>
      </c>
      <c r="H163" s="1">
        <v>-0.30846000000000001</v>
      </c>
      <c r="I163" s="8" t="s">
        <v>280</v>
      </c>
      <c r="J163" s="8"/>
      <c r="K163" s="8" t="s">
        <v>97</v>
      </c>
      <c r="L163" s="8" t="s">
        <v>299</v>
      </c>
      <c r="M163" s="11">
        <v>20.6</v>
      </c>
      <c r="N163" s="12">
        <v>5</v>
      </c>
      <c r="O163" s="1">
        <v>27.05667</v>
      </c>
      <c r="P163" s="1">
        <v>12.8</v>
      </c>
      <c r="Q163" s="1">
        <v>0</v>
      </c>
      <c r="R163" s="1">
        <v>10</v>
      </c>
      <c r="S163" s="1">
        <v>1</v>
      </c>
      <c r="T163" s="1">
        <v>0</v>
      </c>
      <c r="U163" s="1">
        <v>0.8</v>
      </c>
      <c r="V163" s="1">
        <v>0.6</v>
      </c>
      <c r="W163" s="1">
        <v>8</v>
      </c>
      <c r="X163" s="1">
        <v>0.84210499999999999</v>
      </c>
      <c r="Y163" s="1">
        <v>3.8</v>
      </c>
      <c r="Z163" s="1">
        <v>1.4</v>
      </c>
      <c r="AA163" s="1">
        <v>-0.47023999999999999</v>
      </c>
      <c r="AB163" s="1">
        <v>-1.46753</v>
      </c>
      <c r="AC163" s="1">
        <v>1.4376059999999999</v>
      </c>
      <c r="AD163" s="1">
        <v>-1.00736</v>
      </c>
      <c r="AE163" s="1">
        <v>-2.1697600000000001</v>
      </c>
      <c r="AF163" s="1">
        <v>0.115885</v>
      </c>
      <c r="AG163" s="1">
        <v>1.2999179999999999</v>
      </c>
      <c r="AH163" s="1">
        <v>0.34405000000000002</v>
      </c>
      <c r="AI163" s="1">
        <v>0.55702200000000002</v>
      </c>
    </row>
    <row r="164" spans="1:35" x14ac:dyDescent="0.3">
      <c r="A164" s="8">
        <v>14</v>
      </c>
      <c r="B164" s="8">
        <v>163</v>
      </c>
      <c r="C164" s="10">
        <v>60</v>
      </c>
      <c r="D164" s="10">
        <v>67</v>
      </c>
      <c r="E164" s="10">
        <v>95</v>
      </c>
      <c r="F164" s="1">
        <v>-0.46221000000000001</v>
      </c>
      <c r="G164" s="1">
        <v>-0.66510999999999998</v>
      </c>
      <c r="H164" s="1">
        <v>0.202903</v>
      </c>
      <c r="I164" s="8" t="s">
        <v>230</v>
      </c>
      <c r="J164" s="8"/>
      <c r="K164" s="8" t="s">
        <v>120</v>
      </c>
      <c r="L164" s="8" t="s">
        <v>299</v>
      </c>
      <c r="M164" s="11">
        <v>25</v>
      </c>
      <c r="N164" s="12">
        <v>5</v>
      </c>
      <c r="O164" s="1">
        <v>33.246670000000002</v>
      </c>
      <c r="P164" s="1">
        <v>17.399999999999999</v>
      </c>
      <c r="Q164" s="1">
        <v>1</v>
      </c>
      <c r="R164" s="1">
        <v>9.4</v>
      </c>
      <c r="S164" s="1">
        <v>3.4</v>
      </c>
      <c r="T164" s="1">
        <v>0.6</v>
      </c>
      <c r="U164" s="1">
        <v>0</v>
      </c>
      <c r="V164" s="1">
        <v>0.40789500000000001</v>
      </c>
      <c r="W164" s="1">
        <v>15.2</v>
      </c>
      <c r="X164" s="1">
        <v>0.64516099999999998</v>
      </c>
      <c r="Y164" s="1">
        <v>6.2</v>
      </c>
      <c r="Z164" s="1">
        <v>3.4</v>
      </c>
      <c r="AA164" s="1">
        <v>0.27586300000000002</v>
      </c>
      <c r="AB164" s="1">
        <v>-0.49953999999999998</v>
      </c>
      <c r="AC164" s="1">
        <v>1.222702</v>
      </c>
      <c r="AD164" s="1">
        <v>6.8394999999999997E-2</v>
      </c>
      <c r="AE164" s="1">
        <v>-0.86775000000000002</v>
      </c>
      <c r="AF164" s="1">
        <v>-1.13069</v>
      </c>
      <c r="AG164" s="1">
        <v>-1.3633599999999999</v>
      </c>
      <c r="AH164" s="1">
        <v>-2.30443</v>
      </c>
      <c r="AI164" s="1">
        <v>-1.3871800000000001</v>
      </c>
    </row>
    <row r="165" spans="1:35" x14ac:dyDescent="0.3">
      <c r="A165" s="8">
        <v>14</v>
      </c>
      <c r="B165" s="8">
        <v>164</v>
      </c>
      <c r="C165" s="10">
        <v>138</v>
      </c>
      <c r="D165" s="10">
        <v>135</v>
      </c>
      <c r="E165" s="10">
        <v>43</v>
      </c>
      <c r="F165" s="1">
        <v>-0.46411999999999998</v>
      </c>
      <c r="G165" s="1">
        <v>-0.33724999999999999</v>
      </c>
      <c r="H165" s="1">
        <v>-0.12687000000000001</v>
      </c>
      <c r="I165" s="8" t="s">
        <v>219</v>
      </c>
      <c r="J165" s="8"/>
      <c r="K165" s="8" t="s">
        <v>69</v>
      </c>
      <c r="L165" s="8" t="s">
        <v>299</v>
      </c>
      <c r="M165" s="11">
        <v>27</v>
      </c>
      <c r="N165" s="12">
        <v>5</v>
      </c>
      <c r="O165" s="1">
        <v>25.796669999999999</v>
      </c>
      <c r="P165" s="1">
        <v>8.4</v>
      </c>
      <c r="Q165" s="1">
        <v>2</v>
      </c>
      <c r="R165" s="1">
        <v>4.4000000000000004</v>
      </c>
      <c r="S165" s="1">
        <v>1.6</v>
      </c>
      <c r="T165" s="1">
        <v>0.4</v>
      </c>
      <c r="U165" s="1">
        <v>0.8</v>
      </c>
      <c r="V165" s="1">
        <v>0.36363600000000001</v>
      </c>
      <c r="W165" s="1">
        <v>8.8000000000000007</v>
      </c>
      <c r="X165" s="1">
        <v>0</v>
      </c>
      <c r="Y165" s="1">
        <v>0</v>
      </c>
      <c r="Z165" s="1">
        <v>0.4</v>
      </c>
      <c r="AA165" s="1">
        <v>-1.1839</v>
      </c>
      <c r="AB165" s="1">
        <v>0.46845799999999999</v>
      </c>
      <c r="AC165" s="1">
        <v>-0.56816</v>
      </c>
      <c r="AD165" s="1">
        <v>-0.73841999999999997</v>
      </c>
      <c r="AE165" s="1">
        <v>-1.30175</v>
      </c>
      <c r="AF165" s="1">
        <v>0.115885</v>
      </c>
      <c r="AG165" s="1">
        <v>-1.3155399999999999</v>
      </c>
      <c r="AH165" s="1">
        <v>-4.0939999999999997E-2</v>
      </c>
      <c r="AI165" s="1">
        <v>1.5291220000000001</v>
      </c>
    </row>
    <row r="166" spans="1:35" x14ac:dyDescent="0.3">
      <c r="A166" s="8">
        <v>14</v>
      </c>
      <c r="B166" s="8">
        <v>165</v>
      </c>
      <c r="C166" s="10"/>
      <c r="D166" s="10">
        <v>242</v>
      </c>
      <c r="E166" s="10">
        <v>10</v>
      </c>
      <c r="F166" s="1">
        <v>-0.47813</v>
      </c>
      <c r="G166" s="1">
        <v>-0.15304999999999999</v>
      </c>
      <c r="H166" s="1">
        <v>-0.32507999999999998</v>
      </c>
      <c r="I166" s="8" t="s">
        <v>274</v>
      </c>
      <c r="J166" s="8"/>
      <c r="K166" s="8" t="s">
        <v>52</v>
      </c>
      <c r="L166" s="8" t="s">
        <v>299</v>
      </c>
      <c r="M166" s="11">
        <v>27.6</v>
      </c>
      <c r="N166" s="12">
        <v>5</v>
      </c>
      <c r="O166" s="1">
        <v>21.74333</v>
      </c>
      <c r="P166" s="1">
        <v>9</v>
      </c>
      <c r="Q166" s="1">
        <v>0.2</v>
      </c>
      <c r="R166" s="1">
        <v>7</v>
      </c>
      <c r="S166" s="1">
        <v>1.6</v>
      </c>
      <c r="T166" s="1">
        <v>0.8</v>
      </c>
      <c r="U166" s="1">
        <v>1</v>
      </c>
      <c r="V166" s="1">
        <v>0.58620700000000003</v>
      </c>
      <c r="W166" s="1">
        <v>5.8</v>
      </c>
      <c r="X166" s="1">
        <v>0.71428599999999998</v>
      </c>
      <c r="Y166" s="1">
        <v>2.8</v>
      </c>
      <c r="Z166" s="1">
        <v>0.8</v>
      </c>
      <c r="AA166" s="1">
        <v>-1.0865899999999999</v>
      </c>
      <c r="AB166" s="1">
        <v>-1.27393</v>
      </c>
      <c r="AC166" s="1">
        <v>0.36308699999999999</v>
      </c>
      <c r="AD166" s="1">
        <v>-0.73841999999999997</v>
      </c>
      <c r="AE166" s="1">
        <v>-0.43375000000000002</v>
      </c>
      <c r="AF166" s="1">
        <v>0.42753000000000002</v>
      </c>
      <c r="AG166" s="1">
        <v>0.82914600000000005</v>
      </c>
      <c r="AH166" s="1">
        <v>-0.60480999999999996</v>
      </c>
      <c r="AI166" s="1">
        <v>1.140282</v>
      </c>
    </row>
    <row r="167" spans="1:35" x14ac:dyDescent="0.3">
      <c r="A167" s="8">
        <v>14</v>
      </c>
      <c r="B167" s="8">
        <v>166</v>
      </c>
      <c r="C167" s="10">
        <v>141</v>
      </c>
      <c r="D167" s="10">
        <v>213</v>
      </c>
      <c r="E167" s="10">
        <v>34</v>
      </c>
      <c r="F167" s="1">
        <v>-0.47983999999999999</v>
      </c>
      <c r="G167" s="1">
        <v>-0.46415000000000001</v>
      </c>
      <c r="H167" s="1">
        <v>-1.5689999999999999E-2</v>
      </c>
      <c r="I167" s="8" t="s">
        <v>207</v>
      </c>
      <c r="J167" s="8"/>
      <c r="K167" s="8" t="s">
        <v>72</v>
      </c>
      <c r="L167" s="8" t="s">
        <v>298</v>
      </c>
      <c r="M167" s="11">
        <v>27.4</v>
      </c>
      <c r="N167" s="12">
        <v>5</v>
      </c>
      <c r="O167" s="1">
        <v>23.35</v>
      </c>
      <c r="P167" s="1">
        <v>14.4</v>
      </c>
      <c r="Q167" s="1">
        <v>0.8</v>
      </c>
      <c r="R167" s="1">
        <v>3.2</v>
      </c>
      <c r="S167" s="1">
        <v>1.6</v>
      </c>
      <c r="T167" s="1">
        <v>0.8</v>
      </c>
      <c r="U167" s="1">
        <v>0.2</v>
      </c>
      <c r="V167" s="1">
        <v>0.38461499999999998</v>
      </c>
      <c r="W167" s="1">
        <v>13</v>
      </c>
      <c r="X167" s="1">
        <v>0.85714299999999999</v>
      </c>
      <c r="Y167" s="1">
        <v>4.2</v>
      </c>
      <c r="Z167" s="1">
        <v>1.2</v>
      </c>
      <c r="AA167" s="1">
        <v>-0.21073</v>
      </c>
      <c r="AB167" s="1">
        <v>-0.69313000000000002</v>
      </c>
      <c r="AC167" s="1">
        <v>-0.99797000000000002</v>
      </c>
      <c r="AD167" s="1">
        <v>-0.73841999999999997</v>
      </c>
      <c r="AE167" s="1">
        <v>-0.43375000000000002</v>
      </c>
      <c r="AF167" s="1">
        <v>-0.81904999999999994</v>
      </c>
      <c r="AG167" s="1">
        <v>-1.5698799999999999</v>
      </c>
      <c r="AH167" s="1">
        <v>0.53414300000000003</v>
      </c>
      <c r="AI167" s="1">
        <v>0.75144200000000005</v>
      </c>
    </row>
    <row r="168" spans="1:35" x14ac:dyDescent="0.3">
      <c r="A168" s="8">
        <v>14</v>
      </c>
      <c r="B168" s="8">
        <v>167</v>
      </c>
      <c r="C168" s="10">
        <v>130</v>
      </c>
      <c r="D168" s="10">
        <v>129</v>
      </c>
      <c r="E168" s="10">
        <v>65</v>
      </c>
      <c r="F168" s="1">
        <v>-0.48253000000000001</v>
      </c>
      <c r="G168" s="1">
        <v>-0.16747000000000001</v>
      </c>
      <c r="H168" s="1">
        <v>-0.31506000000000001</v>
      </c>
      <c r="I168" s="8" t="s">
        <v>251</v>
      </c>
      <c r="J168" s="8"/>
      <c r="K168" s="8" t="s">
        <v>108</v>
      </c>
      <c r="L168" s="8" t="s">
        <v>47</v>
      </c>
      <c r="M168" s="11">
        <v>27.1</v>
      </c>
      <c r="N168" s="12">
        <v>5</v>
      </c>
      <c r="O168" s="1">
        <v>28.36</v>
      </c>
      <c r="P168" s="1">
        <v>13.4</v>
      </c>
      <c r="Q168" s="1">
        <v>0.8</v>
      </c>
      <c r="R168" s="1">
        <v>7.2</v>
      </c>
      <c r="S168" s="1">
        <v>1.2</v>
      </c>
      <c r="T168" s="1">
        <v>1</v>
      </c>
      <c r="U168" s="1">
        <v>0</v>
      </c>
      <c r="V168" s="1">
        <v>0.59523800000000004</v>
      </c>
      <c r="W168" s="1">
        <v>8.4</v>
      </c>
      <c r="X168" s="1">
        <v>0.72222200000000003</v>
      </c>
      <c r="Y168" s="1">
        <v>3.6</v>
      </c>
      <c r="Z168" s="1">
        <v>1.4</v>
      </c>
      <c r="AA168" s="1">
        <v>-0.37291999999999997</v>
      </c>
      <c r="AB168" s="1">
        <v>-0.69313000000000002</v>
      </c>
      <c r="AC168" s="1">
        <v>0.434722</v>
      </c>
      <c r="AD168" s="1">
        <v>-0.91771000000000003</v>
      </c>
      <c r="AE168" s="1">
        <v>2.5799999999999998E-4</v>
      </c>
      <c r="AF168" s="1">
        <v>-1.13069</v>
      </c>
      <c r="AG168" s="1">
        <v>1.313445</v>
      </c>
      <c r="AH168" s="1">
        <v>-0.69825999999999999</v>
      </c>
      <c r="AI168" s="1">
        <v>0.55702200000000002</v>
      </c>
    </row>
    <row r="169" spans="1:35" x14ac:dyDescent="0.3">
      <c r="A169" s="8">
        <v>14</v>
      </c>
      <c r="B169" s="8">
        <v>168</v>
      </c>
      <c r="C169" s="10"/>
      <c r="D169" s="10">
        <v>279</v>
      </c>
      <c r="E169" s="10">
        <v>22</v>
      </c>
      <c r="F169" s="1">
        <v>-0.48254000000000002</v>
      </c>
      <c r="G169" s="1">
        <v>-0.31936999999999999</v>
      </c>
      <c r="H169" s="1">
        <v>-0.16317000000000001</v>
      </c>
      <c r="I169" s="8" t="s">
        <v>235</v>
      </c>
      <c r="J169" s="8"/>
      <c r="K169" s="8" t="s">
        <v>129</v>
      </c>
      <c r="L169" s="8" t="s">
        <v>298</v>
      </c>
      <c r="M169" s="11">
        <v>26.3</v>
      </c>
      <c r="N169" s="12">
        <v>5</v>
      </c>
      <c r="O169" s="1">
        <v>25.85333</v>
      </c>
      <c r="P169" s="1">
        <v>14</v>
      </c>
      <c r="Q169" s="1">
        <v>2.8</v>
      </c>
      <c r="R169" s="1">
        <v>1.2</v>
      </c>
      <c r="S169" s="1">
        <v>1.2</v>
      </c>
      <c r="T169" s="1">
        <v>0.4</v>
      </c>
      <c r="U169" s="1">
        <v>0</v>
      </c>
      <c r="V169" s="1">
        <v>0.42105300000000001</v>
      </c>
      <c r="W169" s="1">
        <v>11.4</v>
      </c>
      <c r="X169" s="1">
        <v>1</v>
      </c>
      <c r="Y169" s="1">
        <v>1.6</v>
      </c>
      <c r="Z169" s="1">
        <v>0.6</v>
      </c>
      <c r="AA169" s="1">
        <v>-0.27560000000000001</v>
      </c>
      <c r="AB169" s="1">
        <v>1.242853</v>
      </c>
      <c r="AC169" s="1">
        <v>-1.7143200000000001</v>
      </c>
      <c r="AD169" s="1">
        <v>-0.91771000000000003</v>
      </c>
      <c r="AE169" s="1">
        <v>-1.30175</v>
      </c>
      <c r="AF169" s="1">
        <v>-1.13069</v>
      </c>
      <c r="AG169" s="1">
        <v>-0.83123999999999998</v>
      </c>
      <c r="AH169" s="1">
        <v>0.71942799999999996</v>
      </c>
      <c r="AI169" s="1">
        <v>1.3347020000000001</v>
      </c>
    </row>
    <row r="170" spans="1:35" x14ac:dyDescent="0.3">
      <c r="A170" s="8">
        <v>15</v>
      </c>
      <c r="B170" s="8">
        <v>169</v>
      </c>
      <c r="C170" s="10">
        <v>85</v>
      </c>
      <c r="D170" s="10">
        <v>86</v>
      </c>
      <c r="E170" s="10">
        <v>74</v>
      </c>
      <c r="F170" s="1">
        <v>-0.48693999999999998</v>
      </c>
      <c r="G170" s="1">
        <v>-0.65039999999999998</v>
      </c>
      <c r="H170" s="1">
        <v>0.163465</v>
      </c>
      <c r="I170" s="8" t="s">
        <v>232</v>
      </c>
      <c r="J170" s="8" t="s">
        <v>233</v>
      </c>
      <c r="K170" s="8" t="s">
        <v>50</v>
      </c>
      <c r="L170" s="8" t="s">
        <v>298</v>
      </c>
      <c r="M170" s="11">
        <v>25.2</v>
      </c>
      <c r="N170" s="12">
        <v>5</v>
      </c>
      <c r="O170" s="1">
        <v>30.1</v>
      </c>
      <c r="P170" s="1">
        <v>15.4</v>
      </c>
      <c r="Q170" s="1">
        <v>1.2</v>
      </c>
      <c r="R170" s="1">
        <v>5.6</v>
      </c>
      <c r="S170" s="1">
        <v>4</v>
      </c>
      <c r="T170" s="1">
        <v>0.2</v>
      </c>
      <c r="U170" s="1">
        <v>0.2</v>
      </c>
      <c r="V170" s="1">
        <v>0.39189200000000002</v>
      </c>
      <c r="W170" s="1">
        <v>14.8</v>
      </c>
      <c r="X170" s="1">
        <v>0.72222200000000003</v>
      </c>
      <c r="Y170" s="1">
        <v>3.6</v>
      </c>
      <c r="Z170" s="1">
        <v>2.8</v>
      </c>
      <c r="AA170" s="1">
        <v>-4.8529999999999997E-2</v>
      </c>
      <c r="AB170" s="1">
        <v>-0.30593999999999999</v>
      </c>
      <c r="AC170" s="1">
        <v>-0.13836000000000001</v>
      </c>
      <c r="AD170" s="1">
        <v>0.33733400000000002</v>
      </c>
      <c r="AE170" s="1">
        <v>-1.7357499999999999</v>
      </c>
      <c r="AF170" s="1">
        <v>-0.81904999999999994</v>
      </c>
      <c r="AG170" s="1">
        <v>-1.64114</v>
      </c>
      <c r="AH170" s="1">
        <v>-0.69825999999999999</v>
      </c>
      <c r="AI170" s="1">
        <v>-0.80391999999999997</v>
      </c>
    </row>
    <row r="171" spans="1:35" x14ac:dyDescent="0.3">
      <c r="A171" s="8">
        <v>15</v>
      </c>
      <c r="B171" s="8">
        <v>170</v>
      </c>
      <c r="C171" s="10">
        <v>132</v>
      </c>
      <c r="D171" s="10">
        <v>134</v>
      </c>
      <c r="E171" s="10">
        <v>65</v>
      </c>
      <c r="F171" s="1">
        <v>-0.48831000000000002</v>
      </c>
      <c r="G171" s="1">
        <v>-0.13192999999999999</v>
      </c>
      <c r="H171" s="1">
        <v>-0.35637999999999997</v>
      </c>
      <c r="I171" s="8" t="s">
        <v>265</v>
      </c>
      <c r="J171" s="8"/>
      <c r="K171" s="8" t="s">
        <v>69</v>
      </c>
      <c r="L171" s="8" t="s">
        <v>299</v>
      </c>
      <c r="M171" s="11">
        <v>21.8</v>
      </c>
      <c r="N171" s="12">
        <v>5</v>
      </c>
      <c r="O171" s="1">
        <v>24.373329999999999</v>
      </c>
      <c r="P171" s="1">
        <v>12.4</v>
      </c>
      <c r="Q171" s="1">
        <v>0.2</v>
      </c>
      <c r="R171" s="1">
        <v>5.4</v>
      </c>
      <c r="S171" s="1">
        <v>2.4</v>
      </c>
      <c r="T171" s="1">
        <v>1.2</v>
      </c>
      <c r="U171" s="1">
        <v>0</v>
      </c>
      <c r="V171" s="1">
        <v>0.59574499999999997</v>
      </c>
      <c r="W171" s="1">
        <v>9.4</v>
      </c>
      <c r="X171" s="1">
        <v>0.71428599999999998</v>
      </c>
      <c r="Y171" s="1">
        <v>1.4</v>
      </c>
      <c r="Z171" s="1">
        <v>1.2</v>
      </c>
      <c r="AA171" s="1">
        <v>-0.53512000000000004</v>
      </c>
      <c r="AB171" s="1">
        <v>-1.27393</v>
      </c>
      <c r="AC171" s="1">
        <v>-0.20999000000000001</v>
      </c>
      <c r="AD171" s="1">
        <v>-0.37984000000000001</v>
      </c>
      <c r="AE171" s="1">
        <v>0.43425999999999998</v>
      </c>
      <c r="AF171" s="1">
        <v>-1.13069</v>
      </c>
      <c r="AG171" s="1">
        <v>1.479387</v>
      </c>
      <c r="AH171" s="1">
        <v>-0.32288</v>
      </c>
      <c r="AI171" s="1">
        <v>0.75144200000000005</v>
      </c>
    </row>
    <row r="172" spans="1:35" x14ac:dyDescent="0.3">
      <c r="A172" s="8">
        <v>15</v>
      </c>
      <c r="B172" s="8">
        <v>171</v>
      </c>
      <c r="C172" s="10"/>
      <c r="D172" s="10">
        <v>277</v>
      </c>
      <c r="E172" s="10">
        <v>3</v>
      </c>
      <c r="F172" s="1">
        <v>-0.49175999999999997</v>
      </c>
      <c r="G172" s="1">
        <v>-0.31996999999999998</v>
      </c>
      <c r="H172" s="1">
        <v>-0.17179</v>
      </c>
      <c r="I172" s="8" t="s">
        <v>421</v>
      </c>
      <c r="J172" s="8"/>
      <c r="K172" s="8" t="s">
        <v>82</v>
      </c>
      <c r="L172" s="8" t="s">
        <v>298</v>
      </c>
      <c r="M172" s="11">
        <v>30.6</v>
      </c>
      <c r="N172" s="12">
        <v>5</v>
      </c>
      <c r="O172" s="1">
        <v>30.906669999999998</v>
      </c>
      <c r="P172" s="1">
        <v>8.6</v>
      </c>
      <c r="Q172" s="1">
        <v>1.2</v>
      </c>
      <c r="R172" s="1">
        <v>4.5999999999999996</v>
      </c>
      <c r="S172" s="1">
        <v>1.6</v>
      </c>
      <c r="T172" s="1">
        <v>0.4</v>
      </c>
      <c r="U172" s="1">
        <v>0.8</v>
      </c>
      <c r="V172" s="1">
        <v>0.37837799999999999</v>
      </c>
      <c r="W172" s="1">
        <v>7.4</v>
      </c>
      <c r="X172" s="1">
        <v>0.9</v>
      </c>
      <c r="Y172" s="1">
        <v>2</v>
      </c>
      <c r="Z172" s="1">
        <v>0.4</v>
      </c>
      <c r="AA172" s="1">
        <v>-1.1514599999999999</v>
      </c>
      <c r="AB172" s="1">
        <v>-0.30593999999999999</v>
      </c>
      <c r="AC172" s="1">
        <v>-0.49653000000000003</v>
      </c>
      <c r="AD172" s="1">
        <v>-0.73841999999999997</v>
      </c>
      <c r="AE172" s="1">
        <v>-1.30175</v>
      </c>
      <c r="AF172" s="1">
        <v>0.115885</v>
      </c>
      <c r="AG172" s="1">
        <v>-0.96650000000000003</v>
      </c>
      <c r="AH172" s="1">
        <v>0.43589099999999997</v>
      </c>
      <c r="AI172" s="1">
        <v>1.5291220000000001</v>
      </c>
    </row>
    <row r="173" spans="1:35" x14ac:dyDescent="0.3">
      <c r="A173" s="8">
        <v>15</v>
      </c>
      <c r="B173" s="8">
        <v>172</v>
      </c>
      <c r="C173" s="10"/>
      <c r="D173" s="10">
        <v>496</v>
      </c>
      <c r="E173" s="10"/>
      <c r="F173" s="1">
        <v>-0.49814000000000003</v>
      </c>
      <c r="G173" s="1">
        <v>-0.50602000000000003</v>
      </c>
      <c r="H173" s="1">
        <v>7.8790000000000006E-3</v>
      </c>
      <c r="I173" s="8" t="s">
        <v>259</v>
      </c>
      <c r="J173" s="8" t="s">
        <v>260</v>
      </c>
      <c r="K173" s="8" t="s">
        <v>69</v>
      </c>
      <c r="L173" s="8" t="s">
        <v>298</v>
      </c>
      <c r="M173" s="11">
        <v>24</v>
      </c>
      <c r="N173" s="12">
        <v>2</v>
      </c>
      <c r="O173" s="1">
        <v>17.350000000000001</v>
      </c>
      <c r="P173" s="1">
        <v>3</v>
      </c>
      <c r="Q173" s="1">
        <v>1</v>
      </c>
      <c r="R173" s="1">
        <v>2</v>
      </c>
      <c r="S173" s="1">
        <v>3.5</v>
      </c>
      <c r="T173" s="1">
        <v>1</v>
      </c>
      <c r="U173" s="1">
        <v>1</v>
      </c>
      <c r="V173" s="1">
        <v>0.222222</v>
      </c>
      <c r="W173" s="1">
        <v>4.5</v>
      </c>
      <c r="X173" s="1">
        <v>0</v>
      </c>
      <c r="Y173" s="1">
        <v>0</v>
      </c>
      <c r="Z173" s="1">
        <v>1.5</v>
      </c>
      <c r="AA173" s="1">
        <v>-2.0597599999999998</v>
      </c>
      <c r="AB173" s="1">
        <v>-0.49953999999999998</v>
      </c>
      <c r="AC173" s="1">
        <v>-1.42778</v>
      </c>
      <c r="AD173" s="1">
        <v>0.113218</v>
      </c>
      <c r="AE173" s="1">
        <v>2.5799999999999998E-4</v>
      </c>
      <c r="AF173" s="1">
        <v>0.42753000000000002</v>
      </c>
      <c r="AG173" s="1">
        <v>-1.52701</v>
      </c>
      <c r="AH173" s="1">
        <v>-4.0939999999999997E-2</v>
      </c>
      <c r="AI173" s="1">
        <v>0.459812</v>
      </c>
    </row>
    <row r="174" spans="1:35" x14ac:dyDescent="0.3">
      <c r="A174" s="8">
        <v>15</v>
      </c>
      <c r="B174" s="8">
        <v>173</v>
      </c>
      <c r="C174" s="10">
        <v>88</v>
      </c>
      <c r="D174" s="10">
        <v>87</v>
      </c>
      <c r="E174" s="10">
        <v>82</v>
      </c>
      <c r="F174" s="1">
        <v>-0.49937999999999999</v>
      </c>
      <c r="G174" s="1">
        <v>-0.15557000000000001</v>
      </c>
      <c r="H174" s="1">
        <v>-0.34381</v>
      </c>
      <c r="I174" s="8" t="s">
        <v>422</v>
      </c>
      <c r="J174" s="8"/>
      <c r="K174" s="8" t="s">
        <v>50</v>
      </c>
      <c r="L174" s="8" t="s">
        <v>47</v>
      </c>
      <c r="M174" s="11">
        <v>21.6</v>
      </c>
      <c r="N174" s="12">
        <v>5</v>
      </c>
      <c r="O174" s="1">
        <v>23.363330000000001</v>
      </c>
      <c r="P174" s="1">
        <v>9.8000000000000007</v>
      </c>
      <c r="Q174" s="1">
        <v>0</v>
      </c>
      <c r="R174" s="1">
        <v>7</v>
      </c>
      <c r="S174" s="1">
        <v>0.8</v>
      </c>
      <c r="T174" s="1">
        <v>0.6</v>
      </c>
      <c r="U174" s="1">
        <v>2</v>
      </c>
      <c r="V174" s="1">
        <v>0.66666700000000001</v>
      </c>
      <c r="W174" s="1">
        <v>5.4</v>
      </c>
      <c r="X174" s="1">
        <v>0.65</v>
      </c>
      <c r="Y174" s="1">
        <v>4</v>
      </c>
      <c r="Z174" s="1">
        <v>1.2</v>
      </c>
      <c r="AA174" s="1">
        <v>-0.95682999999999996</v>
      </c>
      <c r="AB174" s="1">
        <v>-1.46753</v>
      </c>
      <c r="AC174" s="1">
        <v>0.36308699999999999</v>
      </c>
      <c r="AD174" s="1">
        <v>-1.097</v>
      </c>
      <c r="AE174" s="1">
        <v>-0.86775000000000002</v>
      </c>
      <c r="AF174" s="1">
        <v>1.985752</v>
      </c>
      <c r="AG174" s="1">
        <v>1.3441209999999999</v>
      </c>
      <c r="AH174" s="1">
        <v>-1.4554199999999999</v>
      </c>
      <c r="AI174" s="1">
        <v>0.75144200000000005</v>
      </c>
    </row>
    <row r="175" spans="1:35" x14ac:dyDescent="0.3">
      <c r="A175" s="8">
        <v>15</v>
      </c>
      <c r="B175" s="8">
        <v>174</v>
      </c>
      <c r="C175" s="10">
        <v>120</v>
      </c>
      <c r="D175" s="10">
        <v>104</v>
      </c>
      <c r="E175" s="10">
        <v>67</v>
      </c>
      <c r="F175" s="1">
        <v>-0.50241999999999998</v>
      </c>
      <c r="G175" s="1">
        <v>-0.1087</v>
      </c>
      <c r="H175" s="1">
        <v>-0.39372000000000001</v>
      </c>
      <c r="I175" s="8" t="s">
        <v>209</v>
      </c>
      <c r="J175" s="8"/>
      <c r="K175" s="8" t="s">
        <v>176</v>
      </c>
      <c r="L175" s="8" t="s">
        <v>299</v>
      </c>
      <c r="M175" s="11">
        <v>23.2</v>
      </c>
      <c r="N175" s="12">
        <v>5</v>
      </c>
      <c r="O175" s="1">
        <v>20.64</v>
      </c>
      <c r="P175" s="1">
        <v>13.6</v>
      </c>
      <c r="Q175" s="1">
        <v>0.8</v>
      </c>
      <c r="R175" s="1">
        <v>6.4</v>
      </c>
      <c r="S175" s="1">
        <v>1.2</v>
      </c>
      <c r="T175" s="1">
        <v>0.2</v>
      </c>
      <c r="U175" s="1">
        <v>0.4</v>
      </c>
      <c r="V175" s="1">
        <v>0.69047599999999998</v>
      </c>
      <c r="W175" s="1">
        <v>8.4</v>
      </c>
      <c r="X175" s="1">
        <v>1</v>
      </c>
      <c r="Y175" s="1">
        <v>1.2</v>
      </c>
      <c r="Z175" s="1">
        <v>1.8</v>
      </c>
      <c r="AA175" s="1">
        <v>-0.34048</v>
      </c>
      <c r="AB175" s="1">
        <v>-0.69313000000000002</v>
      </c>
      <c r="AC175" s="1">
        <v>0.14818300000000001</v>
      </c>
      <c r="AD175" s="1">
        <v>-0.91771000000000003</v>
      </c>
      <c r="AE175" s="1">
        <v>-1.7357499999999999</v>
      </c>
      <c r="AF175" s="1">
        <v>-0.50739999999999996</v>
      </c>
      <c r="AG175" s="1">
        <v>2.3704480000000001</v>
      </c>
      <c r="AH175" s="1">
        <v>0.529335</v>
      </c>
      <c r="AI175" s="1">
        <v>0.168182</v>
      </c>
    </row>
    <row r="176" spans="1:35" x14ac:dyDescent="0.3">
      <c r="A176" s="8">
        <v>15</v>
      </c>
      <c r="B176" s="8">
        <v>175</v>
      </c>
      <c r="C176" s="10"/>
      <c r="D176" s="10">
        <v>245</v>
      </c>
      <c r="E176" s="10">
        <v>4</v>
      </c>
      <c r="F176" s="1">
        <v>-0.50897999999999999</v>
      </c>
      <c r="G176" s="1">
        <v>-0.14468</v>
      </c>
      <c r="H176" s="1">
        <v>-0.36430000000000001</v>
      </c>
      <c r="I176" s="8" t="s">
        <v>423</v>
      </c>
      <c r="J176" s="8" t="s">
        <v>424</v>
      </c>
      <c r="K176" s="8" t="s">
        <v>58</v>
      </c>
      <c r="L176" s="8" t="s">
        <v>298</v>
      </c>
      <c r="M176" s="11">
        <v>28.1</v>
      </c>
      <c r="N176" s="12">
        <v>5</v>
      </c>
      <c r="O176" s="1">
        <v>25.753329999999998</v>
      </c>
      <c r="P176" s="1">
        <v>11.4</v>
      </c>
      <c r="Q176" s="1">
        <v>3</v>
      </c>
      <c r="R176" s="1">
        <v>1.2</v>
      </c>
      <c r="S176" s="1">
        <v>1.6</v>
      </c>
      <c r="T176" s="1">
        <v>0.6</v>
      </c>
      <c r="U176" s="1">
        <v>0</v>
      </c>
      <c r="V176" s="1">
        <v>0.60606099999999996</v>
      </c>
      <c r="W176" s="1">
        <v>6.6</v>
      </c>
      <c r="X176" s="1">
        <v>1</v>
      </c>
      <c r="Y176" s="1">
        <v>0.4</v>
      </c>
      <c r="Z176" s="1">
        <v>0.8</v>
      </c>
      <c r="AA176" s="1">
        <v>-0.69730999999999999</v>
      </c>
      <c r="AB176" s="1">
        <v>1.4364520000000001</v>
      </c>
      <c r="AC176" s="1">
        <v>-1.7143200000000001</v>
      </c>
      <c r="AD176" s="1">
        <v>-0.73841999999999997</v>
      </c>
      <c r="AE176" s="1">
        <v>-0.86775000000000002</v>
      </c>
      <c r="AF176" s="1">
        <v>-1.13069</v>
      </c>
      <c r="AG176" s="1">
        <v>1.1204499999999999</v>
      </c>
      <c r="AH176" s="1">
        <v>0.149148</v>
      </c>
      <c r="AI176" s="1">
        <v>1.140282</v>
      </c>
    </row>
    <row r="177" spans="1:35" x14ac:dyDescent="0.3">
      <c r="A177" s="8">
        <v>15</v>
      </c>
      <c r="B177" s="8">
        <v>176</v>
      </c>
      <c r="C177" s="10"/>
      <c r="D177" s="10">
        <v>336</v>
      </c>
      <c r="E177" s="10"/>
      <c r="F177" s="1">
        <v>-0.51622000000000001</v>
      </c>
      <c r="G177" s="1">
        <v>-0.38494</v>
      </c>
      <c r="H177" s="1">
        <v>-0.13128000000000001</v>
      </c>
      <c r="I177" s="8" t="s">
        <v>271</v>
      </c>
      <c r="J177" s="8"/>
      <c r="K177" s="8" t="s">
        <v>39</v>
      </c>
      <c r="L177" s="8" t="s">
        <v>298</v>
      </c>
      <c r="M177" s="11">
        <v>35.4</v>
      </c>
      <c r="N177" s="12">
        <v>1</v>
      </c>
      <c r="O177" s="1">
        <v>15.75</v>
      </c>
      <c r="P177" s="1">
        <v>11</v>
      </c>
      <c r="Q177" s="1">
        <v>3</v>
      </c>
      <c r="R177" s="1">
        <v>1</v>
      </c>
      <c r="S177" s="1">
        <v>3</v>
      </c>
      <c r="T177" s="1">
        <v>0</v>
      </c>
      <c r="U177" s="1">
        <v>0</v>
      </c>
      <c r="V177" s="1">
        <v>0.5</v>
      </c>
      <c r="W177" s="1">
        <v>6</v>
      </c>
      <c r="X177" s="1">
        <v>1</v>
      </c>
      <c r="Y177" s="1">
        <v>2</v>
      </c>
      <c r="Z177" s="1">
        <v>2</v>
      </c>
      <c r="AA177" s="1">
        <v>-0.76219000000000003</v>
      </c>
      <c r="AB177" s="1">
        <v>1.4364520000000001</v>
      </c>
      <c r="AC177" s="1">
        <v>-1.7859499999999999</v>
      </c>
      <c r="AD177" s="1">
        <v>-0.1109</v>
      </c>
      <c r="AE177" s="1">
        <v>-2.1697600000000001</v>
      </c>
      <c r="AF177" s="1">
        <v>-1.13069</v>
      </c>
      <c r="AG177" s="1">
        <v>0.17528199999999999</v>
      </c>
      <c r="AH177" s="1">
        <v>0.90952100000000002</v>
      </c>
      <c r="AI177" s="1">
        <v>-2.6239999999999999E-2</v>
      </c>
    </row>
    <row r="178" spans="1:35" x14ac:dyDescent="0.3">
      <c r="A178" s="8">
        <v>15</v>
      </c>
      <c r="B178" s="8">
        <v>177</v>
      </c>
      <c r="C178" s="10"/>
      <c r="D178" s="10">
        <v>690</v>
      </c>
      <c r="E178" s="10">
        <v>1</v>
      </c>
      <c r="F178" s="1">
        <v>-0.53188999999999997</v>
      </c>
      <c r="G178" s="1">
        <v>-0.31557000000000002</v>
      </c>
      <c r="H178" s="1">
        <v>-0.21632999999999999</v>
      </c>
      <c r="I178" s="8" t="s">
        <v>425</v>
      </c>
      <c r="J178" s="8"/>
      <c r="K178" s="8" t="s">
        <v>76</v>
      </c>
      <c r="L178" s="8" t="s">
        <v>299</v>
      </c>
      <c r="M178" s="11">
        <v>23.7</v>
      </c>
      <c r="N178" s="12">
        <v>5</v>
      </c>
      <c r="O178" s="1">
        <v>19.16667</v>
      </c>
      <c r="P178" s="1">
        <v>10</v>
      </c>
      <c r="Q178" s="1">
        <v>2</v>
      </c>
      <c r="R178" s="1">
        <v>3.4</v>
      </c>
      <c r="S178" s="1">
        <v>1</v>
      </c>
      <c r="T178" s="1">
        <v>0.2</v>
      </c>
      <c r="U178" s="1">
        <v>0.4</v>
      </c>
      <c r="V178" s="1">
        <v>0.42857099999999998</v>
      </c>
      <c r="W178" s="1">
        <v>7</v>
      </c>
      <c r="X178" s="1">
        <v>1</v>
      </c>
      <c r="Y178" s="1">
        <v>2</v>
      </c>
      <c r="Z178" s="1">
        <v>0.6</v>
      </c>
      <c r="AA178" s="1">
        <v>-0.92439000000000004</v>
      </c>
      <c r="AB178" s="1">
        <v>0.46845799999999999</v>
      </c>
      <c r="AC178" s="1">
        <v>-0.92634000000000005</v>
      </c>
      <c r="AD178" s="1">
        <v>-1.00736</v>
      </c>
      <c r="AE178" s="1">
        <v>-1.7357499999999999</v>
      </c>
      <c r="AF178" s="1">
        <v>-0.50739999999999996</v>
      </c>
      <c r="AG178" s="1">
        <v>-0.45152999999999999</v>
      </c>
      <c r="AH178" s="1">
        <v>0.90952100000000002</v>
      </c>
      <c r="AI178" s="1">
        <v>1.3347020000000001</v>
      </c>
    </row>
    <row r="179" spans="1:35" x14ac:dyDescent="0.3">
      <c r="A179" s="8">
        <v>15</v>
      </c>
      <c r="B179" s="8">
        <v>178</v>
      </c>
      <c r="C179" s="10"/>
      <c r="D179" s="10">
        <v>394</v>
      </c>
      <c r="E179" s="10">
        <v>2</v>
      </c>
      <c r="F179" s="1">
        <v>-0.53420000000000001</v>
      </c>
      <c r="G179" s="1">
        <v>-0.5494</v>
      </c>
      <c r="H179" s="1">
        <v>1.52E-2</v>
      </c>
      <c r="I179" s="8" t="s">
        <v>288</v>
      </c>
      <c r="J179" s="8" t="s">
        <v>289</v>
      </c>
      <c r="K179" s="8" t="s">
        <v>63</v>
      </c>
      <c r="L179" s="8" t="s">
        <v>298</v>
      </c>
      <c r="M179" s="11">
        <v>27.1</v>
      </c>
      <c r="N179" s="12">
        <v>5</v>
      </c>
      <c r="O179" s="1">
        <v>25.663329999999998</v>
      </c>
      <c r="P179" s="1">
        <v>9.1999999999999993</v>
      </c>
      <c r="Q179" s="1">
        <v>0.4</v>
      </c>
      <c r="R179" s="1">
        <v>3.8</v>
      </c>
      <c r="S179" s="1">
        <v>2.2000000000000002</v>
      </c>
      <c r="T179" s="1">
        <v>1.2</v>
      </c>
      <c r="U179" s="1">
        <v>0</v>
      </c>
      <c r="V179" s="1">
        <v>0.29166700000000001</v>
      </c>
      <c r="W179" s="1">
        <v>9.6</v>
      </c>
      <c r="X179" s="1">
        <v>0.84210499999999999</v>
      </c>
      <c r="Y179" s="1">
        <v>3.8</v>
      </c>
      <c r="Z179" s="1">
        <v>0.8</v>
      </c>
      <c r="AA179" s="1">
        <v>-1.0541499999999999</v>
      </c>
      <c r="AB179" s="1">
        <v>-1.08033</v>
      </c>
      <c r="AC179" s="1">
        <v>-0.78307000000000004</v>
      </c>
      <c r="AD179" s="1">
        <v>-0.46948000000000001</v>
      </c>
      <c r="AE179" s="1">
        <v>0.43425999999999998</v>
      </c>
      <c r="AF179" s="1">
        <v>-1.13069</v>
      </c>
      <c r="AG179" s="1">
        <v>-2.3454899999999999</v>
      </c>
      <c r="AH179" s="1">
        <v>0.34405000000000002</v>
      </c>
      <c r="AI179" s="1">
        <v>1.140282</v>
      </c>
    </row>
    <row r="180" spans="1:35" x14ac:dyDescent="0.3">
      <c r="A180" s="8">
        <v>15</v>
      </c>
      <c r="B180" s="8">
        <v>179</v>
      </c>
      <c r="C180" s="10">
        <v>142</v>
      </c>
      <c r="D180" s="10">
        <v>130</v>
      </c>
      <c r="E180" s="10">
        <v>34</v>
      </c>
      <c r="F180" s="1">
        <v>-0.53432000000000002</v>
      </c>
      <c r="G180" s="1">
        <v>-0.28816999999999998</v>
      </c>
      <c r="H180" s="1">
        <v>-0.24614</v>
      </c>
      <c r="I180" s="8" t="s">
        <v>231</v>
      </c>
      <c r="J180" s="8"/>
      <c r="K180" s="8" t="s">
        <v>39</v>
      </c>
      <c r="L180" s="8" t="s">
        <v>299</v>
      </c>
      <c r="M180" s="11">
        <v>27.8</v>
      </c>
      <c r="N180" s="12">
        <v>5</v>
      </c>
      <c r="O180" s="1">
        <v>28.476669999999999</v>
      </c>
      <c r="P180" s="1">
        <v>8.8000000000000007</v>
      </c>
      <c r="Q180" s="1">
        <v>2.2000000000000002</v>
      </c>
      <c r="R180" s="1">
        <v>5.4</v>
      </c>
      <c r="S180" s="1">
        <v>1</v>
      </c>
      <c r="T180" s="1">
        <v>0.2</v>
      </c>
      <c r="U180" s="1">
        <v>0.6</v>
      </c>
      <c r="V180" s="1">
        <v>0.41666700000000001</v>
      </c>
      <c r="W180" s="1">
        <v>7.2</v>
      </c>
      <c r="X180" s="1">
        <v>0.75</v>
      </c>
      <c r="Y180" s="1">
        <v>0.8</v>
      </c>
      <c r="Z180" s="1">
        <v>0.2</v>
      </c>
      <c r="AA180" s="1">
        <v>-1.1190199999999999</v>
      </c>
      <c r="AB180" s="1">
        <v>0.66205700000000001</v>
      </c>
      <c r="AC180" s="1">
        <v>-0.20999000000000001</v>
      </c>
      <c r="AD180" s="1">
        <v>-1.00736</v>
      </c>
      <c r="AE180" s="1">
        <v>-1.7357499999999999</v>
      </c>
      <c r="AF180" s="1">
        <v>-0.19575999999999999</v>
      </c>
      <c r="AG180" s="1">
        <v>-0.57689000000000001</v>
      </c>
      <c r="AH180" s="1">
        <v>-0.13439000000000001</v>
      </c>
      <c r="AI180" s="1">
        <v>1.7235419999999999</v>
      </c>
    </row>
    <row r="181" spans="1:35" x14ac:dyDescent="0.3">
      <c r="A181" s="8">
        <v>15</v>
      </c>
      <c r="B181" s="8">
        <v>180</v>
      </c>
      <c r="C181" s="10"/>
      <c r="D181" s="10">
        <v>252</v>
      </c>
      <c r="E181" s="10">
        <v>4</v>
      </c>
      <c r="F181" s="1">
        <v>-0.53591</v>
      </c>
      <c r="G181" s="1">
        <v>-0.22434000000000001</v>
      </c>
      <c r="H181" s="1">
        <v>-0.31158000000000002</v>
      </c>
      <c r="I181" s="8" t="s">
        <v>426</v>
      </c>
      <c r="J181" s="8" t="s">
        <v>427</v>
      </c>
      <c r="K181" s="8" t="s">
        <v>82</v>
      </c>
      <c r="L181" s="8" t="s">
        <v>298</v>
      </c>
      <c r="M181" s="11">
        <v>27.6</v>
      </c>
      <c r="N181" s="12">
        <v>5</v>
      </c>
      <c r="O181" s="1">
        <v>20.593330000000002</v>
      </c>
      <c r="P181" s="1">
        <v>10.6</v>
      </c>
      <c r="Q181" s="1">
        <v>0</v>
      </c>
      <c r="R181" s="1">
        <v>3.4</v>
      </c>
      <c r="S181" s="1">
        <v>6.4</v>
      </c>
      <c r="T181" s="1">
        <v>0.4</v>
      </c>
      <c r="U181" s="1">
        <v>0.4</v>
      </c>
      <c r="V181" s="1">
        <v>0.625</v>
      </c>
      <c r="W181" s="1">
        <v>8</v>
      </c>
      <c r="X181" s="1">
        <v>0.75</v>
      </c>
      <c r="Y181" s="1">
        <v>0.8</v>
      </c>
      <c r="Z181" s="1">
        <v>1.8</v>
      </c>
      <c r="AA181" s="1">
        <v>-0.82706999999999997</v>
      </c>
      <c r="AB181" s="1">
        <v>-1.46753</v>
      </c>
      <c r="AC181" s="1">
        <v>-0.92634000000000005</v>
      </c>
      <c r="AD181" s="1">
        <v>1.413087</v>
      </c>
      <c r="AE181" s="1">
        <v>-1.30175</v>
      </c>
      <c r="AF181" s="1">
        <v>-0.50739999999999996</v>
      </c>
      <c r="AG181" s="1">
        <v>1.5641689999999999</v>
      </c>
      <c r="AH181" s="1">
        <v>-0.13439000000000001</v>
      </c>
      <c r="AI181" s="1">
        <v>0.168182</v>
      </c>
    </row>
    <row r="182" spans="1:35" x14ac:dyDescent="0.3">
      <c r="A182" s="8">
        <v>16</v>
      </c>
      <c r="B182" s="8">
        <v>181</v>
      </c>
      <c r="C182" s="10"/>
      <c r="D182" s="10">
        <v>272</v>
      </c>
      <c r="E182" s="10">
        <v>3</v>
      </c>
      <c r="F182" s="1">
        <v>-0.53608999999999996</v>
      </c>
      <c r="G182" s="1">
        <v>-0.39256999999999997</v>
      </c>
      <c r="H182" s="1">
        <v>-0.14352000000000001</v>
      </c>
      <c r="I182" s="8" t="s">
        <v>428</v>
      </c>
      <c r="J182" s="8"/>
      <c r="K182" s="8" t="s">
        <v>129</v>
      </c>
      <c r="L182" s="8" t="s">
        <v>299</v>
      </c>
      <c r="M182" s="11">
        <v>24</v>
      </c>
      <c r="N182" s="12">
        <v>5</v>
      </c>
      <c r="O182" s="1">
        <v>21.79</v>
      </c>
      <c r="P182" s="1">
        <v>5.6</v>
      </c>
      <c r="Q182" s="1">
        <v>1.4</v>
      </c>
      <c r="R182" s="1">
        <v>8.1999999999999993</v>
      </c>
      <c r="S182" s="1">
        <v>1.2</v>
      </c>
      <c r="T182" s="1">
        <v>0.2</v>
      </c>
      <c r="U182" s="1">
        <v>0.6</v>
      </c>
      <c r="V182" s="1">
        <v>0.45454499999999998</v>
      </c>
      <c r="W182" s="1">
        <v>4.4000000000000004</v>
      </c>
      <c r="X182" s="1">
        <v>1</v>
      </c>
      <c r="Y182" s="1">
        <v>0.2</v>
      </c>
      <c r="Z182" s="1">
        <v>1.6</v>
      </c>
      <c r="AA182" s="1">
        <v>-1.63805</v>
      </c>
      <c r="AB182" s="1">
        <v>-0.11234</v>
      </c>
      <c r="AC182" s="1">
        <v>0.79289399999999999</v>
      </c>
      <c r="AD182" s="1">
        <v>-0.91771000000000003</v>
      </c>
      <c r="AE182" s="1">
        <v>-1.7357499999999999</v>
      </c>
      <c r="AF182" s="1">
        <v>-0.19575999999999999</v>
      </c>
      <c r="AG182" s="1">
        <v>-0.14307</v>
      </c>
      <c r="AH182" s="1">
        <v>5.4101999999999997E-2</v>
      </c>
      <c r="AI182" s="1">
        <v>0.36260199999999998</v>
      </c>
    </row>
    <row r="183" spans="1:35" x14ac:dyDescent="0.3">
      <c r="A183" s="8">
        <v>16</v>
      </c>
      <c r="B183" s="8">
        <v>182</v>
      </c>
      <c r="C183" s="10">
        <v>147</v>
      </c>
      <c r="D183" s="10">
        <v>144</v>
      </c>
      <c r="E183" s="10">
        <v>23</v>
      </c>
      <c r="F183" s="1">
        <v>-0.53939000000000004</v>
      </c>
      <c r="G183" s="1">
        <v>-0.2671</v>
      </c>
      <c r="H183" s="1">
        <v>-0.27229999999999999</v>
      </c>
      <c r="I183" s="8" t="s">
        <v>429</v>
      </c>
      <c r="J183" s="8"/>
      <c r="K183" s="8" t="s">
        <v>176</v>
      </c>
      <c r="L183" s="8" t="s">
        <v>299</v>
      </c>
      <c r="M183" s="11">
        <v>26.2</v>
      </c>
      <c r="N183" s="12">
        <v>5</v>
      </c>
      <c r="O183" s="1">
        <v>21.05667</v>
      </c>
      <c r="P183" s="1">
        <v>7.4</v>
      </c>
      <c r="Q183" s="1">
        <v>0.4</v>
      </c>
      <c r="R183" s="1">
        <v>4.5999999999999996</v>
      </c>
      <c r="S183" s="1">
        <v>2.8</v>
      </c>
      <c r="T183" s="1">
        <v>1</v>
      </c>
      <c r="U183" s="1">
        <v>1</v>
      </c>
      <c r="V183" s="1">
        <v>0.53571400000000002</v>
      </c>
      <c r="W183" s="1">
        <v>5.6</v>
      </c>
      <c r="X183" s="1">
        <v>0.55555600000000005</v>
      </c>
      <c r="Y183" s="1">
        <v>1.8</v>
      </c>
      <c r="Z183" s="1">
        <v>1</v>
      </c>
      <c r="AA183" s="1">
        <v>-1.3461000000000001</v>
      </c>
      <c r="AB183" s="1">
        <v>-1.08033</v>
      </c>
      <c r="AC183" s="1">
        <v>-0.49653000000000003</v>
      </c>
      <c r="AD183" s="1">
        <v>-0.20054</v>
      </c>
      <c r="AE183" s="1">
        <v>2.5799999999999998E-4</v>
      </c>
      <c r="AF183" s="1">
        <v>0.42753000000000002</v>
      </c>
      <c r="AG183" s="1">
        <v>0.426006</v>
      </c>
      <c r="AH183" s="1">
        <v>-1.08005</v>
      </c>
      <c r="AI183" s="1">
        <v>0.94586199999999998</v>
      </c>
    </row>
    <row r="184" spans="1:35" x14ac:dyDescent="0.3">
      <c r="A184" s="8">
        <v>16</v>
      </c>
      <c r="B184" s="8">
        <v>183</v>
      </c>
      <c r="C184" s="10"/>
      <c r="D184" s="10">
        <v>568</v>
      </c>
      <c r="E184" s="10">
        <v>3</v>
      </c>
      <c r="F184" s="1">
        <v>-0.54</v>
      </c>
      <c r="G184" s="1">
        <v>-0.63882000000000005</v>
      </c>
      <c r="H184" s="1">
        <v>9.8818000000000003E-2</v>
      </c>
      <c r="I184" s="8" t="s">
        <v>250</v>
      </c>
      <c r="J184" s="8"/>
      <c r="K184" s="8" t="s">
        <v>63</v>
      </c>
      <c r="L184" s="8" t="s">
        <v>298</v>
      </c>
      <c r="M184" s="11">
        <v>20.399999999999999</v>
      </c>
      <c r="N184" s="12">
        <v>5</v>
      </c>
      <c r="O184" s="1">
        <v>29.11</v>
      </c>
      <c r="P184" s="1">
        <v>7.8</v>
      </c>
      <c r="Q184" s="1">
        <v>1</v>
      </c>
      <c r="R184" s="1">
        <v>3.4</v>
      </c>
      <c r="S184" s="1">
        <v>1.8</v>
      </c>
      <c r="T184" s="1">
        <v>1.2</v>
      </c>
      <c r="U184" s="1">
        <v>0.2</v>
      </c>
      <c r="V184" s="1">
        <v>0.3</v>
      </c>
      <c r="W184" s="1">
        <v>10</v>
      </c>
      <c r="X184" s="1">
        <v>0.8</v>
      </c>
      <c r="Y184" s="1">
        <v>1</v>
      </c>
      <c r="Z184" s="1">
        <v>1.6</v>
      </c>
      <c r="AA184" s="1">
        <v>-1.28122</v>
      </c>
      <c r="AB184" s="1">
        <v>-0.49953999999999998</v>
      </c>
      <c r="AC184" s="1">
        <v>-0.92634000000000005</v>
      </c>
      <c r="AD184" s="1">
        <v>-0.64876999999999996</v>
      </c>
      <c r="AE184" s="1">
        <v>0.43425999999999998</v>
      </c>
      <c r="AF184" s="1">
        <v>-0.81904999999999994</v>
      </c>
      <c r="AG184" s="1">
        <v>-2.33196</v>
      </c>
      <c r="AH184" s="1">
        <v>-3.934E-2</v>
      </c>
      <c r="AI184" s="1">
        <v>0.36260199999999998</v>
      </c>
    </row>
    <row r="185" spans="1:35" x14ac:dyDescent="0.3">
      <c r="A185" s="8">
        <v>16</v>
      </c>
      <c r="B185" s="8">
        <v>184</v>
      </c>
      <c r="C185" s="10">
        <v>128</v>
      </c>
      <c r="D185" s="10">
        <v>140</v>
      </c>
      <c r="E185" s="10">
        <v>65</v>
      </c>
      <c r="F185" s="1">
        <v>-0.54705999999999999</v>
      </c>
      <c r="G185" s="1">
        <v>-0.47255999999999998</v>
      </c>
      <c r="H185" s="1">
        <v>-7.4490000000000001E-2</v>
      </c>
      <c r="I185" s="8" t="s">
        <v>215</v>
      </c>
      <c r="J185" s="8"/>
      <c r="K185" s="8" t="s">
        <v>56</v>
      </c>
      <c r="L185" s="8" t="s">
        <v>298</v>
      </c>
      <c r="M185" s="11">
        <v>19.8</v>
      </c>
      <c r="N185" s="12">
        <v>5</v>
      </c>
      <c r="O185" s="1">
        <v>24.473330000000001</v>
      </c>
      <c r="P185" s="1">
        <v>10.4</v>
      </c>
      <c r="Q185" s="1">
        <v>1.2</v>
      </c>
      <c r="R185" s="1">
        <v>2.6</v>
      </c>
      <c r="S185" s="1">
        <v>1.2</v>
      </c>
      <c r="T185" s="1">
        <v>0.8</v>
      </c>
      <c r="U185" s="1">
        <v>0.2</v>
      </c>
      <c r="V185" s="1">
        <v>0.44185999999999998</v>
      </c>
      <c r="W185" s="1">
        <v>8.6</v>
      </c>
      <c r="X185" s="1">
        <v>1</v>
      </c>
      <c r="Y185" s="1">
        <v>1.6</v>
      </c>
      <c r="Z185" s="1">
        <v>2</v>
      </c>
      <c r="AA185" s="1">
        <v>-0.85951</v>
      </c>
      <c r="AB185" s="1">
        <v>-0.30593999999999999</v>
      </c>
      <c r="AC185" s="1">
        <v>-1.2128699999999999</v>
      </c>
      <c r="AD185" s="1">
        <v>-0.91771000000000003</v>
      </c>
      <c r="AE185" s="1">
        <v>-0.43375000000000002</v>
      </c>
      <c r="AF185" s="1">
        <v>-0.81904999999999994</v>
      </c>
      <c r="AG185" s="1">
        <v>-0.39742</v>
      </c>
      <c r="AH185" s="1">
        <v>0.71942799999999996</v>
      </c>
      <c r="AI185" s="1">
        <v>-2.6239999999999999E-2</v>
      </c>
    </row>
    <row r="186" spans="1:35" x14ac:dyDescent="0.3">
      <c r="A186" s="8">
        <v>16</v>
      </c>
      <c r="B186" s="8">
        <v>185</v>
      </c>
      <c r="C186" s="10">
        <v>139</v>
      </c>
      <c r="D186" s="10">
        <v>224</v>
      </c>
      <c r="E186" s="10">
        <v>7</v>
      </c>
      <c r="F186" s="1">
        <v>-0.55049000000000003</v>
      </c>
      <c r="G186" s="1">
        <v>-0.29732999999999998</v>
      </c>
      <c r="H186" s="1">
        <v>-0.25316</v>
      </c>
      <c r="I186" s="8" t="s">
        <v>430</v>
      </c>
      <c r="J186" s="8"/>
      <c r="K186" s="8" t="s">
        <v>82</v>
      </c>
      <c r="L186" s="8" t="s">
        <v>47</v>
      </c>
      <c r="M186" s="11">
        <v>20.3</v>
      </c>
      <c r="N186" s="12">
        <v>5</v>
      </c>
      <c r="O186" s="1">
        <v>20.216670000000001</v>
      </c>
      <c r="P186" s="1">
        <v>8.1999999999999993</v>
      </c>
      <c r="Q186" s="1">
        <v>0.6</v>
      </c>
      <c r="R186" s="1">
        <v>4.4000000000000004</v>
      </c>
      <c r="S186" s="1">
        <v>1.8</v>
      </c>
      <c r="T186" s="1">
        <v>0</v>
      </c>
      <c r="U186" s="1">
        <v>1.8</v>
      </c>
      <c r="V186" s="1">
        <v>0.53571400000000002</v>
      </c>
      <c r="W186" s="1">
        <v>5.6</v>
      </c>
      <c r="X186" s="1">
        <v>0.8</v>
      </c>
      <c r="Y186" s="1">
        <v>2</v>
      </c>
      <c r="Z186" s="1">
        <v>1.2</v>
      </c>
      <c r="AA186" s="1">
        <v>-1.21634</v>
      </c>
      <c r="AB186" s="1">
        <v>-0.88673000000000002</v>
      </c>
      <c r="AC186" s="1">
        <v>-0.56816</v>
      </c>
      <c r="AD186" s="1">
        <v>-0.64876999999999996</v>
      </c>
      <c r="AE186" s="1">
        <v>-2.1697600000000001</v>
      </c>
      <c r="AF186" s="1">
        <v>1.6741079999999999</v>
      </c>
      <c r="AG186" s="1">
        <v>0.426006</v>
      </c>
      <c r="AH186" s="1">
        <v>-3.7740000000000003E-2</v>
      </c>
      <c r="AI186" s="1">
        <v>0.75144200000000005</v>
      </c>
    </row>
    <row r="187" spans="1:35" x14ac:dyDescent="0.3">
      <c r="A187" s="8">
        <v>16</v>
      </c>
      <c r="B187" s="8">
        <v>186</v>
      </c>
      <c r="C187" s="10">
        <v>140</v>
      </c>
      <c r="D187" s="10">
        <v>161</v>
      </c>
      <c r="E187" s="10">
        <v>58</v>
      </c>
      <c r="F187" s="1">
        <v>-0.55189999999999995</v>
      </c>
      <c r="G187" s="1">
        <v>-0.50277000000000005</v>
      </c>
      <c r="H187" s="1">
        <v>-4.913E-2</v>
      </c>
      <c r="I187" s="8" t="s">
        <v>170</v>
      </c>
      <c r="J187" s="8"/>
      <c r="K187" s="8" t="s">
        <v>50</v>
      </c>
      <c r="L187" s="8" t="s">
        <v>299</v>
      </c>
      <c r="M187" s="11">
        <v>25.2</v>
      </c>
      <c r="N187" s="12">
        <v>5</v>
      </c>
      <c r="O187" s="1">
        <v>25.26333</v>
      </c>
      <c r="P187" s="1">
        <v>10.199999999999999</v>
      </c>
      <c r="Q187" s="1">
        <v>2</v>
      </c>
      <c r="R187" s="1">
        <v>5.4</v>
      </c>
      <c r="S187" s="1">
        <v>0.8</v>
      </c>
      <c r="T187" s="1">
        <v>0.6</v>
      </c>
      <c r="U187" s="1">
        <v>0</v>
      </c>
      <c r="V187" s="1">
        <v>0.39583299999999999</v>
      </c>
      <c r="W187" s="1">
        <v>9.6</v>
      </c>
      <c r="X187" s="1">
        <v>0.75</v>
      </c>
      <c r="Y187" s="1">
        <v>0.8</v>
      </c>
      <c r="Z187" s="1">
        <v>1.6</v>
      </c>
      <c r="AA187" s="1">
        <v>-0.89195000000000002</v>
      </c>
      <c r="AB187" s="1">
        <v>0.46845799999999999</v>
      </c>
      <c r="AC187" s="1">
        <v>-0.20999000000000001</v>
      </c>
      <c r="AD187" s="1">
        <v>-1.097</v>
      </c>
      <c r="AE187" s="1">
        <v>-0.86775000000000002</v>
      </c>
      <c r="AF187" s="1">
        <v>-1.13069</v>
      </c>
      <c r="AG187" s="1">
        <v>-1.02423</v>
      </c>
      <c r="AH187" s="1">
        <v>-0.13439000000000001</v>
      </c>
      <c r="AI187" s="1">
        <v>0.36260199999999998</v>
      </c>
    </row>
    <row r="188" spans="1:35" x14ac:dyDescent="0.3">
      <c r="A188" s="8">
        <v>16</v>
      </c>
      <c r="B188" s="8">
        <v>187</v>
      </c>
      <c r="C188" s="10"/>
      <c r="D188" s="10">
        <v>283</v>
      </c>
      <c r="E188" s="10">
        <v>3</v>
      </c>
      <c r="F188" s="1">
        <v>-0.55783000000000005</v>
      </c>
      <c r="G188" s="1">
        <v>-0.51205999999999996</v>
      </c>
      <c r="H188" s="1">
        <v>-4.5769999999999998E-2</v>
      </c>
      <c r="I188" s="8" t="s">
        <v>255</v>
      </c>
      <c r="J188" s="8"/>
      <c r="K188" s="8" t="s">
        <v>50</v>
      </c>
      <c r="L188" s="8" t="s">
        <v>298</v>
      </c>
      <c r="M188" s="11">
        <v>33.5</v>
      </c>
      <c r="N188" s="12">
        <v>5</v>
      </c>
      <c r="O188" s="1">
        <v>23.886669999999999</v>
      </c>
      <c r="P188" s="1">
        <v>8.8000000000000007</v>
      </c>
      <c r="Q188" s="1">
        <v>1.8</v>
      </c>
      <c r="R188" s="1">
        <v>2.6</v>
      </c>
      <c r="S188" s="1">
        <v>0.8</v>
      </c>
      <c r="T188" s="1">
        <v>0.6</v>
      </c>
      <c r="U188" s="1">
        <v>0.4</v>
      </c>
      <c r="V188" s="1">
        <v>0.31818200000000002</v>
      </c>
      <c r="W188" s="1">
        <v>8.8000000000000007</v>
      </c>
      <c r="X188" s="1">
        <v>1</v>
      </c>
      <c r="Y188" s="1">
        <v>1.4</v>
      </c>
      <c r="Z188" s="1">
        <v>0.8</v>
      </c>
      <c r="AA188" s="1">
        <v>-1.1190199999999999</v>
      </c>
      <c r="AB188" s="1">
        <v>0.27485999999999999</v>
      </c>
      <c r="AC188" s="1">
        <v>-1.2128699999999999</v>
      </c>
      <c r="AD188" s="1">
        <v>-1.097</v>
      </c>
      <c r="AE188" s="1">
        <v>-0.86775000000000002</v>
      </c>
      <c r="AF188" s="1">
        <v>-0.50739999999999996</v>
      </c>
      <c r="AG188" s="1">
        <v>-1.8440399999999999</v>
      </c>
      <c r="AH188" s="1">
        <v>0.62438099999999996</v>
      </c>
      <c r="AI188" s="1">
        <v>1.140282</v>
      </c>
    </row>
    <row r="189" spans="1:35" x14ac:dyDescent="0.3">
      <c r="A189" s="8">
        <v>16</v>
      </c>
      <c r="B189" s="8">
        <v>188</v>
      </c>
      <c r="C189" s="10">
        <v>140</v>
      </c>
      <c r="D189" s="10">
        <v>187</v>
      </c>
      <c r="E189" s="10">
        <v>20</v>
      </c>
      <c r="F189" s="1">
        <v>-0.56811</v>
      </c>
      <c r="G189" s="1">
        <v>-0.43680000000000002</v>
      </c>
      <c r="H189" s="1">
        <v>-0.13131000000000001</v>
      </c>
      <c r="I189" s="8" t="s">
        <v>313</v>
      </c>
      <c r="J189" s="8"/>
      <c r="K189" s="8" t="s">
        <v>37</v>
      </c>
      <c r="L189" s="8" t="s">
        <v>298</v>
      </c>
      <c r="M189" s="11">
        <v>20.399999999999999</v>
      </c>
      <c r="N189" s="12">
        <v>5</v>
      </c>
      <c r="O189" s="1">
        <v>26.36</v>
      </c>
      <c r="P189" s="1">
        <v>12.8</v>
      </c>
      <c r="Q189" s="1">
        <v>2</v>
      </c>
      <c r="R189" s="1">
        <v>2.2000000000000002</v>
      </c>
      <c r="S189" s="1">
        <v>1.8</v>
      </c>
      <c r="T189" s="1">
        <v>0.4</v>
      </c>
      <c r="U189" s="1">
        <v>0.2</v>
      </c>
      <c r="V189" s="1">
        <v>0.42857099999999998</v>
      </c>
      <c r="W189" s="1">
        <v>11.2</v>
      </c>
      <c r="X189" s="1">
        <v>0.85714299999999999</v>
      </c>
      <c r="Y189" s="1">
        <v>1.4</v>
      </c>
      <c r="Z189" s="1">
        <v>1.2</v>
      </c>
      <c r="AA189" s="1">
        <v>-0.47023999999999999</v>
      </c>
      <c r="AB189" s="1">
        <v>0.46845799999999999</v>
      </c>
      <c r="AC189" s="1">
        <v>-1.3561399999999999</v>
      </c>
      <c r="AD189" s="1">
        <v>-0.64876999999999996</v>
      </c>
      <c r="AE189" s="1">
        <v>-1.30175</v>
      </c>
      <c r="AF189" s="1">
        <v>-0.81904999999999994</v>
      </c>
      <c r="AG189" s="1">
        <v>-0.70587</v>
      </c>
      <c r="AH189" s="1">
        <v>0.150751</v>
      </c>
      <c r="AI189" s="1">
        <v>0.75144200000000005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Sheet2</vt:lpstr>
      <vt:lpstr>Teams</vt:lpstr>
      <vt:lpstr>Fantasy Schedule</vt:lpstr>
      <vt:lpstr>NBA Schedule</vt:lpstr>
      <vt:lpstr>PUNT_SeasonAVG</vt:lpstr>
      <vt:lpstr>PUNT_L10gamesAVG</vt:lpstr>
      <vt:lpstr>PUNT_L5gamesAVG</vt:lpstr>
      <vt:lpstr>'NBA Schedule'!schedule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McGrath</dc:creator>
  <cp:lastModifiedBy>Paul McGrath</cp:lastModifiedBy>
  <dcterms:created xsi:type="dcterms:W3CDTF">2019-11-17T22:31:20Z</dcterms:created>
  <dcterms:modified xsi:type="dcterms:W3CDTF">2019-11-18T04:46:47Z</dcterms:modified>
</cp:coreProperties>
</file>