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20461\Downloads\"/>
    </mc:Choice>
  </mc:AlternateContent>
  <xr:revisionPtr revIDLastSave="0" documentId="8_{80150AF1-CC93-45EB-9591-9B02BA9D3EB1}" xr6:coauthVersionLast="31" xr6:coauthVersionMax="31" xr10:uidLastSave="{00000000-0000-0000-0000-000000000000}"/>
  <bookViews>
    <workbookView xWindow="0" yWindow="0" windowWidth="28800" windowHeight="12210" firstSheet="1" activeTab="6" xr2:uid="{00000000-000D-0000-FFFF-FFFF00000000}"/>
  </bookViews>
  <sheets>
    <sheet name="Instructions" sheetId="7" r:id="rId1"/>
    <sheet name="LHPvLHH" sheetId="1" r:id="rId2"/>
    <sheet name="LHPvRHH" sheetId="3" r:id="rId3"/>
    <sheet name="RHPvRHH" sheetId="2" r:id="rId4"/>
    <sheet name="RHPvLHH" sheetId="4" r:id="rId5"/>
    <sheet name="BullpensUsage" sheetId="5" r:id="rId6"/>
    <sheet name="Bullpens" sheetId="6" r:id="rId7"/>
  </sheets>
  <calcPr calcId="179017"/>
</workbook>
</file>

<file path=xl/calcChain.xml><?xml version="1.0" encoding="utf-8"?>
<calcChain xmlns="http://schemas.openxmlformats.org/spreadsheetml/2006/main">
  <c r="B2" i="5" l="1"/>
  <c r="C2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AZ31" i="4" l="1"/>
  <c r="H31" i="6" s="1"/>
  <c r="AY31" i="4"/>
  <c r="G31" i="6" s="1"/>
  <c r="AX31" i="4"/>
  <c r="F31" i="6" s="1"/>
  <c r="AW31" i="4"/>
  <c r="E31" i="6" s="1"/>
  <c r="AV31" i="4"/>
  <c r="D31" i="6" s="1"/>
  <c r="AU31" i="4"/>
  <c r="AZ30" i="4"/>
  <c r="H30" i="6" s="1"/>
  <c r="AY30" i="4"/>
  <c r="G30" i="6" s="1"/>
  <c r="AX30" i="4"/>
  <c r="F30" i="6" s="1"/>
  <c r="AW30" i="4"/>
  <c r="E30" i="6" s="1"/>
  <c r="AV30" i="4"/>
  <c r="D30" i="6" s="1"/>
  <c r="AU30" i="4"/>
  <c r="AZ29" i="4"/>
  <c r="H29" i="6" s="1"/>
  <c r="AY29" i="4"/>
  <c r="G29" i="6" s="1"/>
  <c r="AX29" i="4"/>
  <c r="F29" i="6" s="1"/>
  <c r="AW29" i="4"/>
  <c r="AV29" i="4"/>
  <c r="D29" i="6" s="1"/>
  <c r="AU29" i="4"/>
  <c r="C29" i="6" s="1"/>
  <c r="AZ28" i="4"/>
  <c r="H28" i="6" s="1"/>
  <c r="AY28" i="4"/>
  <c r="G28" i="6" s="1"/>
  <c r="AX28" i="4"/>
  <c r="F28" i="6" s="1"/>
  <c r="AW28" i="4"/>
  <c r="E28" i="6" s="1"/>
  <c r="AV28" i="4"/>
  <c r="AU28" i="4"/>
  <c r="C28" i="6" s="1"/>
  <c r="AZ27" i="4"/>
  <c r="H27" i="6" s="1"/>
  <c r="AY27" i="4"/>
  <c r="G27" i="6" s="1"/>
  <c r="AX27" i="4"/>
  <c r="F27" i="6" s="1"/>
  <c r="AW27" i="4"/>
  <c r="E27" i="6" s="1"/>
  <c r="AV27" i="4"/>
  <c r="D27" i="6" s="1"/>
  <c r="AU27" i="4"/>
  <c r="AZ26" i="4"/>
  <c r="H26" i="6" s="1"/>
  <c r="AY26" i="4"/>
  <c r="G26" i="6" s="1"/>
  <c r="AX26" i="4"/>
  <c r="F26" i="6" s="1"/>
  <c r="AW26" i="4"/>
  <c r="E26" i="6" s="1"/>
  <c r="AV26" i="4"/>
  <c r="D26" i="6" s="1"/>
  <c r="AU26" i="4"/>
  <c r="AZ25" i="4"/>
  <c r="H25" i="6" s="1"/>
  <c r="AY25" i="4"/>
  <c r="G25" i="6" s="1"/>
  <c r="AX25" i="4"/>
  <c r="F25" i="6" s="1"/>
  <c r="AW25" i="4"/>
  <c r="E25" i="6" s="1"/>
  <c r="AV25" i="4"/>
  <c r="D25" i="6" s="1"/>
  <c r="AU25" i="4"/>
  <c r="C25" i="6" s="1"/>
  <c r="AZ24" i="4"/>
  <c r="H24" i="6" s="1"/>
  <c r="AY24" i="4"/>
  <c r="G24" i="6" s="1"/>
  <c r="AX24" i="4"/>
  <c r="F24" i="6" s="1"/>
  <c r="AW24" i="4"/>
  <c r="E24" i="6" s="1"/>
  <c r="AV24" i="4"/>
  <c r="AU24" i="4"/>
  <c r="C24" i="6" s="1"/>
  <c r="AZ23" i="4"/>
  <c r="H23" i="6" s="1"/>
  <c r="AY23" i="4"/>
  <c r="G23" i="6" s="1"/>
  <c r="AX23" i="4"/>
  <c r="F23" i="6" s="1"/>
  <c r="AW23" i="4"/>
  <c r="E23" i="6" s="1"/>
  <c r="AV23" i="4"/>
  <c r="D23" i="6" s="1"/>
  <c r="AU23" i="4"/>
  <c r="AZ22" i="4"/>
  <c r="H22" i="6" s="1"/>
  <c r="AY22" i="4"/>
  <c r="G22" i="6" s="1"/>
  <c r="AX22" i="4"/>
  <c r="F22" i="6" s="1"/>
  <c r="AW22" i="4"/>
  <c r="E22" i="6" s="1"/>
  <c r="AV22" i="4"/>
  <c r="D22" i="6" s="1"/>
  <c r="AU22" i="4"/>
  <c r="AZ21" i="4"/>
  <c r="H21" i="6" s="1"/>
  <c r="AY21" i="4"/>
  <c r="G21" i="6" s="1"/>
  <c r="AX21" i="4"/>
  <c r="F21" i="6" s="1"/>
  <c r="AW21" i="4"/>
  <c r="AV21" i="4"/>
  <c r="D21" i="6" s="1"/>
  <c r="AU21" i="4"/>
  <c r="C21" i="6" s="1"/>
  <c r="AZ20" i="4"/>
  <c r="H20" i="6" s="1"/>
  <c r="AY20" i="4"/>
  <c r="G20" i="6" s="1"/>
  <c r="AX20" i="4"/>
  <c r="F20" i="6" s="1"/>
  <c r="AW20" i="4"/>
  <c r="E20" i="6" s="1"/>
  <c r="AV20" i="4"/>
  <c r="AU20" i="4"/>
  <c r="C20" i="6" s="1"/>
  <c r="AZ19" i="4"/>
  <c r="H19" i="6" s="1"/>
  <c r="AY19" i="4"/>
  <c r="G19" i="6" s="1"/>
  <c r="AX19" i="4"/>
  <c r="F19" i="6" s="1"/>
  <c r="AW19" i="4"/>
  <c r="E19" i="6" s="1"/>
  <c r="AV19" i="4"/>
  <c r="D19" i="6" s="1"/>
  <c r="AU19" i="4"/>
  <c r="AZ18" i="4"/>
  <c r="H18" i="6" s="1"/>
  <c r="AY18" i="4"/>
  <c r="G18" i="6" s="1"/>
  <c r="AX18" i="4"/>
  <c r="F18" i="6" s="1"/>
  <c r="AW18" i="4"/>
  <c r="E18" i="6" s="1"/>
  <c r="AV18" i="4"/>
  <c r="D18" i="6" s="1"/>
  <c r="AU18" i="4"/>
  <c r="AZ17" i="4"/>
  <c r="H17" i="6" s="1"/>
  <c r="AY17" i="4"/>
  <c r="G17" i="6" s="1"/>
  <c r="AX17" i="4"/>
  <c r="F17" i="6" s="1"/>
  <c r="AW17" i="4"/>
  <c r="E17" i="6" s="1"/>
  <c r="AV17" i="4"/>
  <c r="D17" i="6" s="1"/>
  <c r="AU17" i="4"/>
  <c r="C17" i="6" s="1"/>
  <c r="AZ16" i="4"/>
  <c r="H16" i="6" s="1"/>
  <c r="AY16" i="4"/>
  <c r="G16" i="6" s="1"/>
  <c r="AX16" i="4"/>
  <c r="F16" i="6" s="1"/>
  <c r="AW16" i="4"/>
  <c r="E16" i="6" s="1"/>
  <c r="AV16" i="4"/>
  <c r="AU16" i="4"/>
  <c r="C16" i="6" s="1"/>
  <c r="AZ15" i="4"/>
  <c r="H15" i="6" s="1"/>
  <c r="AY15" i="4"/>
  <c r="G15" i="6" s="1"/>
  <c r="AX15" i="4"/>
  <c r="F15" i="6" s="1"/>
  <c r="AW15" i="4"/>
  <c r="E15" i="6" s="1"/>
  <c r="AV15" i="4"/>
  <c r="D15" i="6" s="1"/>
  <c r="AU15" i="4"/>
  <c r="AZ14" i="4"/>
  <c r="H14" i="6" s="1"/>
  <c r="AY14" i="4"/>
  <c r="G14" i="6" s="1"/>
  <c r="AX14" i="4"/>
  <c r="F14" i="6" s="1"/>
  <c r="AW14" i="4"/>
  <c r="E14" i="6" s="1"/>
  <c r="AV14" i="4"/>
  <c r="D14" i="6" s="1"/>
  <c r="AU14" i="4"/>
  <c r="AZ13" i="4"/>
  <c r="H13" i="6" s="1"/>
  <c r="AY13" i="4"/>
  <c r="G13" i="6" s="1"/>
  <c r="AX13" i="4"/>
  <c r="F13" i="6" s="1"/>
  <c r="AW13" i="4"/>
  <c r="AV13" i="4"/>
  <c r="D13" i="6" s="1"/>
  <c r="AU13" i="4"/>
  <c r="C13" i="6" s="1"/>
  <c r="AZ12" i="4"/>
  <c r="H12" i="6" s="1"/>
  <c r="AY12" i="4"/>
  <c r="G12" i="6" s="1"/>
  <c r="AX12" i="4"/>
  <c r="F12" i="6" s="1"/>
  <c r="AW12" i="4"/>
  <c r="E12" i="6" s="1"/>
  <c r="AV12" i="4"/>
  <c r="AU12" i="4"/>
  <c r="C12" i="6" s="1"/>
  <c r="AZ11" i="4"/>
  <c r="H11" i="6" s="1"/>
  <c r="AY11" i="4"/>
  <c r="G11" i="6" s="1"/>
  <c r="AX11" i="4"/>
  <c r="F11" i="6" s="1"/>
  <c r="AW11" i="4"/>
  <c r="E11" i="6" s="1"/>
  <c r="AV11" i="4"/>
  <c r="D11" i="6" s="1"/>
  <c r="AU11" i="4"/>
  <c r="AZ10" i="4"/>
  <c r="H10" i="6" s="1"/>
  <c r="AY10" i="4"/>
  <c r="G10" i="6" s="1"/>
  <c r="AX10" i="4"/>
  <c r="F10" i="6" s="1"/>
  <c r="AW10" i="4"/>
  <c r="E10" i="6" s="1"/>
  <c r="AV10" i="4"/>
  <c r="D10" i="6" s="1"/>
  <c r="AU10" i="4"/>
  <c r="AZ9" i="4"/>
  <c r="H9" i="6" s="1"/>
  <c r="AY9" i="4"/>
  <c r="G9" i="6" s="1"/>
  <c r="AX9" i="4"/>
  <c r="F9" i="6" s="1"/>
  <c r="AW9" i="4"/>
  <c r="AV9" i="4"/>
  <c r="D9" i="6" s="1"/>
  <c r="AU9" i="4"/>
  <c r="C9" i="6" s="1"/>
  <c r="AZ8" i="4"/>
  <c r="H8" i="6" s="1"/>
  <c r="AY8" i="4"/>
  <c r="G8" i="6" s="1"/>
  <c r="AX8" i="4"/>
  <c r="F8" i="6" s="1"/>
  <c r="AW8" i="4"/>
  <c r="E8" i="6" s="1"/>
  <c r="AV8" i="4"/>
  <c r="AU8" i="4"/>
  <c r="C8" i="6" s="1"/>
  <c r="AZ7" i="4"/>
  <c r="H7" i="6" s="1"/>
  <c r="AY7" i="4"/>
  <c r="G7" i="6" s="1"/>
  <c r="AX7" i="4"/>
  <c r="F7" i="6" s="1"/>
  <c r="AW7" i="4"/>
  <c r="E7" i="6" s="1"/>
  <c r="AV7" i="4"/>
  <c r="D7" i="6" s="1"/>
  <c r="AU7" i="4"/>
  <c r="AZ6" i="4"/>
  <c r="H6" i="6" s="1"/>
  <c r="AY6" i="4"/>
  <c r="G6" i="6" s="1"/>
  <c r="AX6" i="4"/>
  <c r="F6" i="6" s="1"/>
  <c r="AW6" i="4"/>
  <c r="E6" i="6" s="1"/>
  <c r="AV6" i="4"/>
  <c r="D6" i="6" s="1"/>
  <c r="AU6" i="4"/>
  <c r="AZ5" i="4"/>
  <c r="H5" i="6" s="1"/>
  <c r="AY5" i="4"/>
  <c r="G5" i="6" s="1"/>
  <c r="AX5" i="4"/>
  <c r="F5" i="6" s="1"/>
  <c r="AW5" i="4"/>
  <c r="AV5" i="4"/>
  <c r="D5" i="6" s="1"/>
  <c r="AU5" i="4"/>
  <c r="C5" i="6" s="1"/>
  <c r="AZ4" i="4"/>
  <c r="H4" i="6" s="1"/>
  <c r="AY4" i="4"/>
  <c r="G4" i="6" s="1"/>
  <c r="AX4" i="4"/>
  <c r="F4" i="6" s="1"/>
  <c r="AW4" i="4"/>
  <c r="E4" i="6" s="1"/>
  <c r="AV4" i="4"/>
  <c r="AU4" i="4"/>
  <c r="C4" i="6" s="1"/>
  <c r="AZ3" i="4"/>
  <c r="H3" i="6" s="1"/>
  <c r="AY3" i="4"/>
  <c r="G3" i="6" s="1"/>
  <c r="AX3" i="4"/>
  <c r="F3" i="6" s="1"/>
  <c r="AW3" i="4"/>
  <c r="E3" i="6" s="1"/>
  <c r="AV3" i="4"/>
  <c r="D3" i="6" s="1"/>
  <c r="AU3" i="4"/>
  <c r="AZ2" i="4"/>
  <c r="H2" i="6" s="1"/>
  <c r="AY2" i="4"/>
  <c r="G2" i="6" s="1"/>
  <c r="AX2" i="4"/>
  <c r="F2" i="6" s="1"/>
  <c r="AW2" i="4"/>
  <c r="E2" i="6" s="1"/>
  <c r="AV2" i="4"/>
  <c r="D2" i="6" s="1"/>
  <c r="AU2" i="4"/>
  <c r="AZ31" i="2"/>
  <c r="O31" i="6" s="1"/>
  <c r="AY31" i="2"/>
  <c r="N31" i="6" s="1"/>
  <c r="AX31" i="2"/>
  <c r="M31" i="6" s="1"/>
  <c r="AW31" i="2"/>
  <c r="L31" i="6" s="1"/>
  <c r="AV31" i="2"/>
  <c r="K31" i="6" s="1"/>
  <c r="AU31" i="2"/>
  <c r="AZ30" i="2"/>
  <c r="O30" i="6" s="1"/>
  <c r="AY30" i="2"/>
  <c r="N30" i="6" s="1"/>
  <c r="AX30" i="2"/>
  <c r="M30" i="6" s="1"/>
  <c r="AW30" i="2"/>
  <c r="L30" i="6" s="1"/>
  <c r="AV30" i="2"/>
  <c r="K30" i="6" s="1"/>
  <c r="AU30" i="2"/>
  <c r="AZ29" i="2"/>
  <c r="O29" i="6" s="1"/>
  <c r="AY29" i="2"/>
  <c r="N29" i="6" s="1"/>
  <c r="AX29" i="2"/>
  <c r="M29" i="6" s="1"/>
  <c r="AW29" i="2"/>
  <c r="AV29" i="2"/>
  <c r="K29" i="6" s="1"/>
  <c r="AU29" i="2"/>
  <c r="J29" i="6" s="1"/>
  <c r="AZ28" i="2"/>
  <c r="O28" i="6" s="1"/>
  <c r="AY28" i="2"/>
  <c r="N28" i="6" s="1"/>
  <c r="AX28" i="2"/>
  <c r="M28" i="6" s="1"/>
  <c r="AW28" i="2"/>
  <c r="L28" i="6" s="1"/>
  <c r="AV28" i="2"/>
  <c r="AU28" i="2"/>
  <c r="J28" i="6" s="1"/>
  <c r="AZ27" i="2"/>
  <c r="O27" i="6" s="1"/>
  <c r="AY27" i="2"/>
  <c r="N27" i="6" s="1"/>
  <c r="AX27" i="2"/>
  <c r="M27" i="6" s="1"/>
  <c r="AW27" i="2"/>
  <c r="L27" i="6" s="1"/>
  <c r="AV27" i="2"/>
  <c r="K27" i="6" s="1"/>
  <c r="AU27" i="2"/>
  <c r="AZ26" i="2"/>
  <c r="O26" i="6" s="1"/>
  <c r="AY26" i="2"/>
  <c r="N26" i="6" s="1"/>
  <c r="AX26" i="2"/>
  <c r="M26" i="6" s="1"/>
  <c r="AW26" i="2"/>
  <c r="L26" i="6" s="1"/>
  <c r="AV26" i="2"/>
  <c r="K26" i="6" s="1"/>
  <c r="AU26" i="2"/>
  <c r="AZ25" i="2"/>
  <c r="O25" i="6" s="1"/>
  <c r="AY25" i="2"/>
  <c r="N25" i="6" s="1"/>
  <c r="AX25" i="2"/>
  <c r="M25" i="6" s="1"/>
  <c r="AW25" i="2"/>
  <c r="L25" i="6" s="1"/>
  <c r="AV25" i="2"/>
  <c r="K25" i="6" s="1"/>
  <c r="AU25" i="2"/>
  <c r="J25" i="6" s="1"/>
  <c r="AZ24" i="2"/>
  <c r="O24" i="6" s="1"/>
  <c r="AY24" i="2"/>
  <c r="N24" i="6" s="1"/>
  <c r="AX24" i="2"/>
  <c r="M24" i="6" s="1"/>
  <c r="AW24" i="2"/>
  <c r="L24" i="6" s="1"/>
  <c r="AV24" i="2"/>
  <c r="AU24" i="2"/>
  <c r="J24" i="6" s="1"/>
  <c r="AZ23" i="2"/>
  <c r="O23" i="6" s="1"/>
  <c r="AY23" i="2"/>
  <c r="N23" i="6" s="1"/>
  <c r="AX23" i="2"/>
  <c r="M23" i="6" s="1"/>
  <c r="AW23" i="2"/>
  <c r="L23" i="6" s="1"/>
  <c r="AV23" i="2"/>
  <c r="K23" i="6" s="1"/>
  <c r="AU23" i="2"/>
  <c r="AZ22" i="2"/>
  <c r="O22" i="6" s="1"/>
  <c r="AY22" i="2"/>
  <c r="N22" i="6" s="1"/>
  <c r="AX22" i="2"/>
  <c r="M22" i="6" s="1"/>
  <c r="AW22" i="2"/>
  <c r="L22" i="6" s="1"/>
  <c r="AV22" i="2"/>
  <c r="K22" i="6" s="1"/>
  <c r="AU22" i="2"/>
  <c r="AZ21" i="2"/>
  <c r="O21" i="6" s="1"/>
  <c r="AY21" i="2"/>
  <c r="N21" i="6" s="1"/>
  <c r="AX21" i="2"/>
  <c r="M21" i="6" s="1"/>
  <c r="AW21" i="2"/>
  <c r="L21" i="6" s="1"/>
  <c r="AV21" i="2"/>
  <c r="K21" i="6" s="1"/>
  <c r="AU21" i="2"/>
  <c r="J21" i="6" s="1"/>
  <c r="AZ20" i="2"/>
  <c r="O20" i="6" s="1"/>
  <c r="AY20" i="2"/>
  <c r="N20" i="6" s="1"/>
  <c r="AX20" i="2"/>
  <c r="M20" i="6" s="1"/>
  <c r="AW20" i="2"/>
  <c r="L20" i="6" s="1"/>
  <c r="AV20" i="2"/>
  <c r="AU20" i="2"/>
  <c r="J20" i="6" s="1"/>
  <c r="AZ19" i="2"/>
  <c r="O19" i="6" s="1"/>
  <c r="AY19" i="2"/>
  <c r="N19" i="6" s="1"/>
  <c r="AX19" i="2"/>
  <c r="M19" i="6" s="1"/>
  <c r="AW19" i="2"/>
  <c r="L19" i="6" s="1"/>
  <c r="AV19" i="2"/>
  <c r="K19" i="6" s="1"/>
  <c r="AU19" i="2"/>
  <c r="AZ18" i="2"/>
  <c r="O18" i="6" s="1"/>
  <c r="AY18" i="2"/>
  <c r="N18" i="6" s="1"/>
  <c r="AX18" i="2"/>
  <c r="M18" i="6" s="1"/>
  <c r="AW18" i="2"/>
  <c r="L18" i="6" s="1"/>
  <c r="AV18" i="2"/>
  <c r="K18" i="6" s="1"/>
  <c r="AU18" i="2"/>
  <c r="AZ17" i="2"/>
  <c r="O17" i="6" s="1"/>
  <c r="AY17" i="2"/>
  <c r="N17" i="6" s="1"/>
  <c r="AX17" i="2"/>
  <c r="M17" i="6" s="1"/>
  <c r="AW17" i="2"/>
  <c r="AV17" i="2"/>
  <c r="K17" i="6" s="1"/>
  <c r="AU17" i="2"/>
  <c r="J17" i="6" s="1"/>
  <c r="AZ16" i="2"/>
  <c r="O16" i="6" s="1"/>
  <c r="AY16" i="2"/>
  <c r="N16" i="6" s="1"/>
  <c r="AX16" i="2"/>
  <c r="M16" i="6" s="1"/>
  <c r="AW16" i="2"/>
  <c r="L16" i="6" s="1"/>
  <c r="AV16" i="2"/>
  <c r="AU16" i="2"/>
  <c r="J16" i="6" s="1"/>
  <c r="AZ15" i="2"/>
  <c r="O15" i="6" s="1"/>
  <c r="AY15" i="2"/>
  <c r="N15" i="6" s="1"/>
  <c r="AX15" i="2"/>
  <c r="M15" i="6" s="1"/>
  <c r="AW15" i="2"/>
  <c r="L15" i="6" s="1"/>
  <c r="AV15" i="2"/>
  <c r="K15" i="6" s="1"/>
  <c r="AU15" i="2"/>
  <c r="AZ14" i="2"/>
  <c r="O14" i="6" s="1"/>
  <c r="AY14" i="2"/>
  <c r="N14" i="6" s="1"/>
  <c r="AX14" i="2"/>
  <c r="M14" i="6" s="1"/>
  <c r="AW14" i="2"/>
  <c r="L14" i="6" s="1"/>
  <c r="AV14" i="2"/>
  <c r="K14" i="6" s="1"/>
  <c r="AU14" i="2"/>
  <c r="AZ13" i="2"/>
  <c r="O13" i="6" s="1"/>
  <c r="AY13" i="2"/>
  <c r="N13" i="6" s="1"/>
  <c r="AX13" i="2"/>
  <c r="M13" i="6" s="1"/>
  <c r="AW13" i="2"/>
  <c r="AV13" i="2"/>
  <c r="K13" i="6" s="1"/>
  <c r="AU13" i="2"/>
  <c r="J13" i="6" s="1"/>
  <c r="AZ12" i="2"/>
  <c r="O12" i="6" s="1"/>
  <c r="AY12" i="2"/>
  <c r="N12" i="6" s="1"/>
  <c r="AX12" i="2"/>
  <c r="M12" i="6" s="1"/>
  <c r="AW12" i="2"/>
  <c r="L12" i="6" s="1"/>
  <c r="AV12" i="2"/>
  <c r="AU12" i="2"/>
  <c r="J12" i="6" s="1"/>
  <c r="AZ11" i="2"/>
  <c r="O11" i="6" s="1"/>
  <c r="AY11" i="2"/>
  <c r="N11" i="6" s="1"/>
  <c r="AX11" i="2"/>
  <c r="M11" i="6" s="1"/>
  <c r="AW11" i="2"/>
  <c r="L11" i="6" s="1"/>
  <c r="AV11" i="2"/>
  <c r="K11" i="6" s="1"/>
  <c r="AU11" i="2"/>
  <c r="AZ10" i="2"/>
  <c r="O10" i="6" s="1"/>
  <c r="AY10" i="2"/>
  <c r="N10" i="6" s="1"/>
  <c r="AX10" i="2"/>
  <c r="M10" i="6" s="1"/>
  <c r="AW10" i="2"/>
  <c r="L10" i="6" s="1"/>
  <c r="AV10" i="2"/>
  <c r="K10" i="6" s="1"/>
  <c r="AU10" i="2"/>
  <c r="AZ9" i="2"/>
  <c r="O9" i="6" s="1"/>
  <c r="AY9" i="2"/>
  <c r="N9" i="6" s="1"/>
  <c r="AX9" i="2"/>
  <c r="M9" i="6" s="1"/>
  <c r="AW9" i="2"/>
  <c r="AV9" i="2"/>
  <c r="K9" i="6" s="1"/>
  <c r="AU9" i="2"/>
  <c r="J9" i="6" s="1"/>
  <c r="AZ8" i="2"/>
  <c r="O8" i="6" s="1"/>
  <c r="AY8" i="2"/>
  <c r="N8" i="6" s="1"/>
  <c r="AX8" i="2"/>
  <c r="M8" i="6" s="1"/>
  <c r="AW8" i="2"/>
  <c r="L8" i="6" s="1"/>
  <c r="AV8" i="2"/>
  <c r="AU8" i="2"/>
  <c r="J8" i="6" s="1"/>
  <c r="AZ7" i="2"/>
  <c r="O7" i="6" s="1"/>
  <c r="AY7" i="2"/>
  <c r="N7" i="6" s="1"/>
  <c r="AX7" i="2"/>
  <c r="M7" i="6" s="1"/>
  <c r="AW7" i="2"/>
  <c r="L7" i="6" s="1"/>
  <c r="AV7" i="2"/>
  <c r="K7" i="6" s="1"/>
  <c r="AU7" i="2"/>
  <c r="AZ6" i="2"/>
  <c r="O6" i="6" s="1"/>
  <c r="AY6" i="2"/>
  <c r="N6" i="6" s="1"/>
  <c r="AX6" i="2"/>
  <c r="M6" i="6" s="1"/>
  <c r="AW6" i="2"/>
  <c r="L6" i="6" s="1"/>
  <c r="AV6" i="2"/>
  <c r="K6" i="6" s="1"/>
  <c r="AU6" i="2"/>
  <c r="AZ5" i="2"/>
  <c r="O5" i="6" s="1"/>
  <c r="AY5" i="2"/>
  <c r="N5" i="6" s="1"/>
  <c r="AX5" i="2"/>
  <c r="M5" i="6" s="1"/>
  <c r="AW5" i="2"/>
  <c r="AV5" i="2"/>
  <c r="K5" i="6" s="1"/>
  <c r="AU5" i="2"/>
  <c r="J5" i="6" s="1"/>
  <c r="AZ4" i="2"/>
  <c r="O4" i="6" s="1"/>
  <c r="AY4" i="2"/>
  <c r="N4" i="6" s="1"/>
  <c r="AX4" i="2"/>
  <c r="M4" i="6" s="1"/>
  <c r="AW4" i="2"/>
  <c r="L4" i="6" s="1"/>
  <c r="AV4" i="2"/>
  <c r="AU4" i="2"/>
  <c r="J4" i="6" s="1"/>
  <c r="AZ3" i="2"/>
  <c r="O3" i="6" s="1"/>
  <c r="AY3" i="2"/>
  <c r="N3" i="6" s="1"/>
  <c r="AX3" i="2"/>
  <c r="M3" i="6" s="1"/>
  <c r="AW3" i="2"/>
  <c r="L3" i="6" s="1"/>
  <c r="AV3" i="2"/>
  <c r="K3" i="6" s="1"/>
  <c r="AU3" i="2"/>
  <c r="AZ2" i="2"/>
  <c r="O2" i="6" s="1"/>
  <c r="AY2" i="2"/>
  <c r="N2" i="6" s="1"/>
  <c r="AX2" i="2"/>
  <c r="M2" i="6" s="1"/>
  <c r="AW2" i="2"/>
  <c r="L2" i="6" s="1"/>
  <c r="AV2" i="2"/>
  <c r="K2" i="6" s="1"/>
  <c r="AU2" i="2"/>
  <c r="AZ31" i="3"/>
  <c r="O61" i="6" s="1"/>
  <c r="AY31" i="3"/>
  <c r="N61" i="6" s="1"/>
  <c r="AX31" i="3"/>
  <c r="M61" i="6" s="1"/>
  <c r="AW31" i="3"/>
  <c r="L61" i="6" s="1"/>
  <c r="AV31" i="3"/>
  <c r="K61" i="6" s="1"/>
  <c r="AU31" i="3"/>
  <c r="AZ30" i="3"/>
  <c r="O60" i="6" s="1"/>
  <c r="AY30" i="3"/>
  <c r="N60" i="6" s="1"/>
  <c r="AX30" i="3"/>
  <c r="M60" i="6" s="1"/>
  <c r="AW30" i="3"/>
  <c r="AV30" i="3"/>
  <c r="K60" i="6" s="1"/>
  <c r="AU30" i="3"/>
  <c r="J60" i="6" s="1"/>
  <c r="AZ29" i="3"/>
  <c r="O59" i="6" s="1"/>
  <c r="AY29" i="3"/>
  <c r="N59" i="6" s="1"/>
  <c r="AX29" i="3"/>
  <c r="M59" i="6" s="1"/>
  <c r="AW29" i="3"/>
  <c r="L59" i="6" s="1"/>
  <c r="AV29" i="3"/>
  <c r="K59" i="6" s="1"/>
  <c r="AU29" i="3"/>
  <c r="AZ28" i="3"/>
  <c r="O58" i="6" s="1"/>
  <c r="AY28" i="3"/>
  <c r="N58" i="6" s="1"/>
  <c r="AX28" i="3"/>
  <c r="M58" i="6" s="1"/>
  <c r="AW28" i="3"/>
  <c r="L58" i="6" s="1"/>
  <c r="AV28" i="3"/>
  <c r="K58" i="6" s="1"/>
  <c r="AU28" i="3"/>
  <c r="AZ27" i="3"/>
  <c r="O57" i="6" s="1"/>
  <c r="AY27" i="3"/>
  <c r="N57" i="6" s="1"/>
  <c r="AX27" i="3"/>
  <c r="M57" i="6" s="1"/>
  <c r="AW27" i="3"/>
  <c r="L57" i="6" s="1"/>
  <c r="AV27" i="3"/>
  <c r="K57" i="6" s="1"/>
  <c r="AU27" i="3"/>
  <c r="AZ26" i="3"/>
  <c r="O56" i="6" s="1"/>
  <c r="AY26" i="3"/>
  <c r="N56" i="6" s="1"/>
  <c r="AX26" i="3"/>
  <c r="M56" i="6" s="1"/>
  <c r="AW26" i="3"/>
  <c r="AV26" i="3"/>
  <c r="K56" i="6" s="1"/>
  <c r="AU26" i="3"/>
  <c r="J56" i="6" s="1"/>
  <c r="AZ25" i="3"/>
  <c r="O55" i="6" s="1"/>
  <c r="AY25" i="3"/>
  <c r="N55" i="6" s="1"/>
  <c r="AX25" i="3"/>
  <c r="M55" i="6" s="1"/>
  <c r="AW25" i="3"/>
  <c r="L55" i="6" s="1"/>
  <c r="AV25" i="3"/>
  <c r="K55" i="6" s="1"/>
  <c r="AU25" i="3"/>
  <c r="AZ24" i="3"/>
  <c r="O54" i="6" s="1"/>
  <c r="AY24" i="3"/>
  <c r="N54" i="6" s="1"/>
  <c r="AX24" i="3"/>
  <c r="M54" i="6" s="1"/>
  <c r="AW24" i="3"/>
  <c r="L54" i="6" s="1"/>
  <c r="AV24" i="3"/>
  <c r="K54" i="6" s="1"/>
  <c r="AU24" i="3"/>
  <c r="AZ23" i="3"/>
  <c r="O53" i="6" s="1"/>
  <c r="AY23" i="3"/>
  <c r="N53" i="6" s="1"/>
  <c r="AX23" i="3"/>
  <c r="M53" i="6" s="1"/>
  <c r="AW23" i="3"/>
  <c r="L53" i="6" s="1"/>
  <c r="AV23" i="3"/>
  <c r="K53" i="6" s="1"/>
  <c r="AU23" i="3"/>
  <c r="AZ22" i="3"/>
  <c r="O52" i="6" s="1"/>
  <c r="AY22" i="3"/>
  <c r="N52" i="6" s="1"/>
  <c r="AX22" i="3"/>
  <c r="M52" i="6" s="1"/>
  <c r="AW22" i="3"/>
  <c r="L52" i="6" s="1"/>
  <c r="AV22" i="3"/>
  <c r="K52" i="6" s="1"/>
  <c r="AU22" i="3"/>
  <c r="J52" i="6" s="1"/>
  <c r="AZ21" i="3"/>
  <c r="O51" i="6" s="1"/>
  <c r="AY21" i="3"/>
  <c r="N51" i="6" s="1"/>
  <c r="AX21" i="3"/>
  <c r="M51" i="6" s="1"/>
  <c r="AW21" i="3"/>
  <c r="L51" i="6" s="1"/>
  <c r="AV21" i="3"/>
  <c r="K51" i="6" s="1"/>
  <c r="AU21" i="3"/>
  <c r="AZ20" i="3"/>
  <c r="O50" i="6" s="1"/>
  <c r="AY20" i="3"/>
  <c r="N50" i="6" s="1"/>
  <c r="AX20" i="3"/>
  <c r="M50" i="6" s="1"/>
  <c r="AW20" i="3"/>
  <c r="L50" i="6" s="1"/>
  <c r="AV20" i="3"/>
  <c r="K50" i="6" s="1"/>
  <c r="AU20" i="3"/>
  <c r="AZ19" i="3"/>
  <c r="O49" i="6" s="1"/>
  <c r="AY19" i="3"/>
  <c r="N49" i="6" s="1"/>
  <c r="AX19" i="3"/>
  <c r="M49" i="6" s="1"/>
  <c r="AW19" i="3"/>
  <c r="L49" i="6" s="1"/>
  <c r="AV19" i="3"/>
  <c r="K49" i="6" s="1"/>
  <c r="AU19" i="3"/>
  <c r="AZ18" i="3"/>
  <c r="O48" i="6" s="1"/>
  <c r="AY18" i="3"/>
  <c r="N48" i="6" s="1"/>
  <c r="AX18" i="3"/>
  <c r="M48" i="6" s="1"/>
  <c r="AW18" i="3"/>
  <c r="AV18" i="3"/>
  <c r="K48" i="6" s="1"/>
  <c r="AU18" i="3"/>
  <c r="J48" i="6" s="1"/>
  <c r="AZ17" i="3"/>
  <c r="O47" i="6" s="1"/>
  <c r="AY17" i="3"/>
  <c r="N47" i="6" s="1"/>
  <c r="AX17" i="3"/>
  <c r="M47" i="6" s="1"/>
  <c r="AW17" i="3"/>
  <c r="L47" i="6" s="1"/>
  <c r="AV17" i="3"/>
  <c r="K47" i="6" s="1"/>
  <c r="AU17" i="3"/>
  <c r="AZ16" i="3"/>
  <c r="O46" i="6" s="1"/>
  <c r="AY16" i="3"/>
  <c r="N46" i="6" s="1"/>
  <c r="AX16" i="3"/>
  <c r="M46" i="6" s="1"/>
  <c r="AW16" i="3"/>
  <c r="L46" i="6" s="1"/>
  <c r="AV16" i="3"/>
  <c r="K46" i="6" s="1"/>
  <c r="AU16" i="3"/>
  <c r="AZ15" i="3"/>
  <c r="O45" i="6" s="1"/>
  <c r="AY15" i="3"/>
  <c r="N45" i="6" s="1"/>
  <c r="AX15" i="3"/>
  <c r="M45" i="6" s="1"/>
  <c r="AW15" i="3"/>
  <c r="L45" i="6" s="1"/>
  <c r="AV15" i="3"/>
  <c r="K45" i="6" s="1"/>
  <c r="AU15" i="3"/>
  <c r="AZ14" i="3"/>
  <c r="O44" i="6" s="1"/>
  <c r="AY14" i="3"/>
  <c r="N44" i="6" s="1"/>
  <c r="AX14" i="3"/>
  <c r="M44" i="6" s="1"/>
  <c r="AW14" i="3"/>
  <c r="AV14" i="3"/>
  <c r="K44" i="6" s="1"/>
  <c r="AU14" i="3"/>
  <c r="J44" i="6" s="1"/>
  <c r="AZ13" i="3"/>
  <c r="O43" i="6" s="1"/>
  <c r="AY13" i="3"/>
  <c r="N43" i="6" s="1"/>
  <c r="AX13" i="3"/>
  <c r="M43" i="6" s="1"/>
  <c r="AW13" i="3"/>
  <c r="L43" i="6" s="1"/>
  <c r="AV13" i="3"/>
  <c r="K43" i="6" s="1"/>
  <c r="AU13" i="3"/>
  <c r="AZ12" i="3"/>
  <c r="O42" i="6" s="1"/>
  <c r="AY12" i="3"/>
  <c r="N42" i="6" s="1"/>
  <c r="AX12" i="3"/>
  <c r="M42" i="6" s="1"/>
  <c r="AW12" i="3"/>
  <c r="L42" i="6" s="1"/>
  <c r="AV12" i="3"/>
  <c r="K42" i="6" s="1"/>
  <c r="AU12" i="3"/>
  <c r="AZ11" i="3"/>
  <c r="O41" i="6" s="1"/>
  <c r="AY11" i="3"/>
  <c r="N41" i="6" s="1"/>
  <c r="AX11" i="3"/>
  <c r="M41" i="6" s="1"/>
  <c r="AW11" i="3"/>
  <c r="L41" i="6" s="1"/>
  <c r="AV11" i="3"/>
  <c r="K41" i="6" s="1"/>
  <c r="AU11" i="3"/>
  <c r="AZ10" i="3"/>
  <c r="O40" i="6" s="1"/>
  <c r="AY10" i="3"/>
  <c r="N40" i="6" s="1"/>
  <c r="AX10" i="3"/>
  <c r="M40" i="6" s="1"/>
  <c r="AW10" i="3"/>
  <c r="AV10" i="3"/>
  <c r="K40" i="6" s="1"/>
  <c r="AU10" i="3"/>
  <c r="J40" i="6" s="1"/>
  <c r="AZ9" i="3"/>
  <c r="O39" i="6" s="1"/>
  <c r="AY9" i="3"/>
  <c r="N39" i="6" s="1"/>
  <c r="AX9" i="3"/>
  <c r="M39" i="6" s="1"/>
  <c r="AW9" i="3"/>
  <c r="L39" i="6" s="1"/>
  <c r="AV9" i="3"/>
  <c r="K39" i="6" s="1"/>
  <c r="AU9" i="3"/>
  <c r="AZ8" i="3"/>
  <c r="O38" i="6" s="1"/>
  <c r="AY8" i="3"/>
  <c r="N38" i="6" s="1"/>
  <c r="AX8" i="3"/>
  <c r="M38" i="6" s="1"/>
  <c r="AW8" i="3"/>
  <c r="L38" i="6" s="1"/>
  <c r="AV8" i="3"/>
  <c r="K38" i="6" s="1"/>
  <c r="AU8" i="3"/>
  <c r="AZ7" i="3"/>
  <c r="O37" i="6" s="1"/>
  <c r="AY7" i="3"/>
  <c r="N37" i="6" s="1"/>
  <c r="AX7" i="3"/>
  <c r="M37" i="6" s="1"/>
  <c r="AW7" i="3"/>
  <c r="L37" i="6" s="1"/>
  <c r="AV7" i="3"/>
  <c r="K37" i="6" s="1"/>
  <c r="AU7" i="3"/>
  <c r="AZ6" i="3"/>
  <c r="O36" i="6" s="1"/>
  <c r="AY6" i="3"/>
  <c r="N36" i="6" s="1"/>
  <c r="AX6" i="3"/>
  <c r="M36" i="6" s="1"/>
  <c r="AW6" i="3"/>
  <c r="AV6" i="3"/>
  <c r="K36" i="6" s="1"/>
  <c r="AU6" i="3"/>
  <c r="J36" i="6" s="1"/>
  <c r="AZ5" i="3"/>
  <c r="O35" i="6" s="1"/>
  <c r="AY5" i="3"/>
  <c r="N35" i="6" s="1"/>
  <c r="AX5" i="3"/>
  <c r="M35" i="6" s="1"/>
  <c r="AW5" i="3"/>
  <c r="L35" i="6" s="1"/>
  <c r="AV5" i="3"/>
  <c r="AU5" i="3"/>
  <c r="J35" i="6" s="1"/>
  <c r="AZ4" i="3"/>
  <c r="O34" i="6" s="1"/>
  <c r="AY4" i="3"/>
  <c r="N34" i="6" s="1"/>
  <c r="AX4" i="3"/>
  <c r="M34" i="6" s="1"/>
  <c r="AW4" i="3"/>
  <c r="L34" i="6" s="1"/>
  <c r="AV4" i="3"/>
  <c r="K34" i="6" s="1"/>
  <c r="AU4" i="3"/>
  <c r="AZ3" i="3"/>
  <c r="O33" i="6" s="1"/>
  <c r="AY3" i="3"/>
  <c r="N33" i="6" s="1"/>
  <c r="AX3" i="3"/>
  <c r="M33" i="6" s="1"/>
  <c r="AW3" i="3"/>
  <c r="L33" i="6" s="1"/>
  <c r="AV3" i="3"/>
  <c r="K33" i="6" s="1"/>
  <c r="AU3" i="3"/>
  <c r="AZ2" i="3"/>
  <c r="O32" i="6" s="1"/>
  <c r="AY2" i="3"/>
  <c r="N32" i="6" s="1"/>
  <c r="AX2" i="3"/>
  <c r="M32" i="6" s="1"/>
  <c r="AW2" i="3"/>
  <c r="AV2" i="3"/>
  <c r="K32" i="6" s="1"/>
  <c r="AU2" i="3"/>
  <c r="J32" i="6" s="1"/>
  <c r="AU3" i="1"/>
  <c r="C33" i="6" s="1"/>
  <c r="AV3" i="1"/>
  <c r="D33" i="6" s="1"/>
  <c r="AW3" i="1"/>
  <c r="E33" i="6" s="1"/>
  <c r="AX3" i="1"/>
  <c r="AY3" i="1"/>
  <c r="G33" i="6" s="1"/>
  <c r="AZ3" i="1"/>
  <c r="H33" i="6" s="1"/>
  <c r="AU4" i="1"/>
  <c r="AV4" i="1"/>
  <c r="D34" i="6" s="1"/>
  <c r="AW4" i="1"/>
  <c r="E34" i="6" s="1"/>
  <c r="AX4" i="1"/>
  <c r="F34" i="6" s="1"/>
  <c r="AY4" i="1"/>
  <c r="G34" i="6" s="1"/>
  <c r="AZ4" i="1"/>
  <c r="H34" i="6" s="1"/>
  <c r="AU5" i="1"/>
  <c r="AV5" i="1"/>
  <c r="D35" i="6" s="1"/>
  <c r="AW5" i="1"/>
  <c r="E35" i="6" s="1"/>
  <c r="AX5" i="1"/>
  <c r="F35" i="6" s="1"/>
  <c r="AY5" i="1"/>
  <c r="G35" i="6" s="1"/>
  <c r="AZ5" i="1"/>
  <c r="H35" i="6" s="1"/>
  <c r="AU6" i="1"/>
  <c r="C36" i="6" s="1"/>
  <c r="AV6" i="1"/>
  <c r="D36" i="6" s="1"/>
  <c r="AW6" i="1"/>
  <c r="E36" i="6" s="1"/>
  <c r="AX6" i="1"/>
  <c r="F36" i="6" s="1"/>
  <c r="AY6" i="1"/>
  <c r="G36" i="6" s="1"/>
  <c r="AZ6" i="1"/>
  <c r="H36" i="6" s="1"/>
  <c r="AU7" i="1"/>
  <c r="C37" i="6" s="1"/>
  <c r="AV7" i="1"/>
  <c r="D37" i="6" s="1"/>
  <c r="AW7" i="1"/>
  <c r="E37" i="6" s="1"/>
  <c r="AX7" i="1"/>
  <c r="AY7" i="1"/>
  <c r="G37" i="6" s="1"/>
  <c r="AZ7" i="1"/>
  <c r="H37" i="6" s="1"/>
  <c r="AU8" i="1"/>
  <c r="AV8" i="1"/>
  <c r="D38" i="6" s="1"/>
  <c r="AW8" i="1"/>
  <c r="E38" i="6" s="1"/>
  <c r="AX8" i="1"/>
  <c r="F38" i="6" s="1"/>
  <c r="AY8" i="1"/>
  <c r="G38" i="6" s="1"/>
  <c r="AZ8" i="1"/>
  <c r="H38" i="6" s="1"/>
  <c r="AU9" i="1"/>
  <c r="AV9" i="1"/>
  <c r="D39" i="6" s="1"/>
  <c r="AW9" i="1"/>
  <c r="E39" i="6" s="1"/>
  <c r="AX9" i="1"/>
  <c r="F39" i="6" s="1"/>
  <c r="AY9" i="1"/>
  <c r="G39" i="6" s="1"/>
  <c r="AZ9" i="1"/>
  <c r="H39" i="6" s="1"/>
  <c r="AU10" i="1"/>
  <c r="C40" i="6" s="1"/>
  <c r="AV10" i="1"/>
  <c r="D40" i="6" s="1"/>
  <c r="AW10" i="1"/>
  <c r="E40" i="6" s="1"/>
  <c r="AX10" i="1"/>
  <c r="F40" i="6" s="1"/>
  <c r="AY10" i="1"/>
  <c r="G40" i="6" s="1"/>
  <c r="AZ10" i="1"/>
  <c r="H40" i="6" s="1"/>
  <c r="AU11" i="1"/>
  <c r="C41" i="6" s="1"/>
  <c r="AV11" i="1"/>
  <c r="D41" i="6" s="1"/>
  <c r="AW11" i="1"/>
  <c r="E41" i="6" s="1"/>
  <c r="AX11" i="1"/>
  <c r="AY11" i="1"/>
  <c r="G41" i="6" s="1"/>
  <c r="AZ11" i="1"/>
  <c r="H41" i="6" s="1"/>
  <c r="AU12" i="1"/>
  <c r="AV12" i="1"/>
  <c r="D42" i="6" s="1"/>
  <c r="AW12" i="1"/>
  <c r="E42" i="6" s="1"/>
  <c r="AX12" i="1"/>
  <c r="F42" i="6" s="1"/>
  <c r="AY12" i="1"/>
  <c r="G42" i="6" s="1"/>
  <c r="AZ12" i="1"/>
  <c r="H42" i="6" s="1"/>
  <c r="AU13" i="1"/>
  <c r="AV13" i="1"/>
  <c r="D43" i="6" s="1"/>
  <c r="AW13" i="1"/>
  <c r="E43" i="6" s="1"/>
  <c r="AX13" i="1"/>
  <c r="F43" i="6" s="1"/>
  <c r="AY13" i="1"/>
  <c r="G43" i="6" s="1"/>
  <c r="AZ13" i="1"/>
  <c r="H43" i="6" s="1"/>
  <c r="AU14" i="1"/>
  <c r="C44" i="6" s="1"/>
  <c r="AV14" i="1"/>
  <c r="D44" i="6" s="1"/>
  <c r="AW14" i="1"/>
  <c r="E44" i="6" s="1"/>
  <c r="AX14" i="1"/>
  <c r="F44" i="6" s="1"/>
  <c r="AY14" i="1"/>
  <c r="G44" i="6" s="1"/>
  <c r="AZ14" i="1"/>
  <c r="H44" i="6" s="1"/>
  <c r="AU15" i="1"/>
  <c r="C45" i="6" s="1"/>
  <c r="AV15" i="1"/>
  <c r="D45" i="6" s="1"/>
  <c r="AW15" i="1"/>
  <c r="E45" i="6" s="1"/>
  <c r="AX15" i="1"/>
  <c r="AY15" i="1"/>
  <c r="G45" i="6" s="1"/>
  <c r="AZ15" i="1"/>
  <c r="H45" i="6" s="1"/>
  <c r="AU16" i="1"/>
  <c r="AV16" i="1"/>
  <c r="D46" i="6" s="1"/>
  <c r="AW16" i="1"/>
  <c r="E46" i="6" s="1"/>
  <c r="AX16" i="1"/>
  <c r="F46" i="6" s="1"/>
  <c r="AY16" i="1"/>
  <c r="G46" i="6" s="1"/>
  <c r="AZ16" i="1"/>
  <c r="H46" i="6" s="1"/>
  <c r="AU17" i="1"/>
  <c r="AV17" i="1"/>
  <c r="D47" i="6" s="1"/>
  <c r="AW17" i="1"/>
  <c r="E47" i="6" s="1"/>
  <c r="AX17" i="1"/>
  <c r="F47" i="6" s="1"/>
  <c r="AY17" i="1"/>
  <c r="G47" i="6" s="1"/>
  <c r="AZ17" i="1"/>
  <c r="H47" i="6" s="1"/>
  <c r="AU18" i="1"/>
  <c r="C48" i="6" s="1"/>
  <c r="AV18" i="1"/>
  <c r="D48" i="6" s="1"/>
  <c r="AW18" i="1"/>
  <c r="E48" i="6" s="1"/>
  <c r="AX18" i="1"/>
  <c r="F48" i="6" s="1"/>
  <c r="AY18" i="1"/>
  <c r="G48" i="6" s="1"/>
  <c r="AZ18" i="1"/>
  <c r="H48" i="6" s="1"/>
  <c r="AU19" i="1"/>
  <c r="C49" i="6" s="1"/>
  <c r="AV19" i="1"/>
  <c r="D49" i="6" s="1"/>
  <c r="AW19" i="1"/>
  <c r="E49" i="6" s="1"/>
  <c r="AX19" i="1"/>
  <c r="AY19" i="1"/>
  <c r="G49" i="6" s="1"/>
  <c r="AZ19" i="1"/>
  <c r="H49" i="6" s="1"/>
  <c r="AU20" i="1"/>
  <c r="AV20" i="1"/>
  <c r="D50" i="6" s="1"/>
  <c r="AW20" i="1"/>
  <c r="E50" i="6" s="1"/>
  <c r="AX20" i="1"/>
  <c r="F50" i="6" s="1"/>
  <c r="AY20" i="1"/>
  <c r="G50" i="6" s="1"/>
  <c r="AZ20" i="1"/>
  <c r="H50" i="6" s="1"/>
  <c r="AU21" i="1"/>
  <c r="AV21" i="1"/>
  <c r="D51" i="6" s="1"/>
  <c r="AW21" i="1"/>
  <c r="E51" i="6" s="1"/>
  <c r="AX21" i="1"/>
  <c r="F51" i="6" s="1"/>
  <c r="AY21" i="1"/>
  <c r="G51" i="6" s="1"/>
  <c r="AZ21" i="1"/>
  <c r="H51" i="6" s="1"/>
  <c r="AU22" i="1"/>
  <c r="C52" i="6" s="1"/>
  <c r="AV22" i="1"/>
  <c r="D52" i="6" s="1"/>
  <c r="AW22" i="1"/>
  <c r="E52" i="6" s="1"/>
  <c r="AX22" i="1"/>
  <c r="F52" i="6" s="1"/>
  <c r="AY22" i="1"/>
  <c r="G52" i="6" s="1"/>
  <c r="AZ22" i="1"/>
  <c r="H52" i="6" s="1"/>
  <c r="AU23" i="1"/>
  <c r="C53" i="6" s="1"/>
  <c r="AV23" i="1"/>
  <c r="D53" i="6" s="1"/>
  <c r="AW23" i="1"/>
  <c r="E53" i="6" s="1"/>
  <c r="AX23" i="1"/>
  <c r="AY23" i="1"/>
  <c r="G53" i="6" s="1"/>
  <c r="AZ23" i="1"/>
  <c r="H53" i="6" s="1"/>
  <c r="AU24" i="1"/>
  <c r="AV24" i="1"/>
  <c r="D54" i="6" s="1"/>
  <c r="AW24" i="1"/>
  <c r="E54" i="6" s="1"/>
  <c r="AX24" i="1"/>
  <c r="F54" i="6" s="1"/>
  <c r="AY24" i="1"/>
  <c r="G54" i="6" s="1"/>
  <c r="AZ24" i="1"/>
  <c r="H54" i="6" s="1"/>
  <c r="AU25" i="1"/>
  <c r="AV25" i="1"/>
  <c r="D55" i="6" s="1"/>
  <c r="AW25" i="1"/>
  <c r="E55" i="6" s="1"/>
  <c r="AX25" i="1"/>
  <c r="F55" i="6" s="1"/>
  <c r="AY25" i="1"/>
  <c r="G55" i="6" s="1"/>
  <c r="AZ25" i="1"/>
  <c r="H55" i="6" s="1"/>
  <c r="AU26" i="1"/>
  <c r="C56" i="6" s="1"/>
  <c r="AV26" i="1"/>
  <c r="D56" i="6" s="1"/>
  <c r="AW26" i="1"/>
  <c r="E56" i="6" s="1"/>
  <c r="AX26" i="1"/>
  <c r="F56" i="6" s="1"/>
  <c r="AY26" i="1"/>
  <c r="G56" i="6" s="1"/>
  <c r="AZ26" i="1"/>
  <c r="H56" i="6" s="1"/>
  <c r="AU27" i="1"/>
  <c r="C57" i="6" s="1"/>
  <c r="AV27" i="1"/>
  <c r="D57" i="6" s="1"/>
  <c r="AW27" i="1"/>
  <c r="E57" i="6" s="1"/>
  <c r="AX27" i="1"/>
  <c r="AY27" i="1"/>
  <c r="G57" i="6" s="1"/>
  <c r="AZ27" i="1"/>
  <c r="H57" i="6" s="1"/>
  <c r="AU28" i="1"/>
  <c r="AV28" i="1"/>
  <c r="D58" i="6" s="1"/>
  <c r="AW28" i="1"/>
  <c r="E58" i="6" s="1"/>
  <c r="AX28" i="1"/>
  <c r="F58" i="6" s="1"/>
  <c r="AY28" i="1"/>
  <c r="G58" i="6" s="1"/>
  <c r="AZ28" i="1"/>
  <c r="H58" i="6" s="1"/>
  <c r="AU29" i="1"/>
  <c r="AV29" i="1"/>
  <c r="D59" i="6" s="1"/>
  <c r="AW29" i="1"/>
  <c r="E59" i="6" s="1"/>
  <c r="AX29" i="1"/>
  <c r="F59" i="6" s="1"/>
  <c r="AY29" i="1"/>
  <c r="G59" i="6" s="1"/>
  <c r="AZ29" i="1"/>
  <c r="H59" i="6" s="1"/>
  <c r="AU30" i="1"/>
  <c r="C60" i="6" s="1"/>
  <c r="AV30" i="1"/>
  <c r="D60" i="6" s="1"/>
  <c r="AW30" i="1"/>
  <c r="E60" i="6" s="1"/>
  <c r="AX30" i="1"/>
  <c r="F60" i="6" s="1"/>
  <c r="AY30" i="1"/>
  <c r="G60" i="6" s="1"/>
  <c r="AZ30" i="1"/>
  <c r="H60" i="6" s="1"/>
  <c r="AU31" i="1"/>
  <c r="C61" i="6" s="1"/>
  <c r="AV31" i="1"/>
  <c r="D61" i="6" s="1"/>
  <c r="AW31" i="1"/>
  <c r="E61" i="6" s="1"/>
  <c r="AX31" i="1"/>
  <c r="AY31" i="1"/>
  <c r="G61" i="6" s="1"/>
  <c r="AZ31" i="1"/>
  <c r="H61" i="6" s="1"/>
  <c r="AX2" i="1"/>
  <c r="F32" i="6" s="1"/>
  <c r="AW2" i="1"/>
  <c r="E32" i="6" s="1"/>
  <c r="AV2" i="1"/>
  <c r="D32" i="6" s="1"/>
  <c r="AU2" i="1"/>
  <c r="C32" i="6" s="1"/>
  <c r="AY2" i="1"/>
  <c r="G32" i="6" s="1"/>
  <c r="AZ2" i="1"/>
  <c r="H32" i="6" s="1"/>
  <c r="BA21" i="2" l="1"/>
  <c r="P21" i="6" s="1"/>
  <c r="BA30" i="1"/>
  <c r="I60" i="6" s="1"/>
  <c r="BA14" i="1"/>
  <c r="I44" i="6" s="1"/>
  <c r="BA4" i="1"/>
  <c r="I34" i="6" s="1"/>
  <c r="C34" i="6"/>
  <c r="BA2" i="2"/>
  <c r="P2" i="6" s="1"/>
  <c r="J2" i="6"/>
  <c r="BA5" i="2"/>
  <c r="P5" i="6" s="1"/>
  <c r="L5" i="6"/>
  <c r="BA27" i="2"/>
  <c r="P27" i="6" s="1"/>
  <c r="J27" i="6"/>
  <c r="BA3" i="4"/>
  <c r="I3" i="6" s="1"/>
  <c r="C3" i="6"/>
  <c r="BA26" i="4"/>
  <c r="I26" i="6" s="1"/>
  <c r="C26" i="6"/>
  <c r="BA27" i="1"/>
  <c r="I57" i="6" s="1"/>
  <c r="F57" i="6"/>
  <c r="BA26" i="1"/>
  <c r="I56" i="6" s="1"/>
  <c r="BA25" i="1"/>
  <c r="I55" i="6" s="1"/>
  <c r="C55" i="6"/>
  <c r="BA16" i="1"/>
  <c r="I46" i="6" s="1"/>
  <c r="C46" i="6"/>
  <c r="BA11" i="1"/>
  <c r="I41" i="6" s="1"/>
  <c r="F41" i="6"/>
  <c r="BA10" i="1"/>
  <c r="I40" i="6" s="1"/>
  <c r="BA9" i="1"/>
  <c r="I39" i="6" s="1"/>
  <c r="C39" i="6"/>
  <c r="BA2" i="3"/>
  <c r="P32" i="6" s="1"/>
  <c r="L32" i="6"/>
  <c r="BA3" i="3"/>
  <c r="P33" i="6" s="1"/>
  <c r="J33" i="6"/>
  <c r="BA6" i="3"/>
  <c r="P36" i="6" s="1"/>
  <c r="L36" i="6"/>
  <c r="BA7" i="3"/>
  <c r="P37" i="6" s="1"/>
  <c r="J37" i="6"/>
  <c r="BA9" i="3"/>
  <c r="P39" i="6" s="1"/>
  <c r="J39" i="6"/>
  <c r="BA10" i="3"/>
  <c r="P40" i="6" s="1"/>
  <c r="L40" i="6"/>
  <c r="BA11" i="3"/>
  <c r="P41" i="6" s="1"/>
  <c r="J41" i="6"/>
  <c r="BA13" i="3"/>
  <c r="P43" i="6" s="1"/>
  <c r="J43" i="6"/>
  <c r="BA14" i="3"/>
  <c r="P44" i="6" s="1"/>
  <c r="L44" i="6"/>
  <c r="BA15" i="3"/>
  <c r="P45" i="6" s="1"/>
  <c r="J45" i="6"/>
  <c r="BA17" i="3"/>
  <c r="P47" i="6" s="1"/>
  <c r="J47" i="6"/>
  <c r="BA18" i="3"/>
  <c r="P48" i="6" s="1"/>
  <c r="L48" i="6"/>
  <c r="BA19" i="3"/>
  <c r="P49" i="6" s="1"/>
  <c r="J49" i="6"/>
  <c r="BA21" i="3"/>
  <c r="P51" i="6" s="1"/>
  <c r="J51" i="6"/>
  <c r="BA22" i="3"/>
  <c r="P52" i="6" s="1"/>
  <c r="BA4" i="2"/>
  <c r="P4" i="6" s="1"/>
  <c r="K4" i="6"/>
  <c r="BA8" i="2"/>
  <c r="P8" i="6" s="1"/>
  <c r="K8" i="6"/>
  <c r="BA12" i="2"/>
  <c r="P12" i="6" s="1"/>
  <c r="K12" i="6"/>
  <c r="BA16" i="2"/>
  <c r="P16" i="6" s="1"/>
  <c r="K16" i="6"/>
  <c r="BA20" i="2"/>
  <c r="P20" i="6" s="1"/>
  <c r="K20" i="6"/>
  <c r="BA22" i="2"/>
  <c r="P22" i="6" s="1"/>
  <c r="J22" i="6"/>
  <c r="BA25" i="2"/>
  <c r="P25" i="6" s="1"/>
  <c r="BA19" i="4"/>
  <c r="I19" i="6" s="1"/>
  <c r="C19" i="6"/>
  <c r="BA23" i="4"/>
  <c r="I23" i="6" s="1"/>
  <c r="C23" i="6"/>
  <c r="BA28" i="4"/>
  <c r="I28" i="6" s="1"/>
  <c r="D28" i="6"/>
  <c r="BA31" i="1"/>
  <c r="I61" i="6" s="1"/>
  <c r="F61" i="6"/>
  <c r="BA29" i="1"/>
  <c r="I59" i="6" s="1"/>
  <c r="C59" i="6"/>
  <c r="BA20" i="1"/>
  <c r="I50" i="6" s="1"/>
  <c r="C50" i="6"/>
  <c r="BA15" i="1"/>
  <c r="I45" i="6" s="1"/>
  <c r="F45" i="6"/>
  <c r="BA13" i="1"/>
  <c r="I43" i="6" s="1"/>
  <c r="C43" i="6"/>
  <c r="BA24" i="3"/>
  <c r="P54" i="6" s="1"/>
  <c r="J54" i="6"/>
  <c r="BA9" i="2"/>
  <c r="P9" i="6" s="1"/>
  <c r="L9" i="6"/>
  <c r="BA10" i="2"/>
  <c r="P10" i="6" s="1"/>
  <c r="J10" i="6"/>
  <c r="BA13" i="2"/>
  <c r="P13" i="6" s="1"/>
  <c r="L13" i="6"/>
  <c r="BA7" i="4"/>
  <c r="I7" i="6" s="1"/>
  <c r="C7" i="6"/>
  <c r="BA15" i="4"/>
  <c r="I15" i="6" s="1"/>
  <c r="C15" i="6"/>
  <c r="BA24" i="4"/>
  <c r="I24" i="6" s="1"/>
  <c r="D24" i="6"/>
  <c r="BA29" i="4"/>
  <c r="I29" i="6" s="1"/>
  <c r="E29" i="6"/>
  <c r="BA28" i="1"/>
  <c r="I58" i="6" s="1"/>
  <c r="C58" i="6"/>
  <c r="BA23" i="1"/>
  <c r="I53" i="6" s="1"/>
  <c r="F53" i="6"/>
  <c r="BA22" i="1"/>
  <c r="I52" i="6" s="1"/>
  <c r="BA21" i="1"/>
  <c r="I51" i="6" s="1"/>
  <c r="C51" i="6"/>
  <c r="BA12" i="1"/>
  <c r="I42" i="6" s="1"/>
  <c r="C42" i="6"/>
  <c r="BA7" i="1"/>
  <c r="I37" i="6" s="1"/>
  <c r="F37" i="6"/>
  <c r="BA6" i="1"/>
  <c r="I36" i="6" s="1"/>
  <c r="BA5" i="1"/>
  <c r="I35" i="6" s="1"/>
  <c r="C35" i="6"/>
  <c r="BA5" i="3"/>
  <c r="P35" i="6" s="1"/>
  <c r="K35" i="6"/>
  <c r="BA23" i="3"/>
  <c r="P53" i="6" s="1"/>
  <c r="J53" i="6"/>
  <c r="BA25" i="3"/>
  <c r="P55" i="6" s="1"/>
  <c r="J55" i="6"/>
  <c r="BA26" i="3"/>
  <c r="P56" i="6" s="1"/>
  <c r="L56" i="6"/>
  <c r="BA27" i="3"/>
  <c r="P57" i="6" s="1"/>
  <c r="J57" i="6"/>
  <c r="BA29" i="3"/>
  <c r="P59" i="6" s="1"/>
  <c r="J59" i="6"/>
  <c r="BA30" i="3"/>
  <c r="P60" i="6" s="1"/>
  <c r="L60" i="6"/>
  <c r="BA31" i="3"/>
  <c r="P61" i="6" s="1"/>
  <c r="J61" i="6"/>
  <c r="BA3" i="2"/>
  <c r="P3" i="6" s="1"/>
  <c r="J3" i="6"/>
  <c r="BA7" i="2"/>
  <c r="P7" i="6" s="1"/>
  <c r="J7" i="6"/>
  <c r="BA11" i="2"/>
  <c r="P11" i="6" s="1"/>
  <c r="J11" i="6"/>
  <c r="BA15" i="2"/>
  <c r="P15" i="6" s="1"/>
  <c r="J15" i="6"/>
  <c r="BA19" i="2"/>
  <c r="P19" i="6" s="1"/>
  <c r="J19" i="6"/>
  <c r="BA24" i="2"/>
  <c r="P24" i="6" s="1"/>
  <c r="K24" i="6"/>
  <c r="BA26" i="2"/>
  <c r="P26" i="6" s="1"/>
  <c r="J26" i="6"/>
  <c r="BA29" i="2"/>
  <c r="P29" i="6" s="1"/>
  <c r="L29" i="6"/>
  <c r="BA30" i="2"/>
  <c r="P30" i="6" s="1"/>
  <c r="J30" i="6"/>
  <c r="BA2" i="4"/>
  <c r="I2" i="6" s="1"/>
  <c r="C2" i="6"/>
  <c r="BA5" i="4"/>
  <c r="I5" i="6" s="1"/>
  <c r="E5" i="6"/>
  <c r="BA6" i="4"/>
  <c r="I6" i="6" s="1"/>
  <c r="C6" i="6"/>
  <c r="BA9" i="4"/>
  <c r="I9" i="6" s="1"/>
  <c r="E9" i="6"/>
  <c r="BA10" i="4"/>
  <c r="I10" i="6" s="1"/>
  <c r="C10" i="6"/>
  <c r="BA13" i="4"/>
  <c r="I13" i="6" s="1"/>
  <c r="E13" i="6"/>
  <c r="BA14" i="4"/>
  <c r="I14" i="6" s="1"/>
  <c r="C14" i="6"/>
  <c r="BA17" i="4"/>
  <c r="I17" i="6" s="1"/>
  <c r="BA27" i="4"/>
  <c r="I27" i="6" s="1"/>
  <c r="C27" i="6"/>
  <c r="BA31" i="4"/>
  <c r="I31" i="6" s="1"/>
  <c r="C31" i="6"/>
  <c r="BA28" i="3"/>
  <c r="P58" i="6" s="1"/>
  <c r="J58" i="6"/>
  <c r="BA6" i="2"/>
  <c r="P6" i="6" s="1"/>
  <c r="J6" i="6"/>
  <c r="BA14" i="2"/>
  <c r="P14" i="6" s="1"/>
  <c r="J14" i="6"/>
  <c r="BA17" i="2"/>
  <c r="P17" i="6" s="1"/>
  <c r="L17" i="6"/>
  <c r="BA18" i="2"/>
  <c r="P18" i="6" s="1"/>
  <c r="J18" i="6"/>
  <c r="BA31" i="2"/>
  <c r="P31" i="6" s="1"/>
  <c r="J31" i="6"/>
  <c r="BA11" i="4"/>
  <c r="I11" i="6" s="1"/>
  <c r="C11" i="6"/>
  <c r="BA20" i="4"/>
  <c r="I20" i="6" s="1"/>
  <c r="D20" i="6"/>
  <c r="BA30" i="4"/>
  <c r="I30" i="6" s="1"/>
  <c r="C30" i="6"/>
  <c r="BA24" i="1"/>
  <c r="I54" i="6" s="1"/>
  <c r="C54" i="6"/>
  <c r="BA19" i="1"/>
  <c r="I49" i="6" s="1"/>
  <c r="F49" i="6"/>
  <c r="BA18" i="1"/>
  <c r="I48" i="6" s="1"/>
  <c r="BA17" i="1"/>
  <c r="I47" i="6" s="1"/>
  <c r="C47" i="6"/>
  <c r="BA8" i="1"/>
  <c r="I38" i="6" s="1"/>
  <c r="C38" i="6"/>
  <c r="BA3" i="1"/>
  <c r="I33" i="6" s="1"/>
  <c r="F33" i="6"/>
  <c r="BA4" i="3"/>
  <c r="P34" i="6" s="1"/>
  <c r="J34" i="6"/>
  <c r="BA8" i="3"/>
  <c r="P38" i="6" s="1"/>
  <c r="J38" i="6"/>
  <c r="BA12" i="3"/>
  <c r="P42" i="6" s="1"/>
  <c r="J42" i="6"/>
  <c r="BA16" i="3"/>
  <c r="P46" i="6" s="1"/>
  <c r="J46" i="6"/>
  <c r="BA20" i="3"/>
  <c r="P50" i="6" s="1"/>
  <c r="J50" i="6"/>
  <c r="BA23" i="2"/>
  <c r="P23" i="6" s="1"/>
  <c r="J23" i="6"/>
  <c r="BA28" i="2"/>
  <c r="P28" i="6" s="1"/>
  <c r="K28" i="6"/>
  <c r="BA4" i="4"/>
  <c r="I4" i="6" s="1"/>
  <c r="D4" i="6"/>
  <c r="BA8" i="4"/>
  <c r="I8" i="6" s="1"/>
  <c r="D8" i="6"/>
  <c r="BA12" i="4"/>
  <c r="I12" i="6" s="1"/>
  <c r="D12" i="6"/>
  <c r="BA16" i="4"/>
  <c r="I16" i="6" s="1"/>
  <c r="D16" i="6"/>
  <c r="BA18" i="4"/>
  <c r="I18" i="6" s="1"/>
  <c r="C18" i="6"/>
  <c r="BA21" i="4"/>
  <c r="I21" i="6" s="1"/>
  <c r="E21" i="6"/>
  <c r="BA22" i="4"/>
  <c r="I22" i="6" s="1"/>
  <c r="C22" i="6"/>
  <c r="BA25" i="4"/>
  <c r="I25" i="6" s="1"/>
  <c r="BA2" i="1"/>
  <c r="I32" i="6" s="1"/>
</calcChain>
</file>

<file path=xl/sharedStrings.xml><?xml version="1.0" encoding="utf-8"?>
<sst xmlns="http://schemas.openxmlformats.org/spreadsheetml/2006/main" count="509" uniqueCount="108">
  <si>
    <t>Season</t>
  </si>
  <si>
    <t>Team</t>
  </si>
  <si>
    <t>IP</t>
  </si>
  <si>
    <t>TBF</t>
  </si>
  <si>
    <t>H</t>
  </si>
  <si>
    <t>2B</t>
  </si>
  <si>
    <t>3B</t>
  </si>
  <si>
    <t>R</t>
  </si>
  <si>
    <t>ER</t>
  </si>
  <si>
    <t>HR</t>
  </si>
  <si>
    <t>BB</t>
  </si>
  <si>
    <t>IBB</t>
  </si>
  <si>
    <t>HBP</t>
  </si>
  <si>
    <t>SO</t>
  </si>
  <si>
    <t>AVG</t>
  </si>
  <si>
    <t>OBP</t>
  </si>
  <si>
    <t>SLG</t>
  </si>
  <si>
    <t>ERA</t>
  </si>
  <si>
    <t>w OBA</t>
  </si>
  <si>
    <t>K/9</t>
  </si>
  <si>
    <t>BB/9</t>
  </si>
  <si>
    <t>K/BB</t>
  </si>
  <si>
    <t>HR/9</t>
  </si>
  <si>
    <t>K%</t>
  </si>
  <si>
    <t>BB%</t>
  </si>
  <si>
    <t>K-BB%</t>
  </si>
  <si>
    <t>AVG1</t>
  </si>
  <si>
    <t>WHIP</t>
  </si>
  <si>
    <t>BABIP</t>
  </si>
  <si>
    <t>LOB%</t>
  </si>
  <si>
    <t>x FIP</t>
  </si>
  <si>
    <t>FIP</t>
  </si>
  <si>
    <t>GB/FB</t>
  </si>
  <si>
    <t>LD%</t>
  </si>
  <si>
    <t>GB%</t>
  </si>
  <si>
    <t>FB%</t>
  </si>
  <si>
    <t>IFFB%</t>
  </si>
  <si>
    <t>HR/FB</t>
  </si>
  <si>
    <t>IFH%</t>
  </si>
  <si>
    <t>BUH%</t>
  </si>
  <si>
    <t>Pull%</t>
  </si>
  <si>
    <t>Cent%</t>
  </si>
  <si>
    <t>Oppo%</t>
  </si>
  <si>
    <t>Soft%</t>
  </si>
  <si>
    <t>Med%</t>
  </si>
  <si>
    <t>Hard%</t>
  </si>
  <si>
    <t>LAA</t>
  </si>
  <si>
    <t>BAL</t>
  </si>
  <si>
    <t>BOS</t>
  </si>
  <si>
    <t>CHW</t>
  </si>
  <si>
    <t>CLE</t>
  </si>
  <si>
    <t>DET</t>
  </si>
  <si>
    <t>KCR</t>
  </si>
  <si>
    <t>MIN</t>
  </si>
  <si>
    <t>NYY</t>
  </si>
  <si>
    <t>OAK</t>
  </si>
  <si>
    <t>SEA</t>
  </si>
  <si>
    <t>TBR</t>
  </si>
  <si>
    <t>TEX</t>
  </si>
  <si>
    <t>TOR</t>
  </si>
  <si>
    <t>ARI</t>
  </si>
  <si>
    <t>ATL</t>
  </si>
  <si>
    <t>CHC</t>
  </si>
  <si>
    <t>CIN</t>
  </si>
  <si>
    <t>COL</t>
  </si>
  <si>
    <t>MIA</t>
  </si>
  <si>
    <t>HOU</t>
  </si>
  <si>
    <t>LAD</t>
  </si>
  <si>
    <t>MIL</t>
  </si>
  <si>
    <t>WSN</t>
  </si>
  <si>
    <t>NYM</t>
  </si>
  <si>
    <t>PHI</t>
  </si>
  <si>
    <t>PIT</t>
  </si>
  <si>
    <t>STL</t>
  </si>
  <si>
    <t>SDP</t>
  </si>
  <si>
    <t>SFG</t>
  </si>
  <si>
    <t>vRHH</t>
  </si>
  <si>
    <t>vLHH</t>
  </si>
  <si>
    <t>1B%</t>
  </si>
  <si>
    <t>2b%</t>
  </si>
  <si>
    <t>3B%</t>
  </si>
  <si>
    <t>HR%</t>
  </si>
  <si>
    <t>SO%</t>
  </si>
  <si>
    <t>BO%</t>
  </si>
  <si>
    <t>1bL</t>
  </si>
  <si>
    <t>2bL</t>
  </si>
  <si>
    <t>3bL</t>
  </si>
  <si>
    <t>1bR</t>
  </si>
  <si>
    <t>2bR</t>
  </si>
  <si>
    <t>3bR</t>
  </si>
  <si>
    <t>L</t>
  </si>
  <si>
    <t>Throws</t>
  </si>
  <si>
    <t>hrL</t>
  </si>
  <si>
    <t>bbL</t>
  </si>
  <si>
    <t>kL</t>
  </si>
  <si>
    <t>boL</t>
  </si>
  <si>
    <t>hrR</t>
  </si>
  <si>
    <t>bbR</t>
  </si>
  <si>
    <t>kR</t>
  </si>
  <si>
    <t>boR</t>
  </si>
  <si>
    <t>LHPLHH</t>
  </si>
  <si>
    <t>LHPRHH</t>
  </si>
  <si>
    <t>RHPRHH</t>
  </si>
  <si>
    <t>RHPLHH</t>
  </si>
  <si>
    <t>https://www.fangraphs.com/leaderssplits.aspx?splitArr=5,97,43&amp;strgroup=season&amp;statgroup=1&amp;startDate=2018-03-01&amp;endDate=2018-11-01&amp;filter=&amp;position=P&amp;statType=team&amp;autoPt=false&amp;players=&amp;pg=0&amp;pageItems=30&amp;sort=22,1</t>
  </si>
  <si>
    <t>https://www.fangraphs.com/leaderssplits.aspx?splitArr=97,43,6&amp;strgroup=season&amp;statgroup=1&amp;startDate=2018-03-01&amp;endDate=2018-11-01&amp;filter=&amp;position=P&amp;statType=team&amp;autoPt=false&amp;players=&amp;pg=0&amp;pageItems=30&amp;sort=22,1</t>
  </si>
  <si>
    <t>https://www.fangraphs.com/leaderssplits.aspx?splitArr=43,6,96&amp;strgroup=season&amp;statgroup=1&amp;startDate=2018-03-01&amp;endDate=2018-11-01&amp;filter=&amp;position=P&amp;statType=team&amp;autoPt=false&amp;players=&amp;pg=0&amp;pageItems=30&amp;sort=22,1</t>
  </si>
  <si>
    <t>https://www.fangraphs.com/leaderssplits.aspx?splitArr=43,6,97&amp;strgroup=season&amp;statgroup=1&amp;startDate=2018-03-01&amp;endDate=2018-11-01&amp;filter=&amp;position=P&amp;statType=team&amp;autoPt=false&amp;players=&amp;pg=0&amp;pageItems=30&amp;sort=22,1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</si>
</sst>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ngraphs.com/leaderssplits.aspx?splitArr=5,97,43&amp;strgroup=season&amp;statgroup=1&amp;startDate=2018-03-01&amp;endDate=2018-11-01&amp;filter=&amp;position=P&amp;statType=team&amp;autoPt=false&amp;players=&amp;pg=0&amp;pageItems=30&amp;sort=22,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A49A-6BD9-4B78-BF5A-C7D68A2A1C08}">
  <dimension ref="A2:B5"/>
  <sheetViews>
    <sheetView workbookViewId="0">
      <selection activeCell="B4" sqref="B4"/>
    </sheetView>
  </sheetViews>
  <sheetFormatPr defaultRowHeight="15" x14ac:dyDescent="0.25"/>
  <sheetData>
    <row r="2" spans="1:2" x14ac:dyDescent="0.25">
      <c r="A2" t="s">
        <v>100</v>
      </c>
      <c r="B2" s="1" t="s">
        <v>104</v>
      </c>
    </row>
    <row r="3" spans="1:2" x14ac:dyDescent="0.25">
      <c r="A3" t="s">
        <v>101</v>
      </c>
      <c r="B3" s="1" t="s">
        <v>105</v>
      </c>
    </row>
    <row r="4" spans="1:2" x14ac:dyDescent="0.25">
      <c r="A4" t="s">
        <v>102</v>
      </c>
      <c r="B4" t="s">
        <v>106</v>
      </c>
    </row>
    <row r="5" spans="1:2" x14ac:dyDescent="0.25">
      <c r="A5" t="s">
        <v>103</v>
      </c>
      <c r="B5" t="s">
        <v>107</v>
      </c>
    </row>
  </sheetData>
  <hyperlinks>
    <hyperlink ref="B2" r:id="rId1" xr:uid="{2E5E175F-B0EC-4E60-AB8D-A58D9DC6E7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1"/>
  <sheetViews>
    <sheetView workbookViewId="0">
      <selection sqref="A1:AT31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78</v>
      </c>
      <c r="AV1" t="s">
        <v>79</v>
      </c>
      <c r="AW1" t="s">
        <v>80</v>
      </c>
      <c r="AX1" t="s">
        <v>81</v>
      </c>
      <c r="AY1" t="s">
        <v>24</v>
      </c>
      <c r="AZ1" t="s">
        <v>82</v>
      </c>
      <c r="BA1" t="s">
        <v>83</v>
      </c>
    </row>
    <row r="2" spans="1:53" x14ac:dyDescent="0.25">
      <c r="A2">
        <v>2018</v>
      </c>
      <c r="B2" t="s">
        <v>46</v>
      </c>
      <c r="C2">
        <v>39.200000000000003</v>
      </c>
      <c r="D2">
        <v>166</v>
      </c>
      <c r="E2">
        <v>36</v>
      </c>
      <c r="F2">
        <v>10</v>
      </c>
      <c r="G2">
        <v>0</v>
      </c>
      <c r="H2">
        <v>15</v>
      </c>
      <c r="I2">
        <v>15</v>
      </c>
      <c r="J2">
        <v>5</v>
      </c>
      <c r="K2">
        <v>12</v>
      </c>
      <c r="L2">
        <v>1</v>
      </c>
      <c r="M2">
        <v>2</v>
      </c>
      <c r="N2">
        <v>39</v>
      </c>
      <c r="O2">
        <v>0.23680000000000001</v>
      </c>
      <c r="P2">
        <v>0.30120481900000001</v>
      </c>
      <c r="Q2">
        <v>0.40131578899999998</v>
      </c>
      <c r="R2">
        <v>3.4034</v>
      </c>
      <c r="S2">
        <v>0.30368794455672798</v>
      </c>
      <c r="T2">
        <v>8.8486999999999991</v>
      </c>
      <c r="U2">
        <v>2.7227000000000001</v>
      </c>
      <c r="V2">
        <v>3.25</v>
      </c>
      <c r="W2">
        <v>1.1345000000000001</v>
      </c>
      <c r="X2">
        <v>0.2349</v>
      </c>
      <c r="Y2">
        <v>7.2300000000000003E-2</v>
      </c>
      <c r="Z2">
        <v>0.16270000000000001</v>
      </c>
      <c r="AA2">
        <v>0.23680000000000001</v>
      </c>
      <c r="AB2">
        <v>1.2101</v>
      </c>
      <c r="AC2">
        <v>0.28699999999999998</v>
      </c>
      <c r="AD2">
        <v>0.81399999999999995</v>
      </c>
      <c r="AE2">
        <v>3.9150192835566902</v>
      </c>
      <c r="AF2">
        <v>3.8860106833891601</v>
      </c>
      <c r="AG2">
        <v>1.125</v>
      </c>
      <c r="AH2">
        <v>0.23423423400000001</v>
      </c>
      <c r="AI2">
        <v>0.405405405</v>
      </c>
      <c r="AJ2">
        <v>0.36036035999999999</v>
      </c>
      <c r="AK2">
        <v>0.125</v>
      </c>
      <c r="AL2">
        <v>0.125</v>
      </c>
      <c r="AM2">
        <v>8.8888887999999999E-2</v>
      </c>
      <c r="AN2">
        <v>0.5</v>
      </c>
      <c r="AO2">
        <v>0.3805</v>
      </c>
      <c r="AP2">
        <v>0.36280000000000001</v>
      </c>
      <c r="AQ2">
        <v>0.25659999999999999</v>
      </c>
      <c r="AR2">
        <v>0.18579999999999999</v>
      </c>
      <c r="AS2">
        <v>0.41589999999999999</v>
      </c>
      <c r="AT2">
        <v>0.3982</v>
      </c>
      <c r="AU2">
        <f>E2/D2</f>
        <v>0.21686746987951808</v>
      </c>
      <c r="AV2">
        <f>F2/D2</f>
        <v>6.0240963855421686E-2</v>
      </c>
      <c r="AW2">
        <f>G2/D2</f>
        <v>0</v>
      </c>
      <c r="AX2">
        <f>J2/D2</f>
        <v>3.0120481927710843E-2</v>
      </c>
      <c r="AY2">
        <f>K2/D2</f>
        <v>7.2289156626506021E-2</v>
      </c>
      <c r="AZ2">
        <f>K2/A2</f>
        <v>5.9464816650148661E-3</v>
      </c>
      <c r="BA2">
        <f>1-(SUM(AU2:AZ2))</f>
        <v>0.61453544604582855</v>
      </c>
    </row>
    <row r="3" spans="1:53" x14ac:dyDescent="0.25">
      <c r="A3">
        <v>2018</v>
      </c>
      <c r="B3" t="s">
        <v>47</v>
      </c>
      <c r="C3">
        <v>72.099999999999994</v>
      </c>
      <c r="D3">
        <v>328</v>
      </c>
      <c r="E3">
        <v>72</v>
      </c>
      <c r="F3">
        <v>8</v>
      </c>
      <c r="G3">
        <v>1</v>
      </c>
      <c r="H3">
        <v>40</v>
      </c>
      <c r="I3">
        <v>40</v>
      </c>
      <c r="J3">
        <v>6</v>
      </c>
      <c r="K3">
        <v>40</v>
      </c>
      <c r="L3">
        <v>1</v>
      </c>
      <c r="M3">
        <v>7</v>
      </c>
      <c r="N3">
        <v>76</v>
      </c>
      <c r="O3">
        <v>0.25619999999999998</v>
      </c>
      <c r="P3">
        <v>0.36391437300000001</v>
      </c>
      <c r="Q3">
        <v>0.36101083</v>
      </c>
      <c r="R3">
        <v>4.9770000000000003</v>
      </c>
      <c r="S3">
        <v>0.32446113960143202</v>
      </c>
      <c r="T3">
        <v>9.4562000000000008</v>
      </c>
      <c r="U3">
        <v>4.9770000000000003</v>
      </c>
      <c r="V3">
        <v>1.9</v>
      </c>
      <c r="W3">
        <v>0.74650000000000005</v>
      </c>
      <c r="X3">
        <v>0.23169999999999999</v>
      </c>
      <c r="Y3">
        <v>0.122</v>
      </c>
      <c r="Z3">
        <v>0.10979999999999999</v>
      </c>
      <c r="AA3">
        <v>0.25619999999999998</v>
      </c>
      <c r="AB3">
        <v>1.5484</v>
      </c>
      <c r="AC3">
        <v>0.33169999999999999</v>
      </c>
      <c r="AD3">
        <v>0.71430000000000005</v>
      </c>
      <c r="AE3">
        <v>4.2145918602180599</v>
      </c>
      <c r="AF3">
        <v>4.0811865683891604</v>
      </c>
      <c r="AG3">
        <v>1.9245283010000001</v>
      </c>
      <c r="AH3">
        <v>0.22885572100000001</v>
      </c>
      <c r="AI3">
        <v>0.507462686</v>
      </c>
      <c r="AJ3">
        <v>0.26368159200000002</v>
      </c>
      <c r="AK3">
        <v>7.5471698000000004E-2</v>
      </c>
      <c r="AL3">
        <v>0.11320754700000001</v>
      </c>
      <c r="AM3">
        <v>5.8823528999999999E-2</v>
      </c>
      <c r="AN3">
        <v>0.75</v>
      </c>
      <c r="AO3">
        <v>0.36099999999999999</v>
      </c>
      <c r="AP3">
        <v>0.37069999999999997</v>
      </c>
      <c r="AQ3">
        <v>0.26829999999999998</v>
      </c>
      <c r="AR3">
        <v>0.2049</v>
      </c>
      <c r="AS3">
        <v>0.52200000000000002</v>
      </c>
      <c r="AT3">
        <v>0.2732</v>
      </c>
      <c r="AU3">
        <f t="shared" ref="AU3:AU31" si="0">E3/D3</f>
        <v>0.21951219512195122</v>
      </c>
      <c r="AV3">
        <f t="shared" ref="AV3:AV31" si="1">F3/D3</f>
        <v>2.4390243902439025E-2</v>
      </c>
      <c r="AW3">
        <f t="shared" ref="AW3:AW31" si="2">G3/D3</f>
        <v>3.0487804878048782E-3</v>
      </c>
      <c r="AX3">
        <f t="shared" ref="AX3:AX31" si="3">J3/D3</f>
        <v>1.8292682926829267E-2</v>
      </c>
      <c r="AY3">
        <f t="shared" ref="AY3:AY31" si="4">K3/D3</f>
        <v>0.12195121951219512</v>
      </c>
      <c r="AZ3">
        <f t="shared" ref="AZ3:AZ31" si="5">K3/A3</f>
        <v>1.9821605550049554E-2</v>
      </c>
      <c r="BA3">
        <f t="shared" ref="BA3:BA31" si="6">1-(SUM(AU3:AZ3))</f>
        <v>0.59298327249873095</v>
      </c>
    </row>
    <row r="4" spans="1:53" x14ac:dyDescent="0.25">
      <c r="A4">
        <v>2018</v>
      </c>
      <c r="B4" t="s">
        <v>48</v>
      </c>
      <c r="C4">
        <v>30.1</v>
      </c>
      <c r="D4">
        <v>133</v>
      </c>
      <c r="E4">
        <v>26</v>
      </c>
      <c r="F4">
        <v>3</v>
      </c>
      <c r="G4">
        <v>2</v>
      </c>
      <c r="H4">
        <v>10</v>
      </c>
      <c r="I4">
        <v>10</v>
      </c>
      <c r="J4">
        <v>2</v>
      </c>
      <c r="K4">
        <v>10</v>
      </c>
      <c r="L4">
        <v>0</v>
      </c>
      <c r="M4">
        <v>8</v>
      </c>
      <c r="N4">
        <v>27</v>
      </c>
      <c r="O4">
        <v>0.2261</v>
      </c>
      <c r="P4">
        <v>0.33333333300000001</v>
      </c>
      <c r="Q4">
        <v>0.34210526299999999</v>
      </c>
      <c r="R4">
        <v>2.9670000000000001</v>
      </c>
      <c r="S4">
        <v>0.30541878261349398</v>
      </c>
      <c r="T4">
        <v>8.0109999999999992</v>
      </c>
      <c r="U4">
        <v>2.9670000000000001</v>
      </c>
      <c r="V4">
        <v>2.7</v>
      </c>
      <c r="W4">
        <v>0.59340000000000004</v>
      </c>
      <c r="X4">
        <v>0.20300000000000001</v>
      </c>
      <c r="Y4">
        <v>7.5200000000000003E-2</v>
      </c>
      <c r="Z4">
        <v>0.1278</v>
      </c>
      <c r="AA4">
        <v>0.2261</v>
      </c>
      <c r="AB4">
        <v>1.1868000000000001</v>
      </c>
      <c r="AC4">
        <v>0.27910000000000001</v>
      </c>
      <c r="AD4">
        <v>0.82520000000000004</v>
      </c>
      <c r="AE4">
        <v>5.6083039037184701</v>
      </c>
      <c r="AF4">
        <v>4.0120598343891603</v>
      </c>
      <c r="AG4">
        <v>0.51111111099999995</v>
      </c>
      <c r="AH4">
        <v>0.2</v>
      </c>
      <c r="AI4">
        <v>0.27058823500000001</v>
      </c>
      <c r="AJ4">
        <v>0.52941176400000001</v>
      </c>
      <c r="AK4">
        <v>0.177777777</v>
      </c>
      <c r="AL4">
        <v>4.4444444E-2</v>
      </c>
      <c r="AM4">
        <v>4.3478259999999998E-2</v>
      </c>
      <c r="AN4">
        <v>0.33333333300000001</v>
      </c>
      <c r="AO4">
        <v>0.30680000000000002</v>
      </c>
      <c r="AP4">
        <v>0.28410000000000002</v>
      </c>
      <c r="AQ4">
        <v>0.40910000000000002</v>
      </c>
      <c r="AR4">
        <v>0.19320000000000001</v>
      </c>
      <c r="AS4">
        <v>0.4773</v>
      </c>
      <c r="AT4">
        <v>0.32950000000000002</v>
      </c>
      <c r="AU4">
        <f t="shared" si="0"/>
        <v>0.19548872180451127</v>
      </c>
      <c r="AV4">
        <f t="shared" si="1"/>
        <v>2.2556390977443608E-2</v>
      </c>
      <c r="AW4">
        <f t="shared" si="2"/>
        <v>1.5037593984962405E-2</v>
      </c>
      <c r="AX4">
        <f t="shared" si="3"/>
        <v>1.5037593984962405E-2</v>
      </c>
      <c r="AY4">
        <f t="shared" si="4"/>
        <v>7.5187969924812026E-2</v>
      </c>
      <c r="AZ4">
        <f t="shared" si="5"/>
        <v>4.9554013875123884E-3</v>
      </c>
      <c r="BA4">
        <f t="shared" si="6"/>
        <v>0.67173632793579596</v>
      </c>
    </row>
    <row r="5" spans="1:53" x14ac:dyDescent="0.25">
      <c r="A5">
        <v>2018</v>
      </c>
      <c r="B5" t="s">
        <v>49</v>
      </c>
      <c r="C5">
        <v>86</v>
      </c>
      <c r="D5">
        <v>360</v>
      </c>
      <c r="E5">
        <v>70</v>
      </c>
      <c r="F5">
        <v>15</v>
      </c>
      <c r="G5">
        <v>3</v>
      </c>
      <c r="H5">
        <v>27</v>
      </c>
      <c r="I5">
        <v>25</v>
      </c>
      <c r="J5">
        <v>1</v>
      </c>
      <c r="K5">
        <v>36</v>
      </c>
      <c r="L5">
        <v>0</v>
      </c>
      <c r="M5">
        <v>2</v>
      </c>
      <c r="N5">
        <v>105</v>
      </c>
      <c r="O5">
        <v>0.21740000000000001</v>
      </c>
      <c r="P5">
        <v>0.30083565400000001</v>
      </c>
      <c r="Q5">
        <v>0.29283489000000001</v>
      </c>
      <c r="R5">
        <v>2.6162999999999998</v>
      </c>
      <c r="S5">
        <v>0.26897780061764298</v>
      </c>
      <c r="T5">
        <v>10.9884</v>
      </c>
      <c r="U5">
        <v>3.7673999999999999</v>
      </c>
      <c r="V5">
        <v>2.9167000000000001</v>
      </c>
      <c r="W5">
        <v>0.1047</v>
      </c>
      <c r="X5">
        <v>0.29170000000000001</v>
      </c>
      <c r="Y5">
        <v>0.1</v>
      </c>
      <c r="Z5">
        <v>0.19170000000000001</v>
      </c>
      <c r="AA5">
        <v>0.21740000000000001</v>
      </c>
      <c r="AB5">
        <v>1.2325999999999999</v>
      </c>
      <c r="AC5">
        <v>0.31940000000000002</v>
      </c>
      <c r="AD5">
        <v>0.75980000000000003</v>
      </c>
      <c r="AE5">
        <v>3.3654992694425001</v>
      </c>
      <c r="AF5">
        <v>2.1898025823891598</v>
      </c>
      <c r="AG5">
        <v>1.3623188399999999</v>
      </c>
      <c r="AH5">
        <v>0.23474178400000001</v>
      </c>
      <c r="AI5">
        <v>0.441314553</v>
      </c>
      <c r="AJ5">
        <v>0.32394366099999999</v>
      </c>
      <c r="AK5">
        <v>0.115942028</v>
      </c>
      <c r="AL5">
        <v>1.4492753000000001E-2</v>
      </c>
      <c r="AM5">
        <v>9.5744679999999999E-2</v>
      </c>
      <c r="AN5">
        <v>0.5</v>
      </c>
      <c r="AO5">
        <v>0.39629999999999999</v>
      </c>
      <c r="AP5">
        <v>0.29949999999999999</v>
      </c>
      <c r="AQ5">
        <v>0.30409999999999998</v>
      </c>
      <c r="AR5">
        <v>0.18429999999999999</v>
      </c>
      <c r="AS5">
        <v>0.5484</v>
      </c>
      <c r="AT5">
        <v>0.26729999999999998</v>
      </c>
      <c r="AU5">
        <f t="shared" si="0"/>
        <v>0.19444444444444445</v>
      </c>
      <c r="AV5">
        <f t="shared" si="1"/>
        <v>4.1666666666666664E-2</v>
      </c>
      <c r="AW5">
        <f t="shared" si="2"/>
        <v>8.3333333333333332E-3</v>
      </c>
      <c r="AX5">
        <f t="shared" si="3"/>
        <v>2.7777777777777779E-3</v>
      </c>
      <c r="AY5">
        <f t="shared" si="4"/>
        <v>0.1</v>
      </c>
      <c r="AZ5">
        <f t="shared" si="5"/>
        <v>1.7839444995044598E-2</v>
      </c>
      <c r="BA5">
        <f t="shared" si="6"/>
        <v>0.63493833278273315</v>
      </c>
    </row>
    <row r="6" spans="1:53" x14ac:dyDescent="0.25">
      <c r="A6">
        <v>2018</v>
      </c>
      <c r="B6" t="s">
        <v>50</v>
      </c>
      <c r="C6">
        <v>59.1</v>
      </c>
      <c r="D6">
        <v>232</v>
      </c>
      <c r="E6">
        <v>41</v>
      </c>
      <c r="F6">
        <v>9</v>
      </c>
      <c r="G6">
        <v>0</v>
      </c>
      <c r="H6">
        <v>20</v>
      </c>
      <c r="I6">
        <v>20</v>
      </c>
      <c r="J6">
        <v>7</v>
      </c>
      <c r="K6">
        <v>14</v>
      </c>
      <c r="L6">
        <v>0</v>
      </c>
      <c r="M6">
        <v>3</v>
      </c>
      <c r="N6">
        <v>79</v>
      </c>
      <c r="O6">
        <v>0.19070000000000001</v>
      </c>
      <c r="P6">
        <v>0.25</v>
      </c>
      <c r="Q6">
        <v>0.33177570000000001</v>
      </c>
      <c r="R6">
        <v>3.0337000000000001</v>
      </c>
      <c r="S6">
        <v>0.25529072716318302</v>
      </c>
      <c r="T6">
        <v>11.9832</v>
      </c>
      <c r="U6">
        <v>2.1236000000000002</v>
      </c>
      <c r="V6">
        <v>5.6429</v>
      </c>
      <c r="W6">
        <v>1.0618000000000001</v>
      </c>
      <c r="X6">
        <v>0.34050000000000002</v>
      </c>
      <c r="Y6">
        <v>6.0299999999999999E-2</v>
      </c>
      <c r="Z6">
        <v>0.2802</v>
      </c>
      <c r="AA6">
        <v>0.19070000000000001</v>
      </c>
      <c r="AB6">
        <v>0.92700000000000005</v>
      </c>
      <c r="AC6">
        <v>0.2636</v>
      </c>
      <c r="AD6">
        <v>0.78839999999999999</v>
      </c>
      <c r="AE6">
        <v>2.6894258574586698</v>
      </c>
      <c r="AF6">
        <v>2.8852553343891598</v>
      </c>
      <c r="AG6">
        <v>1.291666666</v>
      </c>
      <c r="AH6">
        <v>0.185185185</v>
      </c>
      <c r="AI6">
        <v>0.45925925899999998</v>
      </c>
      <c r="AJ6">
        <v>0.35555555500000002</v>
      </c>
      <c r="AK6">
        <v>0.1875</v>
      </c>
      <c r="AL6">
        <v>0.14583333300000001</v>
      </c>
      <c r="AM6">
        <v>1.6129032000000001E-2</v>
      </c>
      <c r="AN6">
        <v>0</v>
      </c>
      <c r="AO6">
        <v>0.43380000000000002</v>
      </c>
      <c r="AP6">
        <v>0.30880000000000002</v>
      </c>
      <c r="AQ6">
        <v>0.25740000000000002</v>
      </c>
      <c r="AR6">
        <v>0.22059999999999999</v>
      </c>
      <c r="AS6">
        <v>0.52939999999999998</v>
      </c>
      <c r="AT6">
        <v>0.25</v>
      </c>
      <c r="AU6">
        <f t="shared" si="0"/>
        <v>0.17672413793103448</v>
      </c>
      <c r="AV6">
        <f t="shared" si="1"/>
        <v>3.8793103448275863E-2</v>
      </c>
      <c r="AW6">
        <f t="shared" si="2"/>
        <v>0</v>
      </c>
      <c r="AX6">
        <f t="shared" si="3"/>
        <v>3.017241379310345E-2</v>
      </c>
      <c r="AY6">
        <f t="shared" si="4"/>
        <v>6.0344827586206899E-2</v>
      </c>
      <c r="AZ6">
        <f t="shared" si="5"/>
        <v>6.9375619425173438E-3</v>
      </c>
      <c r="BA6">
        <f t="shared" si="6"/>
        <v>0.68702795529886207</v>
      </c>
    </row>
    <row r="7" spans="1:53" x14ac:dyDescent="0.25">
      <c r="A7">
        <v>2018</v>
      </c>
      <c r="B7" t="s">
        <v>51</v>
      </c>
      <c r="C7">
        <v>35</v>
      </c>
      <c r="D7">
        <v>149</v>
      </c>
      <c r="E7">
        <v>35</v>
      </c>
      <c r="F7">
        <v>5</v>
      </c>
      <c r="G7">
        <v>2</v>
      </c>
      <c r="H7">
        <v>19</v>
      </c>
      <c r="I7">
        <v>17</v>
      </c>
      <c r="J7">
        <v>1</v>
      </c>
      <c r="K7">
        <v>11</v>
      </c>
      <c r="L7">
        <v>0</v>
      </c>
      <c r="M7">
        <v>2</v>
      </c>
      <c r="N7">
        <v>37</v>
      </c>
      <c r="O7">
        <v>0.25740000000000002</v>
      </c>
      <c r="P7">
        <v>0.326530612</v>
      </c>
      <c r="Q7">
        <v>0.35877862500000002</v>
      </c>
      <c r="R7">
        <v>4.3714000000000004</v>
      </c>
      <c r="S7">
        <v>0.30056043465932197</v>
      </c>
      <c r="T7">
        <v>9.5143000000000004</v>
      </c>
      <c r="U7">
        <v>2.8285999999999998</v>
      </c>
      <c r="V7">
        <v>3.3635999999999999</v>
      </c>
      <c r="W7">
        <v>0.2571</v>
      </c>
      <c r="X7">
        <v>0.24829999999999999</v>
      </c>
      <c r="Y7">
        <v>7.3800000000000004E-2</v>
      </c>
      <c r="Z7">
        <v>0.17449999999999999</v>
      </c>
      <c r="AA7">
        <v>0.25740000000000002</v>
      </c>
      <c r="AB7">
        <v>1.3143</v>
      </c>
      <c r="AC7">
        <v>0.34689999999999999</v>
      </c>
      <c r="AD7">
        <v>0.62229999999999996</v>
      </c>
      <c r="AE7">
        <v>3.3361809223890302</v>
      </c>
      <c r="AF7">
        <v>2.52634743338916</v>
      </c>
      <c r="AG7">
        <v>1.64</v>
      </c>
      <c r="AH7">
        <v>0.30526315700000001</v>
      </c>
      <c r="AI7">
        <v>0.43157894699999999</v>
      </c>
      <c r="AJ7">
        <v>0.263157894</v>
      </c>
      <c r="AK7">
        <v>0.16</v>
      </c>
      <c r="AL7">
        <v>0.04</v>
      </c>
      <c r="AM7">
        <v>0</v>
      </c>
      <c r="AN7">
        <v>0.5</v>
      </c>
      <c r="AO7">
        <v>0.43430000000000002</v>
      </c>
      <c r="AP7">
        <v>0.39389999999999997</v>
      </c>
      <c r="AQ7">
        <v>0.17169999999999999</v>
      </c>
      <c r="AR7">
        <v>0.1313</v>
      </c>
      <c r="AS7">
        <v>0.44440000000000002</v>
      </c>
      <c r="AT7">
        <v>0.42420000000000002</v>
      </c>
      <c r="AU7">
        <f t="shared" si="0"/>
        <v>0.2348993288590604</v>
      </c>
      <c r="AV7">
        <f t="shared" si="1"/>
        <v>3.3557046979865772E-2</v>
      </c>
      <c r="AW7">
        <f t="shared" si="2"/>
        <v>1.3422818791946308E-2</v>
      </c>
      <c r="AX7">
        <f t="shared" si="3"/>
        <v>6.7114093959731542E-3</v>
      </c>
      <c r="AY7">
        <f t="shared" si="4"/>
        <v>7.3825503355704702E-2</v>
      </c>
      <c r="AZ7">
        <f t="shared" si="5"/>
        <v>5.4509415262636272E-3</v>
      </c>
      <c r="BA7">
        <f t="shared" si="6"/>
        <v>0.63213295109118606</v>
      </c>
    </row>
    <row r="8" spans="1:53" x14ac:dyDescent="0.25">
      <c r="A8">
        <v>2018</v>
      </c>
      <c r="B8" t="s">
        <v>52</v>
      </c>
      <c r="C8">
        <v>44.1</v>
      </c>
      <c r="D8">
        <v>197</v>
      </c>
      <c r="E8">
        <v>46</v>
      </c>
      <c r="F8">
        <v>5</v>
      </c>
      <c r="G8">
        <v>0</v>
      </c>
      <c r="H8">
        <v>20</v>
      </c>
      <c r="I8">
        <v>19</v>
      </c>
      <c r="J8">
        <v>5</v>
      </c>
      <c r="K8">
        <v>22</v>
      </c>
      <c r="L8">
        <v>0</v>
      </c>
      <c r="M8">
        <v>0</v>
      </c>
      <c r="N8">
        <v>43</v>
      </c>
      <c r="O8">
        <v>0.26290000000000002</v>
      </c>
      <c r="P8">
        <v>0.348717948</v>
      </c>
      <c r="Q8">
        <v>0.38596491199999999</v>
      </c>
      <c r="R8">
        <v>3.8571</v>
      </c>
      <c r="S8">
        <v>0.32412447562584501</v>
      </c>
      <c r="T8">
        <v>8.7293000000000003</v>
      </c>
      <c r="U8">
        <v>4.4661999999999997</v>
      </c>
      <c r="V8">
        <v>1.9544999999999999</v>
      </c>
      <c r="W8">
        <v>1.0149999999999999</v>
      </c>
      <c r="X8">
        <v>0.21829999999999999</v>
      </c>
      <c r="Y8">
        <v>0.11169999999999999</v>
      </c>
      <c r="Z8">
        <v>0.1066</v>
      </c>
      <c r="AA8">
        <v>0.26290000000000002</v>
      </c>
      <c r="AB8">
        <v>1.5338000000000001</v>
      </c>
      <c r="AC8">
        <v>0.32279999999999998</v>
      </c>
      <c r="AD8">
        <v>0.78690000000000004</v>
      </c>
      <c r="AE8">
        <v>3.7109727961468901</v>
      </c>
      <c r="AF8">
        <v>4.1699572183891602</v>
      </c>
      <c r="AG8">
        <v>2.8518518510000002</v>
      </c>
      <c r="AH8">
        <v>0.19379844900000001</v>
      </c>
      <c r="AI8">
        <v>0.59689922399999995</v>
      </c>
      <c r="AJ8">
        <v>0.20930232500000001</v>
      </c>
      <c r="AK8">
        <v>3.7037037000000002E-2</v>
      </c>
      <c r="AL8">
        <v>0.185185185</v>
      </c>
      <c r="AM8">
        <v>6.4935064000000001E-2</v>
      </c>
      <c r="AN8">
        <v>0.33333333300000001</v>
      </c>
      <c r="AO8">
        <v>0.34089999999999998</v>
      </c>
      <c r="AP8">
        <v>0.43180000000000002</v>
      </c>
      <c r="AQ8">
        <v>0.2273</v>
      </c>
      <c r="AR8">
        <v>0.2273</v>
      </c>
      <c r="AS8">
        <v>0.41670000000000001</v>
      </c>
      <c r="AT8">
        <v>0.35610000000000003</v>
      </c>
      <c r="AU8">
        <f t="shared" si="0"/>
        <v>0.233502538071066</v>
      </c>
      <c r="AV8">
        <f t="shared" si="1"/>
        <v>2.5380710659898477E-2</v>
      </c>
      <c r="AW8">
        <f t="shared" si="2"/>
        <v>0</v>
      </c>
      <c r="AX8">
        <f t="shared" si="3"/>
        <v>2.5380710659898477E-2</v>
      </c>
      <c r="AY8">
        <f t="shared" si="4"/>
        <v>0.1116751269035533</v>
      </c>
      <c r="AZ8">
        <f t="shared" si="5"/>
        <v>1.0901883052527254E-2</v>
      </c>
      <c r="BA8">
        <f t="shared" si="6"/>
        <v>0.59315903065305653</v>
      </c>
    </row>
    <row r="9" spans="1:53" x14ac:dyDescent="0.25">
      <c r="A9">
        <v>2018</v>
      </c>
      <c r="B9" t="s">
        <v>53</v>
      </c>
      <c r="C9">
        <v>59</v>
      </c>
      <c r="D9">
        <v>236</v>
      </c>
      <c r="E9">
        <v>45</v>
      </c>
      <c r="F9">
        <v>4</v>
      </c>
      <c r="G9">
        <v>1</v>
      </c>
      <c r="H9">
        <v>19</v>
      </c>
      <c r="I9">
        <v>17</v>
      </c>
      <c r="J9">
        <v>1</v>
      </c>
      <c r="K9">
        <v>18</v>
      </c>
      <c r="L9">
        <v>0</v>
      </c>
      <c r="M9">
        <v>2</v>
      </c>
      <c r="N9">
        <v>69</v>
      </c>
      <c r="O9">
        <v>0.20830000000000001</v>
      </c>
      <c r="P9">
        <v>0.27659574399999998</v>
      </c>
      <c r="Q9">
        <v>0.25233644799999999</v>
      </c>
      <c r="R9">
        <v>2.5931999999999999</v>
      </c>
      <c r="S9">
        <v>0.241417674561764</v>
      </c>
      <c r="T9">
        <v>10.525399999999999</v>
      </c>
      <c r="U9">
        <v>2.7458</v>
      </c>
      <c r="V9">
        <v>3.8332999999999999</v>
      </c>
      <c r="W9">
        <v>0.1525</v>
      </c>
      <c r="X9">
        <v>0.29239999999999999</v>
      </c>
      <c r="Y9">
        <v>7.6300000000000007E-2</v>
      </c>
      <c r="Z9">
        <v>0.21609999999999999</v>
      </c>
      <c r="AA9">
        <v>0.20830000000000001</v>
      </c>
      <c r="AB9">
        <v>1.0678000000000001</v>
      </c>
      <c r="AC9">
        <v>0.3014</v>
      </c>
      <c r="AD9">
        <v>0.72330000000000005</v>
      </c>
      <c r="AE9">
        <v>2.9260529042805699</v>
      </c>
      <c r="AF9">
        <v>2.0532239463891599</v>
      </c>
      <c r="AG9">
        <v>1.846153846</v>
      </c>
      <c r="AH9">
        <v>0.21276595700000001</v>
      </c>
      <c r="AI9">
        <v>0.51063829699999996</v>
      </c>
      <c r="AJ9">
        <v>0.27659574399999998</v>
      </c>
      <c r="AK9">
        <v>0.128205128</v>
      </c>
      <c r="AL9">
        <v>2.5641025000000001E-2</v>
      </c>
      <c r="AM9">
        <v>9.7222221999999997E-2</v>
      </c>
      <c r="AN9">
        <v>0.66666666600000002</v>
      </c>
      <c r="AO9">
        <v>0.39460000000000001</v>
      </c>
      <c r="AP9">
        <v>0.31969999999999998</v>
      </c>
      <c r="AQ9">
        <v>0.28570000000000001</v>
      </c>
      <c r="AR9">
        <v>0.1973</v>
      </c>
      <c r="AS9">
        <v>0.55100000000000005</v>
      </c>
      <c r="AT9">
        <v>0.25169999999999998</v>
      </c>
      <c r="AU9">
        <f t="shared" si="0"/>
        <v>0.19067796610169491</v>
      </c>
      <c r="AV9">
        <f t="shared" si="1"/>
        <v>1.6949152542372881E-2</v>
      </c>
      <c r="AW9">
        <f t="shared" si="2"/>
        <v>4.2372881355932203E-3</v>
      </c>
      <c r="AX9">
        <f t="shared" si="3"/>
        <v>4.2372881355932203E-3</v>
      </c>
      <c r="AY9">
        <f t="shared" si="4"/>
        <v>7.6271186440677971E-2</v>
      </c>
      <c r="AZ9">
        <f t="shared" si="5"/>
        <v>8.9197224975222991E-3</v>
      </c>
      <c r="BA9">
        <f t="shared" si="6"/>
        <v>0.69870739614654553</v>
      </c>
    </row>
    <row r="10" spans="1:53" x14ac:dyDescent="0.25">
      <c r="A10">
        <v>2018</v>
      </c>
      <c r="B10" t="s">
        <v>54</v>
      </c>
      <c r="C10">
        <v>31</v>
      </c>
      <c r="D10">
        <v>142</v>
      </c>
      <c r="E10">
        <v>24</v>
      </c>
      <c r="F10">
        <v>5</v>
      </c>
      <c r="G10">
        <v>1</v>
      </c>
      <c r="H10">
        <v>16</v>
      </c>
      <c r="I10">
        <v>14</v>
      </c>
      <c r="J10">
        <v>4</v>
      </c>
      <c r="K10">
        <v>19</v>
      </c>
      <c r="L10">
        <v>0</v>
      </c>
      <c r="M10">
        <v>7</v>
      </c>
      <c r="N10">
        <v>45</v>
      </c>
      <c r="O10">
        <v>0.2069</v>
      </c>
      <c r="P10">
        <v>0.35211267600000001</v>
      </c>
      <c r="Q10">
        <v>0.37719298200000001</v>
      </c>
      <c r="R10">
        <v>4.0644999999999998</v>
      </c>
      <c r="S10">
        <v>0.32661787221129501</v>
      </c>
      <c r="T10">
        <v>13.064500000000001</v>
      </c>
      <c r="U10">
        <v>5.5160999999999998</v>
      </c>
      <c r="V10">
        <v>2.3683999999999998</v>
      </c>
      <c r="W10">
        <v>1.1613</v>
      </c>
      <c r="X10">
        <v>0.31690000000000002</v>
      </c>
      <c r="Y10">
        <v>0.1338</v>
      </c>
      <c r="Z10">
        <v>0.18310000000000001</v>
      </c>
      <c r="AA10">
        <v>0.2069</v>
      </c>
      <c r="AB10">
        <v>1.3871</v>
      </c>
      <c r="AC10">
        <v>0.29849999999999999</v>
      </c>
      <c r="AD10">
        <v>0.76580000000000004</v>
      </c>
      <c r="AE10">
        <v>3.9948104215245102</v>
      </c>
      <c r="AF10">
        <v>4.4452414413891601</v>
      </c>
      <c r="AG10">
        <v>1.6521739129999999</v>
      </c>
      <c r="AH10">
        <v>0.14084506999999999</v>
      </c>
      <c r="AI10">
        <v>0.53521126699999999</v>
      </c>
      <c r="AJ10">
        <v>0.32394366099999999</v>
      </c>
      <c r="AK10">
        <v>0.130434782</v>
      </c>
      <c r="AL10">
        <v>0.17391304299999999</v>
      </c>
      <c r="AM10">
        <v>5.2631577999999998E-2</v>
      </c>
      <c r="AN10">
        <v>0</v>
      </c>
      <c r="AO10">
        <v>0.28170000000000001</v>
      </c>
      <c r="AP10">
        <v>0.40849999999999997</v>
      </c>
      <c r="AQ10">
        <v>0.30990000000000001</v>
      </c>
      <c r="AR10">
        <v>0.19719999999999999</v>
      </c>
      <c r="AS10">
        <v>0.53520000000000001</v>
      </c>
      <c r="AT10">
        <v>0.2676</v>
      </c>
      <c r="AU10">
        <f t="shared" si="0"/>
        <v>0.16901408450704225</v>
      </c>
      <c r="AV10">
        <f t="shared" si="1"/>
        <v>3.5211267605633804E-2</v>
      </c>
      <c r="AW10">
        <f t="shared" si="2"/>
        <v>7.0422535211267607E-3</v>
      </c>
      <c r="AX10">
        <f t="shared" si="3"/>
        <v>2.8169014084507043E-2</v>
      </c>
      <c r="AY10">
        <f t="shared" si="4"/>
        <v>0.13380281690140844</v>
      </c>
      <c r="AZ10">
        <f t="shared" si="5"/>
        <v>9.415262636273538E-3</v>
      </c>
      <c r="BA10">
        <f t="shared" si="6"/>
        <v>0.61734530074400817</v>
      </c>
    </row>
    <row r="11" spans="1:53" x14ac:dyDescent="0.25">
      <c r="A11">
        <v>2018</v>
      </c>
      <c r="B11" t="s">
        <v>55</v>
      </c>
      <c r="C11">
        <v>34.1</v>
      </c>
      <c r="D11">
        <v>140</v>
      </c>
      <c r="E11">
        <v>32</v>
      </c>
      <c r="F11">
        <v>5</v>
      </c>
      <c r="G11">
        <v>0</v>
      </c>
      <c r="H11">
        <v>14</v>
      </c>
      <c r="I11">
        <v>13</v>
      </c>
      <c r="J11">
        <v>5</v>
      </c>
      <c r="K11">
        <v>9</v>
      </c>
      <c r="L11">
        <v>0</v>
      </c>
      <c r="M11">
        <v>1</v>
      </c>
      <c r="N11">
        <v>40</v>
      </c>
      <c r="O11">
        <v>0.2462</v>
      </c>
      <c r="P11">
        <v>0.30434782599999999</v>
      </c>
      <c r="Q11">
        <v>0.40944881799999999</v>
      </c>
      <c r="R11">
        <v>3.4077999999999999</v>
      </c>
      <c r="S11">
        <v>0.30909076549004799</v>
      </c>
      <c r="T11">
        <v>10.4854</v>
      </c>
      <c r="U11">
        <v>2.3592</v>
      </c>
      <c r="V11">
        <v>4.4443999999999999</v>
      </c>
      <c r="W11">
        <v>1.3107</v>
      </c>
      <c r="X11">
        <v>0.28570000000000001</v>
      </c>
      <c r="Y11">
        <v>6.4299999999999996E-2</v>
      </c>
      <c r="Z11">
        <v>0.22140000000000001</v>
      </c>
      <c r="AA11">
        <v>0.2462</v>
      </c>
      <c r="AB11">
        <v>1.1941999999999999</v>
      </c>
      <c r="AC11">
        <v>0.31759999999999999</v>
      </c>
      <c r="AD11">
        <v>0.8</v>
      </c>
      <c r="AE11">
        <v>3.2399832255136198</v>
      </c>
      <c r="AF11">
        <v>3.5918124893891599</v>
      </c>
      <c r="AG11">
        <v>1.03125</v>
      </c>
      <c r="AH11">
        <v>0.226190476</v>
      </c>
      <c r="AI11">
        <v>0.39285714199999999</v>
      </c>
      <c r="AJ11">
        <v>0.38095237999999998</v>
      </c>
      <c r="AK11">
        <v>0.125</v>
      </c>
      <c r="AL11">
        <v>0.15625</v>
      </c>
      <c r="AM11">
        <v>0.12121212100000001</v>
      </c>
      <c r="AN11">
        <v>0</v>
      </c>
      <c r="AO11">
        <v>0.37780000000000002</v>
      </c>
      <c r="AP11">
        <v>0.35560000000000003</v>
      </c>
      <c r="AQ11">
        <v>0.26669999999999999</v>
      </c>
      <c r="AR11">
        <v>0.24440000000000001</v>
      </c>
      <c r="AS11">
        <v>0.4</v>
      </c>
      <c r="AT11">
        <v>0.35560000000000003</v>
      </c>
      <c r="AU11">
        <f t="shared" si="0"/>
        <v>0.22857142857142856</v>
      </c>
      <c r="AV11">
        <f t="shared" si="1"/>
        <v>3.5714285714285712E-2</v>
      </c>
      <c r="AW11">
        <f t="shared" si="2"/>
        <v>0</v>
      </c>
      <c r="AX11">
        <f t="shared" si="3"/>
        <v>3.5714285714285712E-2</v>
      </c>
      <c r="AY11">
        <f t="shared" si="4"/>
        <v>6.4285714285714279E-2</v>
      </c>
      <c r="AZ11">
        <f t="shared" si="5"/>
        <v>4.4598612487611496E-3</v>
      </c>
      <c r="BA11">
        <f t="shared" si="6"/>
        <v>0.6312544244655246</v>
      </c>
    </row>
    <row r="12" spans="1:53" x14ac:dyDescent="0.25">
      <c r="A12">
        <v>2018</v>
      </c>
      <c r="B12" t="s">
        <v>56</v>
      </c>
      <c r="C12">
        <v>45.2</v>
      </c>
      <c r="D12">
        <v>208</v>
      </c>
      <c r="E12">
        <v>49</v>
      </c>
      <c r="F12">
        <v>12</v>
      </c>
      <c r="G12">
        <v>1</v>
      </c>
      <c r="H12">
        <v>24</v>
      </c>
      <c r="I12">
        <v>21</v>
      </c>
      <c r="J12">
        <v>5</v>
      </c>
      <c r="K12">
        <v>18</v>
      </c>
      <c r="L12">
        <v>0</v>
      </c>
      <c r="M12">
        <v>6</v>
      </c>
      <c r="N12">
        <v>42</v>
      </c>
      <c r="O12">
        <v>0.26629999999999998</v>
      </c>
      <c r="P12">
        <v>0.35096153800000002</v>
      </c>
      <c r="Q12">
        <v>0.43093922600000001</v>
      </c>
      <c r="R12">
        <v>4.1387</v>
      </c>
      <c r="S12">
        <v>0.33979379872863102</v>
      </c>
      <c r="T12">
        <v>8.2774000000000001</v>
      </c>
      <c r="U12">
        <v>3.5474000000000001</v>
      </c>
      <c r="V12">
        <v>2.3332999999999999</v>
      </c>
      <c r="W12">
        <v>0.98540000000000005</v>
      </c>
      <c r="X12">
        <v>0.2019</v>
      </c>
      <c r="Y12">
        <v>8.6499999999999994E-2</v>
      </c>
      <c r="Z12">
        <v>0.1154</v>
      </c>
      <c r="AA12">
        <v>0.26629999999999998</v>
      </c>
      <c r="AB12">
        <v>1.4672000000000001</v>
      </c>
      <c r="AC12">
        <v>0.32119999999999999</v>
      </c>
      <c r="AD12">
        <v>0.74239999999999995</v>
      </c>
      <c r="AE12">
        <v>4.4493407502532998</v>
      </c>
      <c r="AF12">
        <v>4.31550195538916</v>
      </c>
      <c r="AG12">
        <v>1.441860465</v>
      </c>
      <c r="AH12">
        <v>0.24460431599999999</v>
      </c>
      <c r="AI12">
        <v>0.44604316500000002</v>
      </c>
      <c r="AJ12">
        <v>0.30935251699999999</v>
      </c>
      <c r="AK12">
        <v>0.139534883</v>
      </c>
      <c r="AL12">
        <v>0.116279069</v>
      </c>
      <c r="AM12">
        <v>6.4516129000000005E-2</v>
      </c>
      <c r="AN12">
        <v>0.33333333300000001</v>
      </c>
      <c r="AO12">
        <v>0.37319999999999998</v>
      </c>
      <c r="AP12">
        <v>0.37319999999999998</v>
      </c>
      <c r="AQ12">
        <v>0.2535</v>
      </c>
      <c r="AR12">
        <v>0.16900000000000001</v>
      </c>
      <c r="AS12">
        <v>0.54930000000000001</v>
      </c>
      <c r="AT12">
        <v>0.28170000000000001</v>
      </c>
      <c r="AU12">
        <f t="shared" si="0"/>
        <v>0.23557692307692307</v>
      </c>
      <c r="AV12">
        <f t="shared" si="1"/>
        <v>5.7692307692307696E-2</v>
      </c>
      <c r="AW12">
        <f t="shared" si="2"/>
        <v>4.807692307692308E-3</v>
      </c>
      <c r="AX12">
        <f t="shared" si="3"/>
        <v>2.403846153846154E-2</v>
      </c>
      <c r="AY12">
        <f t="shared" si="4"/>
        <v>8.6538461538461536E-2</v>
      </c>
      <c r="AZ12">
        <f t="shared" si="5"/>
        <v>8.9197224975222991E-3</v>
      </c>
      <c r="BA12">
        <f t="shared" si="6"/>
        <v>0.58242643134863159</v>
      </c>
    </row>
    <row r="13" spans="1:53" x14ac:dyDescent="0.25">
      <c r="A13">
        <v>2018</v>
      </c>
      <c r="B13" t="s">
        <v>57</v>
      </c>
      <c r="C13">
        <v>94</v>
      </c>
      <c r="D13">
        <v>379</v>
      </c>
      <c r="E13">
        <v>66</v>
      </c>
      <c r="F13">
        <v>17</v>
      </c>
      <c r="G13">
        <v>0</v>
      </c>
      <c r="H13">
        <v>30</v>
      </c>
      <c r="I13">
        <v>29</v>
      </c>
      <c r="J13">
        <v>9</v>
      </c>
      <c r="K13">
        <v>33</v>
      </c>
      <c r="L13">
        <v>0</v>
      </c>
      <c r="M13">
        <v>2</v>
      </c>
      <c r="N13">
        <v>100</v>
      </c>
      <c r="O13">
        <v>0.19189999999999999</v>
      </c>
      <c r="P13">
        <v>0.26719576699999997</v>
      </c>
      <c r="Q13">
        <v>0.321637426</v>
      </c>
      <c r="R13">
        <v>2.7766000000000002</v>
      </c>
      <c r="S13">
        <v>0.26145228175889901</v>
      </c>
      <c r="T13">
        <v>9.5745000000000005</v>
      </c>
      <c r="U13">
        <v>3.1596000000000002</v>
      </c>
      <c r="V13">
        <v>3.0303</v>
      </c>
      <c r="W13">
        <v>0.86170000000000002</v>
      </c>
      <c r="X13">
        <v>0.26390000000000002</v>
      </c>
      <c r="Y13">
        <v>8.7099999999999997E-2</v>
      </c>
      <c r="Z13">
        <v>0.17680000000000001</v>
      </c>
      <c r="AA13">
        <v>0.19189999999999999</v>
      </c>
      <c r="AB13">
        <v>1.0531999999999999</v>
      </c>
      <c r="AC13">
        <v>0.24260000000000001</v>
      </c>
      <c r="AD13">
        <v>0.80320000000000003</v>
      </c>
      <c r="AE13">
        <v>3.5693345664510199</v>
      </c>
      <c r="AF13">
        <v>3.3889611653891598</v>
      </c>
      <c r="AG13">
        <v>1.506172839</v>
      </c>
      <c r="AH13">
        <v>0.15767634799999999</v>
      </c>
      <c r="AI13">
        <v>0.50622406600000003</v>
      </c>
      <c r="AJ13">
        <v>0.33609958499999998</v>
      </c>
      <c r="AK13">
        <v>7.4074074000000004E-2</v>
      </c>
      <c r="AL13">
        <v>0.111111111</v>
      </c>
      <c r="AM13">
        <v>4.0983605999999999E-2</v>
      </c>
      <c r="AN13">
        <v>0.33333333300000001</v>
      </c>
      <c r="AO13">
        <v>0.39340000000000003</v>
      </c>
      <c r="AP13">
        <v>0.36890000000000001</v>
      </c>
      <c r="AQ13">
        <v>0.23769999999999999</v>
      </c>
      <c r="AR13">
        <v>0.20899999999999999</v>
      </c>
      <c r="AS13">
        <v>0.45490000000000003</v>
      </c>
      <c r="AT13">
        <v>0.33610000000000001</v>
      </c>
      <c r="AU13">
        <f t="shared" si="0"/>
        <v>0.17414248021108181</v>
      </c>
      <c r="AV13">
        <f t="shared" si="1"/>
        <v>4.4854881266490766E-2</v>
      </c>
      <c r="AW13">
        <f t="shared" si="2"/>
        <v>0</v>
      </c>
      <c r="AX13">
        <f t="shared" si="3"/>
        <v>2.3746701846965697E-2</v>
      </c>
      <c r="AY13">
        <f t="shared" si="4"/>
        <v>8.7071240105540904E-2</v>
      </c>
      <c r="AZ13">
        <f t="shared" si="5"/>
        <v>1.6352824578790882E-2</v>
      </c>
      <c r="BA13">
        <f t="shared" si="6"/>
        <v>0.65383187199113002</v>
      </c>
    </row>
    <row r="14" spans="1:53" x14ac:dyDescent="0.25">
      <c r="A14">
        <v>2018</v>
      </c>
      <c r="B14" t="s">
        <v>58</v>
      </c>
      <c r="C14">
        <v>62.2</v>
      </c>
      <c r="D14">
        <v>259</v>
      </c>
      <c r="E14">
        <v>56</v>
      </c>
      <c r="F14">
        <v>10</v>
      </c>
      <c r="G14">
        <v>0</v>
      </c>
      <c r="H14">
        <v>28</v>
      </c>
      <c r="I14">
        <v>23</v>
      </c>
      <c r="J14">
        <v>5</v>
      </c>
      <c r="K14">
        <v>23</v>
      </c>
      <c r="L14">
        <v>0</v>
      </c>
      <c r="M14">
        <v>2</v>
      </c>
      <c r="N14">
        <v>48</v>
      </c>
      <c r="O14">
        <v>0.23930000000000001</v>
      </c>
      <c r="P14">
        <v>0.31517509700000002</v>
      </c>
      <c r="Q14">
        <v>0.35371179000000003</v>
      </c>
      <c r="R14">
        <v>3.3031999999999999</v>
      </c>
      <c r="S14">
        <v>0.29558113437682298</v>
      </c>
      <c r="T14">
        <v>6.8936000000000002</v>
      </c>
      <c r="U14">
        <v>3.3031999999999999</v>
      </c>
      <c r="V14">
        <v>2.0870000000000002</v>
      </c>
      <c r="W14">
        <v>0.71809999999999996</v>
      </c>
      <c r="X14">
        <v>0.18529999999999999</v>
      </c>
      <c r="Y14">
        <v>8.8800000000000004E-2</v>
      </c>
      <c r="Z14">
        <v>9.6500000000000002E-2</v>
      </c>
      <c r="AA14">
        <v>0.23930000000000001</v>
      </c>
      <c r="AB14">
        <v>1.2605999999999999</v>
      </c>
      <c r="AC14">
        <v>0.28179999999999999</v>
      </c>
      <c r="AD14">
        <v>0.71619999999999995</v>
      </c>
      <c r="AE14">
        <v>3.9545789047327</v>
      </c>
      <c r="AF14">
        <v>3.8570472673891598</v>
      </c>
      <c r="AG14">
        <v>2.1627906970000002</v>
      </c>
      <c r="AH14">
        <v>0.25274725199999998</v>
      </c>
      <c r="AI14">
        <v>0.51098900999999997</v>
      </c>
      <c r="AJ14">
        <v>0.236263736</v>
      </c>
      <c r="AK14">
        <v>0.116279069</v>
      </c>
      <c r="AL14">
        <v>0.116279069</v>
      </c>
      <c r="AM14">
        <v>2.1505376E-2</v>
      </c>
      <c r="AN14">
        <v>0.25</v>
      </c>
      <c r="AO14">
        <v>0.39250000000000002</v>
      </c>
      <c r="AP14">
        <v>0.36559999999999998</v>
      </c>
      <c r="AQ14">
        <v>0.2419</v>
      </c>
      <c r="AR14">
        <v>0.2419</v>
      </c>
      <c r="AS14">
        <v>0.3871</v>
      </c>
      <c r="AT14">
        <v>0.371</v>
      </c>
      <c r="AU14">
        <f t="shared" si="0"/>
        <v>0.21621621621621623</v>
      </c>
      <c r="AV14">
        <f t="shared" si="1"/>
        <v>3.8610038610038609E-2</v>
      </c>
      <c r="AW14">
        <f t="shared" si="2"/>
        <v>0</v>
      </c>
      <c r="AX14">
        <f t="shared" si="3"/>
        <v>1.9305019305019305E-2</v>
      </c>
      <c r="AY14">
        <f t="shared" si="4"/>
        <v>8.8803088803088806E-2</v>
      </c>
      <c r="AZ14">
        <f t="shared" si="5"/>
        <v>1.1397423191278493E-2</v>
      </c>
      <c r="BA14">
        <f t="shared" si="6"/>
        <v>0.62566821387435856</v>
      </c>
    </row>
    <row r="15" spans="1:53" x14ac:dyDescent="0.25">
      <c r="A15">
        <v>2018</v>
      </c>
      <c r="B15" t="s">
        <v>59</v>
      </c>
      <c r="C15">
        <v>48</v>
      </c>
      <c r="D15">
        <v>195</v>
      </c>
      <c r="E15">
        <v>42</v>
      </c>
      <c r="F15">
        <v>11</v>
      </c>
      <c r="G15">
        <v>0</v>
      </c>
      <c r="H15">
        <v>18</v>
      </c>
      <c r="I15">
        <v>16</v>
      </c>
      <c r="J15">
        <v>2</v>
      </c>
      <c r="K15">
        <v>12</v>
      </c>
      <c r="L15">
        <v>0</v>
      </c>
      <c r="M15">
        <v>3</v>
      </c>
      <c r="N15">
        <v>50</v>
      </c>
      <c r="O15">
        <v>0.23330000000000001</v>
      </c>
      <c r="P15">
        <v>0.29381443200000001</v>
      </c>
      <c r="Q15">
        <v>0.33146067400000001</v>
      </c>
      <c r="R15">
        <v>3</v>
      </c>
      <c r="S15">
        <v>0.276838239320775</v>
      </c>
      <c r="T15">
        <v>9.375</v>
      </c>
      <c r="U15">
        <v>2.25</v>
      </c>
      <c r="V15">
        <v>4.1666999999999996</v>
      </c>
      <c r="W15">
        <v>0.375</v>
      </c>
      <c r="X15">
        <v>0.25640000000000002</v>
      </c>
      <c r="Y15">
        <v>6.1499999999999999E-2</v>
      </c>
      <c r="Z15">
        <v>0.19489999999999999</v>
      </c>
      <c r="AA15">
        <v>0.23330000000000001</v>
      </c>
      <c r="AB15">
        <v>1.125</v>
      </c>
      <c r="AC15">
        <v>0.3125</v>
      </c>
      <c r="AD15">
        <v>0.71960000000000002</v>
      </c>
      <c r="AE15">
        <v>3.38722459922234</v>
      </c>
      <c r="AF15">
        <v>2.5507521953891601</v>
      </c>
      <c r="AG15">
        <v>1.575</v>
      </c>
      <c r="AH15">
        <v>0.1953125</v>
      </c>
      <c r="AI15">
        <v>0.4921875</v>
      </c>
      <c r="AJ15">
        <v>0.3125</v>
      </c>
      <c r="AK15">
        <v>0.25</v>
      </c>
      <c r="AL15">
        <v>0.05</v>
      </c>
      <c r="AM15">
        <v>6.3492063000000001E-2</v>
      </c>
      <c r="AN15">
        <v>0</v>
      </c>
      <c r="AO15">
        <v>0.34620000000000001</v>
      </c>
      <c r="AP15">
        <v>0.3231</v>
      </c>
      <c r="AQ15">
        <v>0.33079999999999998</v>
      </c>
      <c r="AR15">
        <v>0.25380000000000003</v>
      </c>
      <c r="AS15">
        <v>0.55379999999999996</v>
      </c>
      <c r="AT15">
        <v>0.1923</v>
      </c>
      <c r="AU15">
        <f t="shared" si="0"/>
        <v>0.2153846153846154</v>
      </c>
      <c r="AV15">
        <f t="shared" si="1"/>
        <v>5.6410256410256411E-2</v>
      </c>
      <c r="AW15">
        <f t="shared" si="2"/>
        <v>0</v>
      </c>
      <c r="AX15">
        <f t="shared" si="3"/>
        <v>1.0256410256410256E-2</v>
      </c>
      <c r="AY15">
        <f t="shared" si="4"/>
        <v>6.1538461538461542E-2</v>
      </c>
      <c r="AZ15">
        <f t="shared" si="5"/>
        <v>5.9464816650148661E-3</v>
      </c>
      <c r="BA15">
        <f t="shared" si="6"/>
        <v>0.65046377474524153</v>
      </c>
    </row>
    <row r="16" spans="1:53" x14ac:dyDescent="0.25">
      <c r="A16">
        <v>2018</v>
      </c>
      <c r="B16" t="s">
        <v>60</v>
      </c>
      <c r="C16">
        <v>75.2</v>
      </c>
      <c r="D16">
        <v>306</v>
      </c>
      <c r="E16">
        <v>64</v>
      </c>
      <c r="F16">
        <v>10</v>
      </c>
      <c r="G16">
        <v>1</v>
      </c>
      <c r="H16">
        <v>30</v>
      </c>
      <c r="I16">
        <v>28</v>
      </c>
      <c r="J16">
        <v>4</v>
      </c>
      <c r="K16">
        <v>25</v>
      </c>
      <c r="L16">
        <v>0</v>
      </c>
      <c r="M16">
        <v>2</v>
      </c>
      <c r="N16">
        <v>70</v>
      </c>
      <c r="O16">
        <v>0.22939999999999999</v>
      </c>
      <c r="P16">
        <v>0.300330033</v>
      </c>
      <c r="Q16">
        <v>0.32116788299999999</v>
      </c>
      <c r="R16">
        <v>3.3304</v>
      </c>
      <c r="S16">
        <v>0.276977091732592</v>
      </c>
      <c r="T16">
        <v>8.3260000000000005</v>
      </c>
      <c r="U16">
        <v>2.9735999999999998</v>
      </c>
      <c r="V16">
        <v>2.8</v>
      </c>
      <c r="W16">
        <v>0.4758</v>
      </c>
      <c r="X16">
        <v>0.2288</v>
      </c>
      <c r="Y16">
        <v>8.1699999999999995E-2</v>
      </c>
      <c r="Z16">
        <v>0.14710000000000001</v>
      </c>
      <c r="AA16">
        <v>0.22939999999999999</v>
      </c>
      <c r="AB16">
        <v>1.1761999999999999</v>
      </c>
      <c r="AC16">
        <v>0.29270000000000002</v>
      </c>
      <c r="AD16">
        <v>0.71430000000000005</v>
      </c>
      <c r="AE16">
        <v>3.18385335507321</v>
      </c>
      <c r="AF16">
        <v>3.0624077673891601</v>
      </c>
      <c r="AG16">
        <v>3.5135135129999999</v>
      </c>
      <c r="AH16">
        <v>0.16915422799999999</v>
      </c>
      <c r="AI16">
        <v>0.64676616899999995</v>
      </c>
      <c r="AJ16">
        <v>0.18407960100000001</v>
      </c>
      <c r="AK16">
        <v>0.162162162</v>
      </c>
      <c r="AL16">
        <v>0.10810810799999999</v>
      </c>
      <c r="AM16">
        <v>6.9230768999999998E-2</v>
      </c>
      <c r="AN16">
        <v>0.375</v>
      </c>
      <c r="AO16">
        <v>0.37319999999999998</v>
      </c>
      <c r="AP16">
        <v>0.39229999999999998</v>
      </c>
      <c r="AQ16">
        <v>0.2344</v>
      </c>
      <c r="AR16">
        <v>0.24399999999999999</v>
      </c>
      <c r="AS16">
        <v>0.39710000000000001</v>
      </c>
      <c r="AT16">
        <v>0.3589</v>
      </c>
      <c r="AU16">
        <f t="shared" si="0"/>
        <v>0.20915032679738563</v>
      </c>
      <c r="AV16">
        <f t="shared" si="1"/>
        <v>3.2679738562091505E-2</v>
      </c>
      <c r="AW16">
        <f t="shared" si="2"/>
        <v>3.2679738562091504E-3</v>
      </c>
      <c r="AX16">
        <f t="shared" si="3"/>
        <v>1.3071895424836602E-2</v>
      </c>
      <c r="AY16">
        <f t="shared" si="4"/>
        <v>8.1699346405228759E-2</v>
      </c>
      <c r="AZ16">
        <f t="shared" si="5"/>
        <v>1.2388503468780971E-2</v>
      </c>
      <c r="BA16">
        <f t="shared" si="6"/>
        <v>0.64774221548546751</v>
      </c>
    </row>
    <row r="17" spans="1:53" x14ac:dyDescent="0.25">
      <c r="A17">
        <v>2018</v>
      </c>
      <c r="B17" t="s">
        <v>61</v>
      </c>
      <c r="C17">
        <v>82.2</v>
      </c>
      <c r="D17">
        <v>353</v>
      </c>
      <c r="E17">
        <v>73</v>
      </c>
      <c r="F17">
        <v>13</v>
      </c>
      <c r="G17">
        <v>1</v>
      </c>
      <c r="H17">
        <v>41</v>
      </c>
      <c r="I17">
        <v>39</v>
      </c>
      <c r="J17">
        <v>9</v>
      </c>
      <c r="K17">
        <v>38</v>
      </c>
      <c r="L17">
        <v>0</v>
      </c>
      <c r="M17">
        <v>3</v>
      </c>
      <c r="N17">
        <v>95</v>
      </c>
      <c r="O17">
        <v>0.23400000000000001</v>
      </c>
      <c r="P17">
        <v>0.32571428499999999</v>
      </c>
      <c r="Q17">
        <v>0.37337662300000002</v>
      </c>
      <c r="R17">
        <v>4.2460000000000004</v>
      </c>
      <c r="S17">
        <v>0.30965022853442598</v>
      </c>
      <c r="T17">
        <v>10.3428</v>
      </c>
      <c r="U17">
        <v>4.1371000000000002</v>
      </c>
      <c r="V17">
        <v>2.5</v>
      </c>
      <c r="W17">
        <v>0.9798</v>
      </c>
      <c r="X17">
        <v>0.26910000000000001</v>
      </c>
      <c r="Y17">
        <v>0.1076</v>
      </c>
      <c r="Z17">
        <v>0.1615</v>
      </c>
      <c r="AA17">
        <v>0.23400000000000001</v>
      </c>
      <c r="AB17">
        <v>1.3427</v>
      </c>
      <c r="AC17">
        <v>0.30769999999999997</v>
      </c>
      <c r="AD17">
        <v>0.71989999999999998</v>
      </c>
      <c r="AE17">
        <v>3.5247447189735901</v>
      </c>
      <c r="AF17">
        <v>3.7597580583891599</v>
      </c>
      <c r="AG17">
        <v>1.7118644059999999</v>
      </c>
      <c r="AH17">
        <v>0.241706161</v>
      </c>
      <c r="AI17">
        <v>0.478672985</v>
      </c>
      <c r="AJ17">
        <v>0.279620853</v>
      </c>
      <c r="AK17">
        <v>8.4745762000000002E-2</v>
      </c>
      <c r="AL17">
        <v>0.15254237200000001</v>
      </c>
      <c r="AM17">
        <v>6.9306930000000003E-2</v>
      </c>
      <c r="AN17">
        <v>0.33333333300000001</v>
      </c>
      <c r="AO17">
        <v>0.32719999999999999</v>
      </c>
      <c r="AP17">
        <v>0.34560000000000002</v>
      </c>
      <c r="AQ17">
        <v>0.32719999999999999</v>
      </c>
      <c r="AR17">
        <v>0.17050000000000001</v>
      </c>
      <c r="AS17">
        <v>0.4839</v>
      </c>
      <c r="AT17">
        <v>0.34560000000000002</v>
      </c>
      <c r="AU17">
        <f t="shared" si="0"/>
        <v>0.20679886685552407</v>
      </c>
      <c r="AV17">
        <f t="shared" si="1"/>
        <v>3.6827195467422094E-2</v>
      </c>
      <c r="AW17">
        <f t="shared" si="2"/>
        <v>2.8328611898016999E-3</v>
      </c>
      <c r="AX17">
        <f t="shared" si="3"/>
        <v>2.5495750708215296E-2</v>
      </c>
      <c r="AY17">
        <f t="shared" si="4"/>
        <v>0.10764872521246459</v>
      </c>
      <c r="AZ17">
        <f t="shared" si="5"/>
        <v>1.8830525272547076E-2</v>
      </c>
      <c r="BA17">
        <f t="shared" si="6"/>
        <v>0.60156607529402517</v>
      </c>
    </row>
    <row r="18" spans="1:53" x14ac:dyDescent="0.25">
      <c r="A18">
        <v>2018</v>
      </c>
      <c r="B18" t="s">
        <v>62</v>
      </c>
      <c r="C18">
        <v>77.2</v>
      </c>
      <c r="D18">
        <v>319</v>
      </c>
      <c r="E18">
        <v>56</v>
      </c>
      <c r="F18">
        <v>7</v>
      </c>
      <c r="G18">
        <v>1</v>
      </c>
      <c r="H18">
        <v>31</v>
      </c>
      <c r="I18">
        <v>30</v>
      </c>
      <c r="J18">
        <v>9</v>
      </c>
      <c r="K18">
        <v>38</v>
      </c>
      <c r="L18">
        <v>1</v>
      </c>
      <c r="M18">
        <v>3</v>
      </c>
      <c r="N18">
        <v>74</v>
      </c>
      <c r="O18">
        <v>0.2014</v>
      </c>
      <c r="P18">
        <v>0.30599368999999998</v>
      </c>
      <c r="Q18">
        <v>0.33576642299999998</v>
      </c>
      <c r="R18">
        <v>3.4763999999999999</v>
      </c>
      <c r="S18">
        <v>0.28650276513793799</v>
      </c>
      <c r="T18">
        <v>8.5751000000000008</v>
      </c>
      <c r="U18">
        <v>4.4034000000000004</v>
      </c>
      <c r="V18">
        <v>1.9474</v>
      </c>
      <c r="W18">
        <v>1.0428999999999999</v>
      </c>
      <c r="X18">
        <v>0.23200000000000001</v>
      </c>
      <c r="Y18">
        <v>0.1191</v>
      </c>
      <c r="Z18">
        <v>0.1129</v>
      </c>
      <c r="AA18">
        <v>0.2014</v>
      </c>
      <c r="AB18">
        <v>1.2102999999999999</v>
      </c>
      <c r="AC18">
        <v>0.24099999999999999</v>
      </c>
      <c r="AD18">
        <v>0.78200000000000003</v>
      </c>
      <c r="AE18">
        <v>4.2809632048103099</v>
      </c>
      <c r="AF18">
        <v>4.3394677083891597</v>
      </c>
      <c r="AG18">
        <v>1.279411764</v>
      </c>
      <c r="AH18">
        <v>0.22500000000000001</v>
      </c>
      <c r="AI18">
        <v>0.435</v>
      </c>
      <c r="AJ18">
        <v>0.34</v>
      </c>
      <c r="AK18">
        <v>7.3529411000000003E-2</v>
      </c>
      <c r="AL18">
        <v>0.132352941</v>
      </c>
      <c r="AM18">
        <v>3.4482758000000002E-2</v>
      </c>
      <c r="AN18">
        <v>0.25</v>
      </c>
      <c r="AO18">
        <v>0.35289999999999999</v>
      </c>
      <c r="AP18">
        <v>0.41670000000000001</v>
      </c>
      <c r="AQ18">
        <v>0.23039999999999999</v>
      </c>
      <c r="AR18">
        <v>0.21079999999999999</v>
      </c>
      <c r="AS18">
        <v>0.49020000000000002</v>
      </c>
      <c r="AT18">
        <v>0.29899999999999999</v>
      </c>
      <c r="AU18">
        <f t="shared" si="0"/>
        <v>0.17554858934169279</v>
      </c>
      <c r="AV18">
        <f t="shared" si="1"/>
        <v>2.1943573667711599E-2</v>
      </c>
      <c r="AW18">
        <f t="shared" si="2"/>
        <v>3.134796238244514E-3</v>
      </c>
      <c r="AX18">
        <f t="shared" si="3"/>
        <v>2.8213166144200628E-2</v>
      </c>
      <c r="AY18">
        <f t="shared" si="4"/>
        <v>0.11912225705329153</v>
      </c>
      <c r="AZ18">
        <f t="shared" si="5"/>
        <v>1.8830525272547076E-2</v>
      </c>
      <c r="BA18">
        <f t="shared" si="6"/>
        <v>0.63320709228231187</v>
      </c>
    </row>
    <row r="19" spans="1:53" x14ac:dyDescent="0.25">
      <c r="A19">
        <v>2018</v>
      </c>
      <c r="B19" t="s">
        <v>63</v>
      </c>
      <c r="C19">
        <v>58.1</v>
      </c>
      <c r="D19">
        <v>254</v>
      </c>
      <c r="E19">
        <v>56</v>
      </c>
      <c r="F19">
        <v>10</v>
      </c>
      <c r="G19">
        <v>1</v>
      </c>
      <c r="H19">
        <v>27</v>
      </c>
      <c r="I19">
        <v>25</v>
      </c>
      <c r="J19">
        <v>7</v>
      </c>
      <c r="K19">
        <v>24</v>
      </c>
      <c r="L19">
        <v>1</v>
      </c>
      <c r="M19">
        <v>4</v>
      </c>
      <c r="N19">
        <v>61</v>
      </c>
      <c r="O19">
        <v>0.24779999999999999</v>
      </c>
      <c r="P19">
        <v>0.33201581000000002</v>
      </c>
      <c r="Q19">
        <v>0.395555555</v>
      </c>
      <c r="R19">
        <v>3.8571</v>
      </c>
      <c r="S19">
        <v>0.31906994018289803</v>
      </c>
      <c r="T19">
        <v>9.4114000000000004</v>
      </c>
      <c r="U19">
        <v>3.7029000000000001</v>
      </c>
      <c r="V19">
        <v>2.5417000000000001</v>
      </c>
      <c r="W19">
        <v>1.08</v>
      </c>
      <c r="X19">
        <v>0.2402</v>
      </c>
      <c r="Y19">
        <v>9.4500000000000001E-2</v>
      </c>
      <c r="Z19">
        <v>0.1457</v>
      </c>
      <c r="AA19">
        <v>0.24779999999999999</v>
      </c>
      <c r="AB19">
        <v>1.3714</v>
      </c>
      <c r="AC19">
        <v>0.31009999999999999</v>
      </c>
      <c r="AD19">
        <v>0.76819999999999999</v>
      </c>
      <c r="AE19">
        <v>3.9777044017621002</v>
      </c>
      <c r="AF19">
        <v>4.0634892513891598</v>
      </c>
      <c r="AG19">
        <v>1.3076923069999999</v>
      </c>
      <c r="AH19">
        <v>0.26380367999999998</v>
      </c>
      <c r="AI19">
        <v>0.41717791399999998</v>
      </c>
      <c r="AJ19">
        <v>0.31901840399999998</v>
      </c>
      <c r="AK19">
        <v>0.134615384</v>
      </c>
      <c r="AL19">
        <v>0.134615384</v>
      </c>
      <c r="AM19">
        <v>0.132352941</v>
      </c>
      <c r="AN19">
        <v>0</v>
      </c>
      <c r="AO19">
        <v>0.33939999999999998</v>
      </c>
      <c r="AP19">
        <v>0.38790000000000002</v>
      </c>
      <c r="AQ19">
        <v>0.2727</v>
      </c>
      <c r="AR19">
        <v>0.2</v>
      </c>
      <c r="AS19">
        <v>0.43640000000000001</v>
      </c>
      <c r="AT19">
        <v>0.36359999999999998</v>
      </c>
      <c r="AU19">
        <f t="shared" si="0"/>
        <v>0.22047244094488189</v>
      </c>
      <c r="AV19">
        <f t="shared" si="1"/>
        <v>3.937007874015748E-2</v>
      </c>
      <c r="AW19">
        <f t="shared" si="2"/>
        <v>3.937007874015748E-3</v>
      </c>
      <c r="AX19">
        <f t="shared" si="3"/>
        <v>2.7559055118110236E-2</v>
      </c>
      <c r="AY19">
        <f t="shared" si="4"/>
        <v>9.4488188976377951E-2</v>
      </c>
      <c r="AZ19">
        <f t="shared" si="5"/>
        <v>1.1892963330029732E-2</v>
      </c>
      <c r="BA19">
        <f t="shared" si="6"/>
        <v>0.60228026501642695</v>
      </c>
    </row>
    <row r="20" spans="1:53" x14ac:dyDescent="0.25">
      <c r="A20">
        <v>2018</v>
      </c>
      <c r="B20" t="s">
        <v>64</v>
      </c>
      <c r="C20">
        <v>66</v>
      </c>
      <c r="D20">
        <v>282</v>
      </c>
      <c r="E20">
        <v>63</v>
      </c>
      <c r="F20">
        <v>12</v>
      </c>
      <c r="G20">
        <v>2</v>
      </c>
      <c r="H20">
        <v>36</v>
      </c>
      <c r="I20">
        <v>35</v>
      </c>
      <c r="J20">
        <v>10</v>
      </c>
      <c r="K20">
        <v>26</v>
      </c>
      <c r="L20">
        <v>0</v>
      </c>
      <c r="M20">
        <v>4</v>
      </c>
      <c r="N20">
        <v>68</v>
      </c>
      <c r="O20">
        <v>0.25</v>
      </c>
      <c r="P20">
        <v>0.33214285700000001</v>
      </c>
      <c r="Q20">
        <v>0.437751004</v>
      </c>
      <c r="R20">
        <v>4.7727000000000004</v>
      </c>
      <c r="S20">
        <v>0.33398716513599702</v>
      </c>
      <c r="T20">
        <v>9.2727000000000004</v>
      </c>
      <c r="U20">
        <v>3.5455000000000001</v>
      </c>
      <c r="V20">
        <v>2.6154000000000002</v>
      </c>
      <c r="W20">
        <v>1.3635999999999999</v>
      </c>
      <c r="X20">
        <v>0.24110000000000001</v>
      </c>
      <c r="Y20">
        <v>9.2200000000000004E-2</v>
      </c>
      <c r="Z20">
        <v>0.1489</v>
      </c>
      <c r="AA20">
        <v>0.25</v>
      </c>
      <c r="AB20">
        <v>1.3485</v>
      </c>
      <c r="AC20">
        <v>0.30459999999999998</v>
      </c>
      <c r="AD20">
        <v>0.72150000000000003</v>
      </c>
      <c r="AE20">
        <v>3.8110311615647698</v>
      </c>
      <c r="AF20">
        <v>4.4276461333891604</v>
      </c>
      <c r="AG20">
        <v>1.462962962</v>
      </c>
      <c r="AH20">
        <v>0.26111111100000001</v>
      </c>
      <c r="AI20">
        <v>0.43888888799999998</v>
      </c>
      <c r="AJ20">
        <v>0.3</v>
      </c>
      <c r="AK20">
        <v>5.5555555E-2</v>
      </c>
      <c r="AL20">
        <v>0.185185185</v>
      </c>
      <c r="AM20">
        <v>6.3291138999999996E-2</v>
      </c>
      <c r="AN20">
        <v>0.25</v>
      </c>
      <c r="AO20">
        <v>0.3967</v>
      </c>
      <c r="AP20">
        <v>0.26629999999999998</v>
      </c>
      <c r="AQ20">
        <v>0.33700000000000002</v>
      </c>
      <c r="AR20">
        <v>0.1739</v>
      </c>
      <c r="AS20">
        <v>0.53259999999999996</v>
      </c>
      <c r="AT20">
        <v>0.29349999999999998</v>
      </c>
      <c r="AU20">
        <f t="shared" si="0"/>
        <v>0.22340425531914893</v>
      </c>
      <c r="AV20">
        <f t="shared" si="1"/>
        <v>4.2553191489361701E-2</v>
      </c>
      <c r="AW20">
        <f t="shared" si="2"/>
        <v>7.0921985815602835E-3</v>
      </c>
      <c r="AX20">
        <f t="shared" si="3"/>
        <v>3.5460992907801421E-2</v>
      </c>
      <c r="AY20">
        <f t="shared" si="4"/>
        <v>9.2198581560283682E-2</v>
      </c>
      <c r="AZ20">
        <f t="shared" si="5"/>
        <v>1.288404360753221E-2</v>
      </c>
      <c r="BA20">
        <f t="shared" si="6"/>
        <v>0.58640673653431175</v>
      </c>
    </row>
    <row r="21" spans="1:53" x14ac:dyDescent="0.25">
      <c r="A21">
        <v>2018</v>
      </c>
      <c r="B21" t="s">
        <v>65</v>
      </c>
      <c r="C21">
        <v>40.1</v>
      </c>
      <c r="D21">
        <v>159</v>
      </c>
      <c r="E21">
        <v>33</v>
      </c>
      <c r="F21">
        <v>8</v>
      </c>
      <c r="G21">
        <v>0</v>
      </c>
      <c r="H21">
        <v>23</v>
      </c>
      <c r="I21">
        <v>22</v>
      </c>
      <c r="J21">
        <v>6</v>
      </c>
      <c r="K21">
        <v>15</v>
      </c>
      <c r="L21">
        <v>0</v>
      </c>
      <c r="M21">
        <v>0</v>
      </c>
      <c r="N21">
        <v>25</v>
      </c>
      <c r="O21">
        <v>0.22919999999999999</v>
      </c>
      <c r="P21">
        <v>0.30379746800000001</v>
      </c>
      <c r="Q21">
        <v>0.42446043100000003</v>
      </c>
      <c r="R21">
        <v>4.9090999999999996</v>
      </c>
      <c r="S21">
        <v>0.31141743403446798</v>
      </c>
      <c r="T21">
        <v>5.5785</v>
      </c>
      <c r="U21">
        <v>3.3471000000000002</v>
      </c>
      <c r="V21">
        <v>1.6667000000000001</v>
      </c>
      <c r="W21">
        <v>1.3388</v>
      </c>
      <c r="X21">
        <v>0.15720000000000001</v>
      </c>
      <c r="Y21">
        <v>9.4299999999999995E-2</v>
      </c>
      <c r="Z21">
        <v>6.2899999999999998E-2</v>
      </c>
      <c r="AA21">
        <v>0.22919999999999999</v>
      </c>
      <c r="AB21">
        <v>1.1900999999999999</v>
      </c>
      <c r="AC21">
        <v>0.2389</v>
      </c>
      <c r="AD21">
        <v>0.63129999999999997</v>
      </c>
      <c r="AE21">
        <v>4.3020270508151501</v>
      </c>
      <c r="AF21">
        <v>4.9648332243891602</v>
      </c>
      <c r="AG21">
        <v>2.0322580640000001</v>
      </c>
      <c r="AH21">
        <v>0.19658119600000001</v>
      </c>
      <c r="AI21">
        <v>0.53846153799999996</v>
      </c>
      <c r="AJ21">
        <v>0.26495726400000003</v>
      </c>
      <c r="AK21">
        <v>9.6774192999999994E-2</v>
      </c>
      <c r="AL21">
        <v>0.19354838699999999</v>
      </c>
      <c r="AM21">
        <v>3.1746031000000001E-2</v>
      </c>
      <c r="AN21">
        <v>0</v>
      </c>
      <c r="AO21">
        <v>0.3866</v>
      </c>
      <c r="AP21">
        <v>0.37819999999999998</v>
      </c>
      <c r="AQ21">
        <v>0.23530000000000001</v>
      </c>
      <c r="AR21">
        <v>0.18490000000000001</v>
      </c>
      <c r="AS21">
        <v>0.42859999999999998</v>
      </c>
      <c r="AT21">
        <v>0.3866</v>
      </c>
      <c r="AU21">
        <f t="shared" si="0"/>
        <v>0.20754716981132076</v>
      </c>
      <c r="AV21">
        <f t="shared" si="1"/>
        <v>5.0314465408805034E-2</v>
      </c>
      <c r="AW21">
        <f t="shared" si="2"/>
        <v>0</v>
      </c>
      <c r="AX21">
        <f t="shared" si="3"/>
        <v>3.7735849056603772E-2</v>
      </c>
      <c r="AY21">
        <f t="shared" si="4"/>
        <v>9.4339622641509441E-2</v>
      </c>
      <c r="AZ21">
        <f t="shared" si="5"/>
        <v>7.4331020812685826E-3</v>
      </c>
      <c r="BA21">
        <f t="shared" si="6"/>
        <v>0.60262979100049241</v>
      </c>
    </row>
    <row r="22" spans="1:53" x14ac:dyDescent="0.25">
      <c r="A22">
        <v>2018</v>
      </c>
      <c r="B22" t="s">
        <v>66</v>
      </c>
      <c r="C22">
        <v>28.1</v>
      </c>
      <c r="D22">
        <v>108</v>
      </c>
      <c r="E22">
        <v>14</v>
      </c>
      <c r="F22">
        <v>4</v>
      </c>
      <c r="G22">
        <v>0</v>
      </c>
      <c r="H22">
        <v>6</v>
      </c>
      <c r="I22">
        <v>5</v>
      </c>
      <c r="J22">
        <v>1</v>
      </c>
      <c r="K22">
        <v>8</v>
      </c>
      <c r="L22">
        <v>0</v>
      </c>
      <c r="M22">
        <v>4</v>
      </c>
      <c r="N22">
        <v>27</v>
      </c>
      <c r="O22">
        <v>0.14580000000000001</v>
      </c>
      <c r="P22">
        <v>0.24074074000000001</v>
      </c>
      <c r="Q22">
        <v>0.221052631</v>
      </c>
      <c r="R22">
        <v>1.5882000000000001</v>
      </c>
      <c r="S22">
        <v>0.21597470343112901</v>
      </c>
      <c r="T22">
        <v>8.5764999999999993</v>
      </c>
      <c r="U22">
        <v>2.5411999999999999</v>
      </c>
      <c r="V22">
        <v>3.375</v>
      </c>
      <c r="W22">
        <v>0.31759999999999999</v>
      </c>
      <c r="X22">
        <v>0.25</v>
      </c>
      <c r="Y22">
        <v>7.4099999999999999E-2</v>
      </c>
      <c r="Z22">
        <v>0.1759</v>
      </c>
      <c r="AA22">
        <v>0.14580000000000001</v>
      </c>
      <c r="AB22">
        <v>0.77649999999999997</v>
      </c>
      <c r="AC22">
        <v>0.19120000000000001</v>
      </c>
      <c r="AD22">
        <v>0.81299999999999994</v>
      </c>
      <c r="AE22">
        <v>3.86209516503878</v>
      </c>
      <c r="AF22">
        <v>2.9784480663891602</v>
      </c>
      <c r="AG22">
        <v>1.565217391</v>
      </c>
      <c r="AH22">
        <v>0.132352941</v>
      </c>
      <c r="AI22">
        <v>0.52941176400000001</v>
      </c>
      <c r="AJ22">
        <v>0.33823529400000002</v>
      </c>
      <c r="AK22">
        <v>8.6956520999999995E-2</v>
      </c>
      <c r="AL22">
        <v>4.3478259999999998E-2</v>
      </c>
      <c r="AM22">
        <v>2.7777777E-2</v>
      </c>
      <c r="AN22">
        <v>0</v>
      </c>
      <c r="AO22">
        <v>0.39129999999999998</v>
      </c>
      <c r="AP22">
        <v>0.37680000000000002</v>
      </c>
      <c r="AQ22">
        <v>0.2319</v>
      </c>
      <c r="AR22">
        <v>0.1159</v>
      </c>
      <c r="AS22">
        <v>0.60870000000000002</v>
      </c>
      <c r="AT22">
        <v>0.27539999999999998</v>
      </c>
      <c r="AU22">
        <f t="shared" si="0"/>
        <v>0.12962962962962962</v>
      </c>
      <c r="AV22">
        <f t="shared" si="1"/>
        <v>3.7037037037037035E-2</v>
      </c>
      <c r="AW22">
        <f t="shared" si="2"/>
        <v>0</v>
      </c>
      <c r="AX22">
        <f t="shared" si="3"/>
        <v>9.2592592592592587E-3</v>
      </c>
      <c r="AY22">
        <f t="shared" si="4"/>
        <v>7.407407407407407E-2</v>
      </c>
      <c r="AZ22">
        <f t="shared" si="5"/>
        <v>3.9643211100099107E-3</v>
      </c>
      <c r="BA22">
        <f t="shared" si="6"/>
        <v>0.74603567888999012</v>
      </c>
    </row>
    <row r="23" spans="1:53" x14ac:dyDescent="0.25">
      <c r="A23">
        <v>2018</v>
      </c>
      <c r="B23" t="s">
        <v>67</v>
      </c>
      <c r="C23">
        <v>78</v>
      </c>
      <c r="D23">
        <v>304</v>
      </c>
      <c r="E23">
        <v>48</v>
      </c>
      <c r="F23">
        <v>5</v>
      </c>
      <c r="G23">
        <v>2</v>
      </c>
      <c r="H23">
        <v>27</v>
      </c>
      <c r="I23">
        <v>24</v>
      </c>
      <c r="J23">
        <v>8</v>
      </c>
      <c r="K23">
        <v>28</v>
      </c>
      <c r="L23">
        <v>0</v>
      </c>
      <c r="M23">
        <v>7</v>
      </c>
      <c r="N23">
        <v>86</v>
      </c>
      <c r="O23">
        <v>0.1784</v>
      </c>
      <c r="P23">
        <v>0.27392739199999999</v>
      </c>
      <c r="Q23">
        <v>0.302238805</v>
      </c>
      <c r="R23">
        <v>2.7692000000000001</v>
      </c>
      <c r="S23">
        <v>0.26069005212374602</v>
      </c>
      <c r="T23">
        <v>9.9230999999999998</v>
      </c>
      <c r="U23">
        <v>3.2307999999999999</v>
      </c>
      <c r="V23">
        <v>3.0714000000000001</v>
      </c>
      <c r="W23">
        <v>0.92310000000000003</v>
      </c>
      <c r="X23">
        <v>0.28289999999999998</v>
      </c>
      <c r="Y23">
        <v>9.2100000000000001E-2</v>
      </c>
      <c r="Z23">
        <v>0.1908</v>
      </c>
      <c r="AA23">
        <v>0.1784</v>
      </c>
      <c r="AB23">
        <v>0.97440000000000004</v>
      </c>
      <c r="AC23">
        <v>0.2286</v>
      </c>
      <c r="AD23">
        <v>0.77990000000000004</v>
      </c>
      <c r="AE23">
        <v>3.46206178424426</v>
      </c>
      <c r="AF23">
        <v>3.62927722738916</v>
      </c>
      <c r="AG23">
        <v>1.781818181</v>
      </c>
      <c r="AH23">
        <v>0.15</v>
      </c>
      <c r="AI23">
        <v>0.54444444400000003</v>
      </c>
      <c r="AJ23">
        <v>0.30555555499999998</v>
      </c>
      <c r="AK23">
        <v>9.0909089999999998E-2</v>
      </c>
      <c r="AL23">
        <v>0.14545454499999999</v>
      </c>
      <c r="AM23">
        <v>6.1224489E-2</v>
      </c>
      <c r="AN23">
        <v>0.66666666600000002</v>
      </c>
      <c r="AO23">
        <v>0.32240000000000002</v>
      </c>
      <c r="AP23">
        <v>0.40439999999999998</v>
      </c>
      <c r="AQ23">
        <v>0.2732</v>
      </c>
      <c r="AR23">
        <v>0.21859999999999999</v>
      </c>
      <c r="AS23">
        <v>0.49180000000000001</v>
      </c>
      <c r="AT23">
        <v>0.28960000000000002</v>
      </c>
      <c r="AU23">
        <f t="shared" si="0"/>
        <v>0.15789473684210525</v>
      </c>
      <c r="AV23">
        <f t="shared" si="1"/>
        <v>1.6447368421052631E-2</v>
      </c>
      <c r="AW23">
        <f t="shared" si="2"/>
        <v>6.5789473684210523E-3</v>
      </c>
      <c r="AX23">
        <f t="shared" si="3"/>
        <v>2.6315789473684209E-2</v>
      </c>
      <c r="AY23">
        <f t="shared" si="4"/>
        <v>9.2105263157894732E-2</v>
      </c>
      <c r="AZ23">
        <f t="shared" si="5"/>
        <v>1.3875123885034688E-2</v>
      </c>
      <c r="BA23">
        <f t="shared" si="6"/>
        <v>0.6867827708518075</v>
      </c>
    </row>
    <row r="24" spans="1:53" x14ac:dyDescent="0.25">
      <c r="A24">
        <v>2018</v>
      </c>
      <c r="B24" t="s">
        <v>68</v>
      </c>
      <c r="C24">
        <v>69</v>
      </c>
      <c r="D24">
        <v>275</v>
      </c>
      <c r="E24">
        <v>49</v>
      </c>
      <c r="F24">
        <v>9</v>
      </c>
      <c r="G24">
        <v>3</v>
      </c>
      <c r="H24">
        <v>25</v>
      </c>
      <c r="I24">
        <v>24</v>
      </c>
      <c r="J24">
        <v>5</v>
      </c>
      <c r="K24">
        <v>24</v>
      </c>
      <c r="L24">
        <v>0</v>
      </c>
      <c r="M24">
        <v>3</v>
      </c>
      <c r="N24">
        <v>75</v>
      </c>
      <c r="O24">
        <v>0.1976</v>
      </c>
      <c r="P24">
        <v>0.27737226199999998</v>
      </c>
      <c r="Q24">
        <v>0.32510287999999998</v>
      </c>
      <c r="R24">
        <v>3.1303999999999998</v>
      </c>
      <c r="S24">
        <v>0.26623033106762101</v>
      </c>
      <c r="T24">
        <v>9.7826000000000004</v>
      </c>
      <c r="U24">
        <v>3.1303999999999998</v>
      </c>
      <c r="V24">
        <v>3.125</v>
      </c>
      <c r="W24">
        <v>0.6522</v>
      </c>
      <c r="X24">
        <v>0.2727</v>
      </c>
      <c r="Y24">
        <v>8.7300000000000003E-2</v>
      </c>
      <c r="Z24">
        <v>0.1855</v>
      </c>
      <c r="AA24">
        <v>0.1976</v>
      </c>
      <c r="AB24">
        <v>1.0580000000000001</v>
      </c>
      <c r="AC24">
        <v>0.26190000000000002</v>
      </c>
      <c r="AD24">
        <v>0.73909999999999998</v>
      </c>
      <c r="AE24">
        <v>3.2813979376456701</v>
      </c>
      <c r="AF24">
        <v>3.09694776338916</v>
      </c>
      <c r="AG24">
        <v>1.9787234039999999</v>
      </c>
      <c r="AH24">
        <v>0.186046511</v>
      </c>
      <c r="AI24">
        <v>0.54069767400000002</v>
      </c>
      <c r="AJ24">
        <v>0.27325581300000001</v>
      </c>
      <c r="AK24">
        <v>6.3829786999999999E-2</v>
      </c>
      <c r="AL24">
        <v>0.106382978</v>
      </c>
      <c r="AM24">
        <v>4.3010751999999999E-2</v>
      </c>
      <c r="AN24">
        <v>0</v>
      </c>
      <c r="AO24">
        <v>0.38729999999999998</v>
      </c>
      <c r="AP24">
        <v>0.3584</v>
      </c>
      <c r="AQ24">
        <v>0.25430000000000003</v>
      </c>
      <c r="AR24">
        <v>0.20230000000000001</v>
      </c>
      <c r="AS24">
        <v>0.43930000000000002</v>
      </c>
      <c r="AT24">
        <v>0.3584</v>
      </c>
      <c r="AU24">
        <f t="shared" si="0"/>
        <v>0.17818181818181819</v>
      </c>
      <c r="AV24">
        <f t="shared" si="1"/>
        <v>3.272727272727273E-2</v>
      </c>
      <c r="AW24">
        <f t="shared" si="2"/>
        <v>1.090909090909091E-2</v>
      </c>
      <c r="AX24">
        <f t="shared" si="3"/>
        <v>1.8181818181818181E-2</v>
      </c>
      <c r="AY24">
        <f t="shared" si="4"/>
        <v>8.727272727272728E-2</v>
      </c>
      <c r="AZ24">
        <f t="shared" si="5"/>
        <v>1.1892963330029732E-2</v>
      </c>
      <c r="BA24">
        <f t="shared" si="6"/>
        <v>0.66083430939724297</v>
      </c>
    </row>
    <row r="25" spans="1:53" x14ac:dyDescent="0.25">
      <c r="A25">
        <v>2018</v>
      </c>
      <c r="B25" t="s">
        <v>69</v>
      </c>
      <c r="C25">
        <v>65.099999999999994</v>
      </c>
      <c r="D25">
        <v>274</v>
      </c>
      <c r="E25">
        <v>59</v>
      </c>
      <c r="F25">
        <v>6</v>
      </c>
      <c r="G25">
        <v>3</v>
      </c>
      <c r="H25">
        <v>27</v>
      </c>
      <c r="I25">
        <v>25</v>
      </c>
      <c r="J25">
        <v>7</v>
      </c>
      <c r="K25">
        <v>19</v>
      </c>
      <c r="L25">
        <v>1</v>
      </c>
      <c r="M25">
        <v>7</v>
      </c>
      <c r="N25">
        <v>70</v>
      </c>
      <c r="O25">
        <v>0.2379</v>
      </c>
      <c r="P25">
        <v>0.31135531100000002</v>
      </c>
      <c r="Q25">
        <v>0.37246963500000002</v>
      </c>
      <c r="R25">
        <v>3.4439000000000002</v>
      </c>
      <c r="S25">
        <v>0.30030601033393101</v>
      </c>
      <c r="T25">
        <v>9.6428999999999991</v>
      </c>
      <c r="U25">
        <v>2.6173999999999999</v>
      </c>
      <c r="V25">
        <v>3.6842000000000001</v>
      </c>
      <c r="W25">
        <v>0.96430000000000005</v>
      </c>
      <c r="X25">
        <v>0.2555</v>
      </c>
      <c r="Y25">
        <v>6.93E-2</v>
      </c>
      <c r="Z25">
        <v>0.18609999999999999</v>
      </c>
      <c r="AA25">
        <v>0.2379</v>
      </c>
      <c r="AB25">
        <v>1.1939</v>
      </c>
      <c r="AC25">
        <v>0.30409999999999998</v>
      </c>
      <c r="AD25">
        <v>0.77129999999999999</v>
      </c>
      <c r="AE25">
        <v>3.8006443697094099</v>
      </c>
      <c r="AF25">
        <v>3.5987973173891601</v>
      </c>
      <c r="AG25">
        <v>1.095238095</v>
      </c>
      <c r="AH25">
        <v>0.24137931000000001</v>
      </c>
      <c r="AI25">
        <v>0.39655172399999999</v>
      </c>
      <c r="AJ25">
        <v>0.36206896500000002</v>
      </c>
      <c r="AK25">
        <v>0.15873015800000001</v>
      </c>
      <c r="AL25">
        <v>0.111111111</v>
      </c>
      <c r="AM25">
        <v>8.6956520999999995E-2</v>
      </c>
      <c r="AN25">
        <v>0.25</v>
      </c>
      <c r="AO25">
        <v>0.35389999999999999</v>
      </c>
      <c r="AP25">
        <v>0.41010000000000002</v>
      </c>
      <c r="AQ25">
        <v>0.23599999999999999</v>
      </c>
      <c r="AR25">
        <v>0.17419999999999999</v>
      </c>
      <c r="AS25">
        <v>0.51690000000000003</v>
      </c>
      <c r="AT25">
        <v>0.309</v>
      </c>
      <c r="AU25">
        <f t="shared" si="0"/>
        <v>0.21532846715328466</v>
      </c>
      <c r="AV25">
        <f t="shared" si="1"/>
        <v>2.1897810218978103E-2</v>
      </c>
      <c r="AW25">
        <f t="shared" si="2"/>
        <v>1.0948905109489052E-2</v>
      </c>
      <c r="AX25">
        <f t="shared" si="3"/>
        <v>2.5547445255474453E-2</v>
      </c>
      <c r="AY25">
        <f t="shared" si="4"/>
        <v>6.9343065693430656E-2</v>
      </c>
      <c r="AZ25">
        <f t="shared" si="5"/>
        <v>9.415262636273538E-3</v>
      </c>
      <c r="BA25">
        <f t="shared" si="6"/>
        <v>0.64751904393306958</v>
      </c>
    </row>
    <row r="26" spans="1:53" x14ac:dyDescent="0.25">
      <c r="A26">
        <v>2018</v>
      </c>
      <c r="B26" t="s">
        <v>70</v>
      </c>
      <c r="C26">
        <v>24</v>
      </c>
      <c r="D26">
        <v>103</v>
      </c>
      <c r="E26">
        <v>24</v>
      </c>
      <c r="F26">
        <v>5</v>
      </c>
      <c r="G26">
        <v>1</v>
      </c>
      <c r="H26">
        <v>17</v>
      </c>
      <c r="I26">
        <v>17</v>
      </c>
      <c r="J26">
        <v>3</v>
      </c>
      <c r="K26">
        <v>6</v>
      </c>
      <c r="L26">
        <v>0</v>
      </c>
      <c r="M26">
        <v>3</v>
      </c>
      <c r="N26">
        <v>28</v>
      </c>
      <c r="O26">
        <v>0.25530000000000003</v>
      </c>
      <c r="P26">
        <v>0.32038834900000002</v>
      </c>
      <c r="Q26">
        <v>0.43010752600000002</v>
      </c>
      <c r="R26">
        <v>6.375</v>
      </c>
      <c r="S26">
        <v>0.324160175416076</v>
      </c>
      <c r="T26">
        <v>10.5</v>
      </c>
      <c r="U26">
        <v>2.25</v>
      </c>
      <c r="V26">
        <v>4.6666999999999996</v>
      </c>
      <c r="W26">
        <v>1.125</v>
      </c>
      <c r="X26">
        <v>0.27179999999999999</v>
      </c>
      <c r="Y26">
        <v>5.8299999999999998E-2</v>
      </c>
      <c r="Z26">
        <v>0.21360000000000001</v>
      </c>
      <c r="AA26">
        <v>0.25530000000000003</v>
      </c>
      <c r="AB26">
        <v>1.25</v>
      </c>
      <c r="AC26">
        <v>0.33329999999999999</v>
      </c>
      <c r="AD26">
        <v>0.55559999999999998</v>
      </c>
      <c r="AE26">
        <v>4.35832388840962</v>
      </c>
      <c r="AF26">
        <v>3.5715837913891599</v>
      </c>
      <c r="AG26">
        <v>0.37142857099999999</v>
      </c>
      <c r="AH26">
        <v>0.27272727200000002</v>
      </c>
      <c r="AI26">
        <v>0.196969696</v>
      </c>
      <c r="AJ26">
        <v>0.53030303000000001</v>
      </c>
      <c r="AK26">
        <v>0.114285714</v>
      </c>
      <c r="AL26">
        <v>8.5714285000000001E-2</v>
      </c>
      <c r="AM26">
        <v>0</v>
      </c>
      <c r="AN26">
        <v>0</v>
      </c>
      <c r="AO26">
        <v>0.45450000000000002</v>
      </c>
      <c r="AP26">
        <v>0.18179999999999999</v>
      </c>
      <c r="AQ26">
        <v>0.36359999999999998</v>
      </c>
      <c r="AR26">
        <v>0.18179999999999999</v>
      </c>
      <c r="AS26">
        <v>0.46970000000000001</v>
      </c>
      <c r="AT26">
        <v>0.34849999999999998</v>
      </c>
      <c r="AU26">
        <f t="shared" si="0"/>
        <v>0.23300970873786409</v>
      </c>
      <c r="AV26">
        <f t="shared" si="1"/>
        <v>4.8543689320388349E-2</v>
      </c>
      <c r="AW26">
        <f t="shared" si="2"/>
        <v>9.7087378640776691E-3</v>
      </c>
      <c r="AX26">
        <f t="shared" si="3"/>
        <v>2.9126213592233011E-2</v>
      </c>
      <c r="AY26">
        <f t="shared" si="4"/>
        <v>5.8252427184466021E-2</v>
      </c>
      <c r="AZ26">
        <f t="shared" si="5"/>
        <v>2.973240832507433E-3</v>
      </c>
      <c r="BA26">
        <f t="shared" si="6"/>
        <v>0.61838598246846344</v>
      </c>
    </row>
    <row r="27" spans="1:53" x14ac:dyDescent="0.25">
      <c r="A27">
        <v>2018</v>
      </c>
      <c r="B27" t="s">
        <v>71</v>
      </c>
      <c r="C27">
        <v>50.2</v>
      </c>
      <c r="D27">
        <v>231</v>
      </c>
      <c r="E27">
        <v>54</v>
      </c>
      <c r="F27">
        <v>9</v>
      </c>
      <c r="G27">
        <v>2</v>
      </c>
      <c r="H27">
        <v>27</v>
      </c>
      <c r="I27">
        <v>25</v>
      </c>
      <c r="J27">
        <v>6</v>
      </c>
      <c r="K27">
        <v>26</v>
      </c>
      <c r="L27">
        <v>2</v>
      </c>
      <c r="M27">
        <v>4</v>
      </c>
      <c r="N27">
        <v>57</v>
      </c>
      <c r="O27">
        <v>0.26869999999999999</v>
      </c>
      <c r="P27">
        <v>0.36681222699999999</v>
      </c>
      <c r="Q27">
        <v>0.42929292899999999</v>
      </c>
      <c r="R27">
        <v>4.4408000000000003</v>
      </c>
      <c r="S27">
        <v>0.34588520038495502</v>
      </c>
      <c r="T27">
        <v>10.125</v>
      </c>
      <c r="U27">
        <v>4.6184000000000003</v>
      </c>
      <c r="V27">
        <v>2.1922999999999999</v>
      </c>
      <c r="W27">
        <v>1.0658000000000001</v>
      </c>
      <c r="X27">
        <v>0.24679999999999999</v>
      </c>
      <c r="Y27">
        <v>0.11260000000000001</v>
      </c>
      <c r="Z27">
        <v>0.13420000000000001</v>
      </c>
      <c r="AA27">
        <v>0.26869999999999999</v>
      </c>
      <c r="AB27">
        <v>1.5789</v>
      </c>
      <c r="AC27">
        <v>0.3478</v>
      </c>
      <c r="AD27">
        <v>0.754</v>
      </c>
      <c r="AE27">
        <v>4.1500420755576997</v>
      </c>
      <c r="AF27">
        <v>4.2207097373891598</v>
      </c>
      <c r="AG27">
        <v>1.488888888</v>
      </c>
      <c r="AH27">
        <v>0.182481751</v>
      </c>
      <c r="AI27">
        <v>0.48905109400000002</v>
      </c>
      <c r="AJ27">
        <v>0.32846715300000001</v>
      </c>
      <c r="AK27">
        <v>0.133333333</v>
      </c>
      <c r="AL27">
        <v>0.133333333</v>
      </c>
      <c r="AM27">
        <v>0.104477611</v>
      </c>
      <c r="AN27">
        <v>0.5</v>
      </c>
      <c r="AO27">
        <v>0.35659999999999997</v>
      </c>
      <c r="AP27">
        <v>0.3427</v>
      </c>
      <c r="AQ27">
        <v>0.30070000000000002</v>
      </c>
      <c r="AR27">
        <v>0.23080000000000001</v>
      </c>
      <c r="AS27">
        <v>0.4965</v>
      </c>
      <c r="AT27">
        <v>0.2727</v>
      </c>
      <c r="AU27">
        <f t="shared" si="0"/>
        <v>0.23376623376623376</v>
      </c>
      <c r="AV27">
        <f t="shared" si="1"/>
        <v>3.896103896103896E-2</v>
      </c>
      <c r="AW27">
        <f t="shared" si="2"/>
        <v>8.658008658008658E-3</v>
      </c>
      <c r="AX27">
        <f t="shared" si="3"/>
        <v>2.5974025974025976E-2</v>
      </c>
      <c r="AY27">
        <f t="shared" si="4"/>
        <v>0.11255411255411256</v>
      </c>
      <c r="AZ27">
        <f t="shared" si="5"/>
        <v>1.288404360753221E-2</v>
      </c>
      <c r="BA27">
        <f t="shared" si="6"/>
        <v>0.56720253647904784</v>
      </c>
    </row>
    <row r="28" spans="1:53" x14ac:dyDescent="0.25">
      <c r="A28">
        <v>2018</v>
      </c>
      <c r="B28" t="s">
        <v>72</v>
      </c>
      <c r="C28">
        <v>42</v>
      </c>
      <c r="D28">
        <v>176</v>
      </c>
      <c r="E28">
        <v>32</v>
      </c>
      <c r="F28">
        <v>7</v>
      </c>
      <c r="G28">
        <v>0</v>
      </c>
      <c r="H28">
        <v>19</v>
      </c>
      <c r="I28">
        <v>18</v>
      </c>
      <c r="J28">
        <v>3</v>
      </c>
      <c r="K28">
        <v>19</v>
      </c>
      <c r="L28">
        <v>0</v>
      </c>
      <c r="M28">
        <v>3</v>
      </c>
      <c r="N28">
        <v>51</v>
      </c>
      <c r="O28">
        <v>0.20780000000000001</v>
      </c>
      <c r="P28">
        <v>0.30857142799999998</v>
      </c>
      <c r="Q28">
        <v>0.31372549</v>
      </c>
      <c r="R28">
        <v>3.8571</v>
      </c>
      <c r="S28">
        <v>0.282396926198687</v>
      </c>
      <c r="T28">
        <v>10.928599999999999</v>
      </c>
      <c r="U28">
        <v>4.0713999999999997</v>
      </c>
      <c r="V28">
        <v>2.6842000000000001</v>
      </c>
      <c r="W28">
        <v>0.64290000000000003</v>
      </c>
      <c r="X28">
        <v>0.2898</v>
      </c>
      <c r="Y28">
        <v>0.108</v>
      </c>
      <c r="Z28">
        <v>0.18179999999999999</v>
      </c>
      <c r="AA28">
        <v>0.20780000000000001</v>
      </c>
      <c r="AB28">
        <v>1.2142999999999999</v>
      </c>
      <c r="AC28">
        <v>0.28999999999999998</v>
      </c>
      <c r="AD28">
        <v>0.70279999999999998</v>
      </c>
      <c r="AE28">
        <v>3.6365396733794899</v>
      </c>
      <c r="AF28">
        <v>3.2263474323891601</v>
      </c>
      <c r="AG28">
        <v>1.411764705</v>
      </c>
      <c r="AH28">
        <v>0.188118811</v>
      </c>
      <c r="AI28">
        <v>0.47524752399999998</v>
      </c>
      <c r="AJ28">
        <v>0.33663366300000003</v>
      </c>
      <c r="AK28">
        <v>0.14705882300000001</v>
      </c>
      <c r="AL28">
        <v>8.8235294000000006E-2</v>
      </c>
      <c r="AM28">
        <v>2.0833332999999999E-2</v>
      </c>
      <c r="AN28">
        <v>0</v>
      </c>
      <c r="AO28">
        <v>0.32040000000000002</v>
      </c>
      <c r="AP28">
        <v>0.3301</v>
      </c>
      <c r="AQ28">
        <v>0.34949999999999998</v>
      </c>
      <c r="AR28">
        <v>0.2039</v>
      </c>
      <c r="AS28">
        <v>0.49509999999999998</v>
      </c>
      <c r="AT28">
        <v>0.30099999999999999</v>
      </c>
      <c r="AU28">
        <f t="shared" si="0"/>
        <v>0.18181818181818182</v>
      </c>
      <c r="AV28">
        <f t="shared" si="1"/>
        <v>3.9772727272727272E-2</v>
      </c>
      <c r="AW28">
        <f t="shared" si="2"/>
        <v>0</v>
      </c>
      <c r="AX28">
        <f t="shared" si="3"/>
        <v>1.7045454545454544E-2</v>
      </c>
      <c r="AY28">
        <f t="shared" si="4"/>
        <v>0.10795454545454546</v>
      </c>
      <c r="AZ28">
        <f t="shared" si="5"/>
        <v>9.415262636273538E-3</v>
      </c>
      <c r="BA28">
        <f t="shared" si="6"/>
        <v>0.64399382827281737</v>
      </c>
    </row>
    <row r="29" spans="1:53" x14ac:dyDescent="0.25">
      <c r="A29">
        <v>2018</v>
      </c>
      <c r="B29" t="s">
        <v>73</v>
      </c>
      <c r="C29">
        <v>48.2</v>
      </c>
      <c r="D29">
        <v>219</v>
      </c>
      <c r="E29">
        <v>57</v>
      </c>
      <c r="F29">
        <v>12</v>
      </c>
      <c r="G29">
        <v>1</v>
      </c>
      <c r="H29">
        <v>32</v>
      </c>
      <c r="I29">
        <v>29</v>
      </c>
      <c r="J29">
        <v>5</v>
      </c>
      <c r="K29">
        <v>20</v>
      </c>
      <c r="L29">
        <v>2</v>
      </c>
      <c r="M29">
        <v>4</v>
      </c>
      <c r="N29">
        <v>39</v>
      </c>
      <c r="O29">
        <v>0.2923</v>
      </c>
      <c r="P29">
        <v>0.371559633</v>
      </c>
      <c r="Q29">
        <v>0.45026178</v>
      </c>
      <c r="R29">
        <v>5.3630000000000004</v>
      </c>
      <c r="S29">
        <v>0.35310766018099299</v>
      </c>
      <c r="T29">
        <v>7.2122999999999999</v>
      </c>
      <c r="U29">
        <v>3.6985999999999999</v>
      </c>
      <c r="V29">
        <v>1.95</v>
      </c>
      <c r="W29">
        <v>0.92469999999999997</v>
      </c>
      <c r="X29">
        <v>0.17810000000000001</v>
      </c>
      <c r="Y29">
        <v>9.1300000000000006E-2</v>
      </c>
      <c r="Z29">
        <v>8.6800000000000002E-2</v>
      </c>
      <c r="AA29">
        <v>0.2923</v>
      </c>
      <c r="AB29">
        <v>1.5822000000000001</v>
      </c>
      <c r="AC29">
        <v>0.34439999999999998</v>
      </c>
      <c r="AD29">
        <v>0.66220000000000001</v>
      </c>
      <c r="AE29">
        <v>4.7986686541795196</v>
      </c>
      <c r="AF29">
        <v>4.3672467973891598</v>
      </c>
      <c r="AG29">
        <v>1.115384615</v>
      </c>
      <c r="AH29">
        <v>0.28104575100000001</v>
      </c>
      <c r="AI29">
        <v>0.37908496699999999</v>
      </c>
      <c r="AJ29">
        <v>0.33986928100000002</v>
      </c>
      <c r="AK29">
        <v>9.6153846000000001E-2</v>
      </c>
      <c r="AL29">
        <v>9.6153846000000001E-2</v>
      </c>
      <c r="AM29">
        <v>5.1724137000000003E-2</v>
      </c>
      <c r="AN29">
        <v>0.33333333300000001</v>
      </c>
      <c r="AO29">
        <v>0.3654</v>
      </c>
      <c r="AP29">
        <v>0.4103</v>
      </c>
      <c r="AQ29">
        <v>0.22439999999999999</v>
      </c>
      <c r="AR29">
        <v>0.21790000000000001</v>
      </c>
      <c r="AS29">
        <v>0.3654</v>
      </c>
      <c r="AT29">
        <v>0.41670000000000001</v>
      </c>
      <c r="AU29">
        <f t="shared" si="0"/>
        <v>0.26027397260273971</v>
      </c>
      <c r="AV29">
        <f t="shared" si="1"/>
        <v>5.4794520547945202E-2</v>
      </c>
      <c r="AW29">
        <f t="shared" si="2"/>
        <v>4.5662100456621002E-3</v>
      </c>
      <c r="AX29">
        <f t="shared" si="3"/>
        <v>2.2831050228310501E-2</v>
      </c>
      <c r="AY29">
        <f t="shared" si="4"/>
        <v>9.1324200913242004E-2</v>
      </c>
      <c r="AZ29">
        <f t="shared" si="5"/>
        <v>9.9108027750247768E-3</v>
      </c>
      <c r="BA29">
        <f t="shared" si="6"/>
        <v>0.55629924288707566</v>
      </c>
    </row>
    <row r="30" spans="1:53" x14ac:dyDescent="0.25">
      <c r="A30">
        <v>2018</v>
      </c>
      <c r="B30" t="s">
        <v>74</v>
      </c>
      <c r="C30">
        <v>66</v>
      </c>
      <c r="D30">
        <v>262</v>
      </c>
      <c r="E30">
        <v>48</v>
      </c>
      <c r="F30">
        <v>9</v>
      </c>
      <c r="G30">
        <v>1</v>
      </c>
      <c r="H30">
        <v>27</v>
      </c>
      <c r="I30">
        <v>22</v>
      </c>
      <c r="J30">
        <v>8</v>
      </c>
      <c r="K30">
        <v>19</v>
      </c>
      <c r="L30">
        <v>0</v>
      </c>
      <c r="M30">
        <v>3</v>
      </c>
      <c r="N30">
        <v>77</v>
      </c>
      <c r="O30">
        <v>0.2</v>
      </c>
      <c r="P30">
        <v>0.27027026999999998</v>
      </c>
      <c r="Q30">
        <v>0.35319148900000003</v>
      </c>
      <c r="R30">
        <v>3</v>
      </c>
      <c r="S30">
        <v>0.27288986172915403</v>
      </c>
      <c r="T30">
        <v>10.5</v>
      </c>
      <c r="U30">
        <v>2.5909</v>
      </c>
      <c r="V30">
        <v>4.0526</v>
      </c>
      <c r="W30">
        <v>1.0909</v>
      </c>
      <c r="X30">
        <v>0.29389999999999999</v>
      </c>
      <c r="Y30">
        <v>7.2499999999999995E-2</v>
      </c>
      <c r="Z30">
        <v>0.22140000000000001</v>
      </c>
      <c r="AA30">
        <v>0.2</v>
      </c>
      <c r="AB30">
        <v>1.0152000000000001</v>
      </c>
      <c r="AC30">
        <v>0.2581</v>
      </c>
      <c r="AD30">
        <v>0.73129999999999995</v>
      </c>
      <c r="AE30">
        <v>3.1496104431368699</v>
      </c>
      <c r="AF30">
        <v>3.3973434703891598</v>
      </c>
      <c r="AG30">
        <v>1.471698113</v>
      </c>
      <c r="AH30">
        <v>0.170886075</v>
      </c>
      <c r="AI30">
        <v>0.49367088599999998</v>
      </c>
      <c r="AJ30">
        <v>0.335443037</v>
      </c>
      <c r="AK30">
        <v>9.4339621999999998E-2</v>
      </c>
      <c r="AL30">
        <v>0.15094339600000001</v>
      </c>
      <c r="AM30">
        <v>6.4102564000000001E-2</v>
      </c>
      <c r="AN30">
        <v>0.4</v>
      </c>
      <c r="AO30">
        <v>0.36199999999999999</v>
      </c>
      <c r="AP30">
        <v>0.38650000000000001</v>
      </c>
      <c r="AQ30">
        <v>0.2515</v>
      </c>
      <c r="AR30">
        <v>0.1779</v>
      </c>
      <c r="AS30">
        <v>0.41099999999999998</v>
      </c>
      <c r="AT30">
        <v>0.41099999999999998</v>
      </c>
      <c r="AU30">
        <f t="shared" si="0"/>
        <v>0.18320610687022901</v>
      </c>
      <c r="AV30">
        <f t="shared" si="1"/>
        <v>3.4351145038167941E-2</v>
      </c>
      <c r="AW30">
        <f t="shared" si="2"/>
        <v>3.8167938931297708E-3</v>
      </c>
      <c r="AX30">
        <f t="shared" si="3"/>
        <v>3.0534351145038167E-2</v>
      </c>
      <c r="AY30">
        <f t="shared" si="4"/>
        <v>7.2519083969465645E-2</v>
      </c>
      <c r="AZ30">
        <f t="shared" si="5"/>
        <v>9.415262636273538E-3</v>
      </c>
      <c r="BA30">
        <f t="shared" si="6"/>
        <v>0.66615725644769586</v>
      </c>
    </row>
    <row r="31" spans="1:53" x14ac:dyDescent="0.25">
      <c r="A31">
        <v>2018</v>
      </c>
      <c r="B31" t="s">
        <v>75</v>
      </c>
      <c r="C31">
        <v>73</v>
      </c>
      <c r="D31">
        <v>302</v>
      </c>
      <c r="E31">
        <v>72</v>
      </c>
      <c r="F31">
        <v>9</v>
      </c>
      <c r="G31">
        <v>2</v>
      </c>
      <c r="H31">
        <v>30</v>
      </c>
      <c r="I31">
        <v>27</v>
      </c>
      <c r="J31">
        <v>6</v>
      </c>
      <c r="K31">
        <v>14</v>
      </c>
      <c r="L31">
        <v>1</v>
      </c>
      <c r="M31">
        <v>1</v>
      </c>
      <c r="N31">
        <v>82</v>
      </c>
      <c r="O31">
        <v>0.25090000000000001</v>
      </c>
      <c r="P31">
        <v>0.29194630799999999</v>
      </c>
      <c r="Q31">
        <v>0.36395759700000002</v>
      </c>
      <c r="R31">
        <v>3.3288000000000002</v>
      </c>
      <c r="S31">
        <v>0.28485134655377697</v>
      </c>
      <c r="T31">
        <v>10.1096</v>
      </c>
      <c r="U31">
        <v>1.726</v>
      </c>
      <c r="V31">
        <v>5.8571</v>
      </c>
      <c r="W31">
        <v>0.73970000000000002</v>
      </c>
      <c r="X31">
        <v>0.27150000000000002</v>
      </c>
      <c r="Y31">
        <v>4.6399999999999997E-2</v>
      </c>
      <c r="Z31">
        <v>0.22520000000000001</v>
      </c>
      <c r="AA31">
        <v>0.25090000000000001</v>
      </c>
      <c r="AB31">
        <v>1.1780999999999999</v>
      </c>
      <c r="AC31">
        <v>0.33169999999999999</v>
      </c>
      <c r="AD31">
        <v>0.72519999999999996</v>
      </c>
      <c r="AE31">
        <v>2.5668823618280898</v>
      </c>
      <c r="AF31">
        <v>2.5932757953891601</v>
      </c>
      <c r="AG31">
        <v>2.1521739129999999</v>
      </c>
      <c r="AH31">
        <v>0.26767676699999998</v>
      </c>
      <c r="AI31">
        <v>0.5</v>
      </c>
      <c r="AJ31">
        <v>0.23232323199999999</v>
      </c>
      <c r="AK31">
        <v>0.130434782</v>
      </c>
      <c r="AL31">
        <v>0.130434782</v>
      </c>
      <c r="AM31">
        <v>6.0606060000000003E-2</v>
      </c>
      <c r="AN31">
        <v>0.28571428500000001</v>
      </c>
      <c r="AO31">
        <v>0.35120000000000001</v>
      </c>
      <c r="AP31">
        <v>0.37559999999999999</v>
      </c>
      <c r="AQ31">
        <v>0.2732</v>
      </c>
      <c r="AR31">
        <v>0.1366</v>
      </c>
      <c r="AS31">
        <v>0.52200000000000002</v>
      </c>
      <c r="AT31">
        <v>0.34150000000000003</v>
      </c>
      <c r="AU31">
        <f t="shared" si="0"/>
        <v>0.23841059602649006</v>
      </c>
      <c r="AV31">
        <f t="shared" si="1"/>
        <v>2.9801324503311258E-2</v>
      </c>
      <c r="AW31">
        <f t="shared" si="2"/>
        <v>6.6225165562913907E-3</v>
      </c>
      <c r="AX31">
        <f t="shared" si="3"/>
        <v>1.9867549668874173E-2</v>
      </c>
      <c r="AY31">
        <f t="shared" si="4"/>
        <v>4.6357615894039736E-2</v>
      </c>
      <c r="AZ31">
        <f t="shared" si="5"/>
        <v>6.9375619425173438E-3</v>
      </c>
      <c r="BA31">
        <f t="shared" si="6"/>
        <v>0.65200283540847614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31"/>
  <sheetViews>
    <sheetView workbookViewId="0">
      <selection sqref="A1:AT31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78</v>
      </c>
      <c r="AV1" t="s">
        <v>79</v>
      </c>
      <c r="AW1" t="s">
        <v>80</v>
      </c>
      <c r="AX1" t="s">
        <v>81</v>
      </c>
      <c r="AY1" t="s">
        <v>24</v>
      </c>
      <c r="AZ1" t="s">
        <v>82</v>
      </c>
      <c r="BA1" t="s">
        <v>83</v>
      </c>
    </row>
    <row r="2" spans="1:53" x14ac:dyDescent="0.25">
      <c r="A2">
        <v>2018</v>
      </c>
      <c r="B2" t="s">
        <v>46</v>
      </c>
      <c r="C2">
        <v>35.200000000000003</v>
      </c>
      <c r="D2">
        <v>156</v>
      </c>
      <c r="E2">
        <v>31</v>
      </c>
      <c r="F2">
        <v>7</v>
      </c>
      <c r="G2">
        <v>1</v>
      </c>
      <c r="H2">
        <v>12</v>
      </c>
      <c r="I2">
        <v>9</v>
      </c>
      <c r="J2">
        <v>1</v>
      </c>
      <c r="K2">
        <v>17</v>
      </c>
      <c r="L2">
        <v>1</v>
      </c>
      <c r="M2">
        <v>0</v>
      </c>
      <c r="N2">
        <v>34</v>
      </c>
      <c r="O2">
        <v>0.223</v>
      </c>
      <c r="P2">
        <v>0.311688311</v>
      </c>
      <c r="Q2">
        <v>0.31386861300000002</v>
      </c>
      <c r="R2">
        <v>2.2709999999999999</v>
      </c>
      <c r="S2">
        <v>0.27914153127109298</v>
      </c>
      <c r="T2">
        <v>8.5793999999999997</v>
      </c>
      <c r="U2">
        <v>4.2896999999999998</v>
      </c>
      <c r="V2">
        <v>2</v>
      </c>
      <c r="W2">
        <v>0.25230000000000002</v>
      </c>
      <c r="X2">
        <v>0.21790000000000001</v>
      </c>
      <c r="Y2">
        <v>0.109</v>
      </c>
      <c r="Z2">
        <v>0.109</v>
      </c>
      <c r="AA2">
        <v>0.223</v>
      </c>
      <c r="AB2">
        <v>1.3458000000000001</v>
      </c>
      <c r="AC2">
        <v>0.28849999999999998</v>
      </c>
      <c r="AD2">
        <v>0.77249999999999996</v>
      </c>
      <c r="AE2">
        <v>4.1156686208957698</v>
      </c>
      <c r="AF2">
        <v>3.04276943438916</v>
      </c>
      <c r="AG2">
        <v>1.451612903</v>
      </c>
      <c r="AH2">
        <v>0.24</v>
      </c>
      <c r="AI2">
        <v>0.45</v>
      </c>
      <c r="AJ2">
        <v>0.31</v>
      </c>
      <c r="AK2">
        <v>0.12903225800000001</v>
      </c>
      <c r="AL2">
        <v>3.2258064000000003E-2</v>
      </c>
      <c r="AM2">
        <v>0.111111111</v>
      </c>
      <c r="AN2">
        <v>0.6</v>
      </c>
      <c r="AO2">
        <v>0.41899999999999998</v>
      </c>
      <c r="AP2">
        <v>0.32379999999999998</v>
      </c>
      <c r="AQ2">
        <v>0.2571</v>
      </c>
      <c r="AR2">
        <v>0.2</v>
      </c>
      <c r="AS2">
        <v>0.49519999999999997</v>
      </c>
      <c r="AT2">
        <v>0.30480000000000002</v>
      </c>
      <c r="AU2">
        <f>E2/D2</f>
        <v>0.19871794871794871</v>
      </c>
      <c r="AV2">
        <f>F2/D2</f>
        <v>4.4871794871794872E-2</v>
      </c>
      <c r="AW2">
        <f>G2/D2</f>
        <v>6.41025641025641E-3</v>
      </c>
      <c r="AX2">
        <f>J2/D2</f>
        <v>6.41025641025641E-3</v>
      </c>
      <c r="AY2">
        <f>K2/D2</f>
        <v>0.10897435897435898</v>
      </c>
      <c r="AZ2">
        <f>K2/A2</f>
        <v>8.4241823587710603E-3</v>
      </c>
      <c r="BA2">
        <f>1-(SUM(AU2:AZ2))</f>
        <v>0.62619120225661362</v>
      </c>
    </row>
    <row r="3" spans="1:53" x14ac:dyDescent="0.25">
      <c r="A3">
        <v>2018</v>
      </c>
      <c r="B3" t="s">
        <v>47</v>
      </c>
      <c r="C3">
        <v>100.1</v>
      </c>
      <c r="D3">
        <v>434</v>
      </c>
      <c r="E3">
        <v>114</v>
      </c>
      <c r="F3">
        <v>27</v>
      </c>
      <c r="G3">
        <v>3</v>
      </c>
      <c r="H3">
        <v>50</v>
      </c>
      <c r="I3">
        <v>41</v>
      </c>
      <c r="J3">
        <v>10</v>
      </c>
      <c r="K3">
        <v>38</v>
      </c>
      <c r="L3">
        <v>1</v>
      </c>
      <c r="M3">
        <v>2</v>
      </c>
      <c r="N3">
        <v>85</v>
      </c>
      <c r="O3">
        <v>0.2893</v>
      </c>
      <c r="P3">
        <v>0.35483870899999997</v>
      </c>
      <c r="Q3">
        <v>0.45038167899999998</v>
      </c>
      <c r="R3">
        <v>3.6777000000000002</v>
      </c>
      <c r="S3">
        <v>0.34806984828195697</v>
      </c>
      <c r="T3">
        <v>7.6246</v>
      </c>
      <c r="U3">
        <v>3.4085999999999999</v>
      </c>
      <c r="V3">
        <v>2.2368000000000001</v>
      </c>
      <c r="W3">
        <v>0.89700000000000002</v>
      </c>
      <c r="X3">
        <v>0.19589999999999999</v>
      </c>
      <c r="Y3">
        <v>8.7599999999999997E-2</v>
      </c>
      <c r="Z3">
        <v>0.10829999999999999</v>
      </c>
      <c r="AA3">
        <v>0.2893</v>
      </c>
      <c r="AB3">
        <v>1.5149999999999999</v>
      </c>
      <c r="AC3">
        <v>0.3478</v>
      </c>
      <c r="AD3">
        <v>0.7429</v>
      </c>
      <c r="AE3">
        <v>3.9916811099884302</v>
      </c>
      <c r="AF3">
        <v>3.9522613183891599</v>
      </c>
      <c r="AG3">
        <v>1.975308641</v>
      </c>
      <c r="AH3">
        <v>0.21753246700000001</v>
      </c>
      <c r="AI3">
        <v>0.51948051900000003</v>
      </c>
      <c r="AJ3">
        <v>0.26298701200000002</v>
      </c>
      <c r="AK3">
        <v>7.4074074000000004E-2</v>
      </c>
      <c r="AL3">
        <v>0.12345679</v>
      </c>
      <c r="AM3">
        <v>7.4999999999999997E-2</v>
      </c>
      <c r="AN3">
        <v>0</v>
      </c>
      <c r="AO3">
        <v>0.39479999999999998</v>
      </c>
      <c r="AP3">
        <v>0.37540000000000001</v>
      </c>
      <c r="AQ3">
        <v>0.2298</v>
      </c>
      <c r="AR3">
        <v>0.19420000000000001</v>
      </c>
      <c r="AS3">
        <v>0.51459999999999995</v>
      </c>
      <c r="AT3">
        <v>0.2913</v>
      </c>
      <c r="AU3">
        <f t="shared" ref="AU3:AU31" si="0">E3/D3</f>
        <v>0.26267281105990781</v>
      </c>
      <c r="AV3">
        <f t="shared" ref="AV3:AV31" si="1">F3/D3</f>
        <v>6.2211981566820278E-2</v>
      </c>
      <c r="AW3">
        <f t="shared" ref="AW3:AW31" si="2">G3/D3</f>
        <v>6.9124423963133645E-3</v>
      </c>
      <c r="AX3">
        <f t="shared" ref="AX3:AX31" si="3">J3/D3</f>
        <v>2.3041474654377881E-2</v>
      </c>
      <c r="AY3">
        <f t="shared" ref="AY3:AY31" si="4">K3/D3</f>
        <v>8.755760368663594E-2</v>
      </c>
      <c r="AZ3">
        <f t="shared" ref="AZ3:AZ31" si="5">K3/A3</f>
        <v>1.8830525272547076E-2</v>
      </c>
      <c r="BA3">
        <f t="shared" ref="BA3:BA31" si="6">1-(SUM(AU3:AZ3))</f>
        <v>0.53877316136339759</v>
      </c>
    </row>
    <row r="4" spans="1:53" x14ac:dyDescent="0.25">
      <c r="A4">
        <v>2018</v>
      </c>
      <c r="B4" t="s">
        <v>48</v>
      </c>
      <c r="C4">
        <v>55</v>
      </c>
      <c r="D4">
        <v>251</v>
      </c>
      <c r="E4">
        <v>68</v>
      </c>
      <c r="F4">
        <v>16</v>
      </c>
      <c r="G4">
        <v>1</v>
      </c>
      <c r="H4">
        <v>35</v>
      </c>
      <c r="I4">
        <v>35</v>
      </c>
      <c r="J4">
        <v>7</v>
      </c>
      <c r="K4">
        <v>26</v>
      </c>
      <c r="L4">
        <v>3</v>
      </c>
      <c r="M4">
        <v>1</v>
      </c>
      <c r="N4">
        <v>50</v>
      </c>
      <c r="O4">
        <v>0.30359999999999998</v>
      </c>
      <c r="P4">
        <v>0.37848605499999999</v>
      </c>
      <c r="Q4">
        <v>0.481981981</v>
      </c>
      <c r="R4">
        <v>5.7272999999999996</v>
      </c>
      <c r="S4">
        <v>0.36694834357307798</v>
      </c>
      <c r="T4">
        <v>8.1818000000000008</v>
      </c>
      <c r="U4">
        <v>4.2545000000000002</v>
      </c>
      <c r="V4">
        <v>1.9231</v>
      </c>
      <c r="W4">
        <v>1.1455</v>
      </c>
      <c r="X4">
        <v>0.19919999999999999</v>
      </c>
      <c r="Y4">
        <v>0.1036</v>
      </c>
      <c r="Z4">
        <v>9.5600000000000004E-2</v>
      </c>
      <c r="AA4">
        <v>0.30359999999999998</v>
      </c>
      <c r="AB4">
        <v>1.7091000000000001</v>
      </c>
      <c r="AC4">
        <v>0.36530000000000001</v>
      </c>
      <c r="AD4">
        <v>0.70420000000000005</v>
      </c>
      <c r="AE4">
        <v>4.6737106231125898</v>
      </c>
      <c r="AF4">
        <v>4.4640097703891604</v>
      </c>
      <c r="AG4">
        <v>1.1129032249999999</v>
      </c>
      <c r="AH4">
        <v>0.242774566</v>
      </c>
      <c r="AI4">
        <v>0.39884393000000001</v>
      </c>
      <c r="AJ4">
        <v>0.35838150200000002</v>
      </c>
      <c r="AK4">
        <v>9.6774192999999994E-2</v>
      </c>
      <c r="AL4">
        <v>0.112903225</v>
      </c>
      <c r="AM4">
        <v>7.2463767999999998E-2</v>
      </c>
      <c r="AN4">
        <v>1</v>
      </c>
      <c r="AO4">
        <v>0.47699999999999998</v>
      </c>
      <c r="AP4">
        <v>0.27010000000000001</v>
      </c>
      <c r="AQ4">
        <v>0.25290000000000001</v>
      </c>
      <c r="AR4">
        <v>0.16669999999999999</v>
      </c>
      <c r="AS4">
        <v>0.58620000000000005</v>
      </c>
      <c r="AT4">
        <v>0.24709999999999999</v>
      </c>
      <c r="AU4">
        <f t="shared" si="0"/>
        <v>0.27091633466135456</v>
      </c>
      <c r="AV4">
        <f t="shared" si="1"/>
        <v>6.3745019920318724E-2</v>
      </c>
      <c r="AW4">
        <f t="shared" si="2"/>
        <v>3.9840637450199202E-3</v>
      </c>
      <c r="AX4">
        <f t="shared" si="3"/>
        <v>2.7888446215139442E-2</v>
      </c>
      <c r="AY4">
        <f t="shared" si="4"/>
        <v>0.10358565737051793</v>
      </c>
      <c r="AZ4">
        <f t="shared" si="5"/>
        <v>1.288404360753221E-2</v>
      </c>
      <c r="BA4">
        <f t="shared" si="6"/>
        <v>0.51699643448011723</v>
      </c>
    </row>
    <row r="5" spans="1:53" x14ac:dyDescent="0.25">
      <c r="A5">
        <v>2018</v>
      </c>
      <c r="B5" t="s">
        <v>49</v>
      </c>
      <c r="C5">
        <v>124.2</v>
      </c>
      <c r="D5">
        <v>552</v>
      </c>
      <c r="E5">
        <v>124</v>
      </c>
      <c r="F5">
        <v>16</v>
      </c>
      <c r="G5">
        <v>2</v>
      </c>
      <c r="H5">
        <v>60</v>
      </c>
      <c r="I5">
        <v>54</v>
      </c>
      <c r="J5">
        <v>14</v>
      </c>
      <c r="K5">
        <v>56</v>
      </c>
      <c r="L5">
        <v>5</v>
      </c>
      <c r="M5">
        <v>5</v>
      </c>
      <c r="N5">
        <v>142</v>
      </c>
      <c r="O5">
        <v>0.2525</v>
      </c>
      <c r="P5">
        <v>0.33697632</v>
      </c>
      <c r="Q5">
        <v>0.38350515400000001</v>
      </c>
      <c r="R5">
        <v>3.8984000000000001</v>
      </c>
      <c r="S5">
        <v>0.31466511286356902</v>
      </c>
      <c r="T5">
        <v>10.251300000000001</v>
      </c>
      <c r="U5">
        <v>4.0427999999999997</v>
      </c>
      <c r="V5">
        <v>2.5356999999999998</v>
      </c>
      <c r="W5">
        <v>1.0106999999999999</v>
      </c>
      <c r="X5">
        <v>0.25719999999999998</v>
      </c>
      <c r="Y5">
        <v>0.1014</v>
      </c>
      <c r="Z5">
        <v>0.15579999999999999</v>
      </c>
      <c r="AA5">
        <v>0.2525</v>
      </c>
      <c r="AB5">
        <v>1.4438</v>
      </c>
      <c r="AC5">
        <v>0.32840000000000003</v>
      </c>
      <c r="AD5">
        <v>0.75570000000000004</v>
      </c>
      <c r="AE5">
        <v>4.1090709786600597</v>
      </c>
      <c r="AF5">
        <v>3.8046513073891601</v>
      </c>
      <c r="AG5">
        <v>1.0751879689999999</v>
      </c>
      <c r="AH5">
        <v>0.19767441799999999</v>
      </c>
      <c r="AI5">
        <v>0.41569767400000002</v>
      </c>
      <c r="AJ5">
        <v>0.38662790600000002</v>
      </c>
      <c r="AK5">
        <v>8.2706766000000001E-2</v>
      </c>
      <c r="AL5">
        <v>0.105263157</v>
      </c>
      <c r="AM5">
        <v>0.132867132</v>
      </c>
      <c r="AN5">
        <v>0.2</v>
      </c>
      <c r="AO5">
        <v>0.4556</v>
      </c>
      <c r="AP5">
        <v>0.28370000000000001</v>
      </c>
      <c r="AQ5">
        <v>0.26069999999999999</v>
      </c>
      <c r="AR5">
        <v>0.21779999999999999</v>
      </c>
      <c r="AS5">
        <v>0.50139999999999996</v>
      </c>
      <c r="AT5">
        <v>0.28079999999999999</v>
      </c>
      <c r="AU5">
        <f t="shared" si="0"/>
        <v>0.22463768115942029</v>
      </c>
      <c r="AV5">
        <f t="shared" si="1"/>
        <v>2.8985507246376812E-2</v>
      </c>
      <c r="AW5">
        <f t="shared" si="2"/>
        <v>3.6231884057971015E-3</v>
      </c>
      <c r="AX5">
        <f t="shared" si="3"/>
        <v>2.5362318840579712E-2</v>
      </c>
      <c r="AY5">
        <f t="shared" si="4"/>
        <v>0.10144927536231885</v>
      </c>
      <c r="AZ5">
        <f t="shared" si="5"/>
        <v>2.7750247770069375E-2</v>
      </c>
      <c r="BA5">
        <f t="shared" si="6"/>
        <v>0.5881917812154378</v>
      </c>
    </row>
    <row r="6" spans="1:53" x14ac:dyDescent="0.25">
      <c r="A6">
        <v>2018</v>
      </c>
      <c r="B6" t="s">
        <v>50</v>
      </c>
      <c r="C6">
        <v>62.1</v>
      </c>
      <c r="D6">
        <v>275</v>
      </c>
      <c r="E6">
        <v>52</v>
      </c>
      <c r="F6">
        <v>18</v>
      </c>
      <c r="G6">
        <v>1</v>
      </c>
      <c r="H6">
        <v>22</v>
      </c>
      <c r="I6">
        <v>21</v>
      </c>
      <c r="J6">
        <v>5</v>
      </c>
      <c r="K6">
        <v>36</v>
      </c>
      <c r="L6">
        <v>7</v>
      </c>
      <c r="M6">
        <v>6</v>
      </c>
      <c r="N6">
        <v>83</v>
      </c>
      <c r="O6">
        <v>0.22320000000000001</v>
      </c>
      <c r="P6">
        <v>0.343065693</v>
      </c>
      <c r="Q6">
        <v>0.375</v>
      </c>
      <c r="R6">
        <v>3.0320999999999998</v>
      </c>
      <c r="S6">
        <v>0.31124696548511899</v>
      </c>
      <c r="T6">
        <v>11.984</v>
      </c>
      <c r="U6">
        <v>5.1978999999999997</v>
      </c>
      <c r="V6">
        <v>2.3056000000000001</v>
      </c>
      <c r="W6">
        <v>0.72189999999999999</v>
      </c>
      <c r="X6">
        <v>0.30180000000000001</v>
      </c>
      <c r="Y6">
        <v>0.13089999999999999</v>
      </c>
      <c r="Z6">
        <v>0.1709</v>
      </c>
      <c r="AA6">
        <v>0.22320000000000001</v>
      </c>
      <c r="AB6">
        <v>1.4117999999999999</v>
      </c>
      <c r="AC6">
        <v>0.3241</v>
      </c>
      <c r="AD6">
        <v>0.8276</v>
      </c>
      <c r="AE6">
        <v>3.7866969077815602</v>
      </c>
      <c r="AF6">
        <v>3.5559885943891598</v>
      </c>
      <c r="AG6">
        <v>1.3125</v>
      </c>
      <c r="AH6">
        <v>0.23972602700000001</v>
      </c>
      <c r="AI6">
        <v>0.43150684900000003</v>
      </c>
      <c r="AJ6">
        <v>0.32876712299999999</v>
      </c>
      <c r="AK6">
        <v>8.3333332999999996E-2</v>
      </c>
      <c r="AL6">
        <v>0.104166666</v>
      </c>
      <c r="AM6">
        <v>7.9365079000000005E-2</v>
      </c>
      <c r="AN6">
        <v>0.33333333300000001</v>
      </c>
      <c r="AO6">
        <v>0.44969999999999999</v>
      </c>
      <c r="AP6">
        <v>0.29530000000000001</v>
      </c>
      <c r="AQ6">
        <v>0.255</v>
      </c>
      <c r="AR6">
        <v>0.13420000000000001</v>
      </c>
      <c r="AS6">
        <v>0.46310000000000001</v>
      </c>
      <c r="AT6">
        <v>0.4027</v>
      </c>
      <c r="AU6">
        <f t="shared" si="0"/>
        <v>0.18909090909090909</v>
      </c>
      <c r="AV6">
        <f t="shared" si="1"/>
        <v>6.545454545454546E-2</v>
      </c>
      <c r="AW6">
        <f t="shared" si="2"/>
        <v>3.6363636363636364E-3</v>
      </c>
      <c r="AX6">
        <f t="shared" si="3"/>
        <v>1.8181818181818181E-2</v>
      </c>
      <c r="AY6">
        <f t="shared" si="4"/>
        <v>0.13090909090909092</v>
      </c>
      <c r="AZ6">
        <f t="shared" si="5"/>
        <v>1.7839444995044598E-2</v>
      </c>
      <c r="BA6">
        <f t="shared" si="6"/>
        <v>0.57488782773222813</v>
      </c>
    </row>
    <row r="7" spans="1:53" x14ac:dyDescent="0.25">
      <c r="A7">
        <v>2018</v>
      </c>
      <c r="B7" t="s">
        <v>51</v>
      </c>
      <c r="C7">
        <v>43.1</v>
      </c>
      <c r="D7">
        <v>207</v>
      </c>
      <c r="E7">
        <v>55</v>
      </c>
      <c r="F7">
        <v>15</v>
      </c>
      <c r="G7">
        <v>3</v>
      </c>
      <c r="H7">
        <v>28</v>
      </c>
      <c r="I7">
        <v>24</v>
      </c>
      <c r="J7">
        <v>5</v>
      </c>
      <c r="K7">
        <v>22</v>
      </c>
      <c r="L7">
        <v>3</v>
      </c>
      <c r="M7">
        <v>0</v>
      </c>
      <c r="N7">
        <v>39</v>
      </c>
      <c r="O7">
        <v>0.29730000000000001</v>
      </c>
      <c r="P7">
        <v>0.37198067600000001</v>
      </c>
      <c r="Q7">
        <v>0.49726775899999998</v>
      </c>
      <c r="R7">
        <v>4.9846000000000004</v>
      </c>
      <c r="S7">
        <v>0.36677927392370602</v>
      </c>
      <c r="T7">
        <v>8.1</v>
      </c>
      <c r="U7">
        <v>4.5692000000000004</v>
      </c>
      <c r="V7">
        <v>1.7726999999999999</v>
      </c>
      <c r="W7">
        <v>1.0385</v>
      </c>
      <c r="X7">
        <v>0.18840000000000001</v>
      </c>
      <c r="Y7">
        <v>0.10630000000000001</v>
      </c>
      <c r="Z7">
        <v>8.2100000000000006E-2</v>
      </c>
      <c r="AA7">
        <v>0.29730000000000001</v>
      </c>
      <c r="AB7">
        <v>1.7768999999999999</v>
      </c>
      <c r="AC7">
        <v>0.35460000000000003</v>
      </c>
      <c r="AD7">
        <v>0.7</v>
      </c>
      <c r="AE7">
        <v>5.12965996729337</v>
      </c>
      <c r="AF7">
        <v>4.3779939023891599</v>
      </c>
      <c r="AG7">
        <v>0.86440677899999996</v>
      </c>
      <c r="AH7">
        <v>0.24137931000000001</v>
      </c>
      <c r="AI7">
        <v>0.35172413699999999</v>
      </c>
      <c r="AJ7">
        <v>0.406896551</v>
      </c>
      <c r="AK7">
        <v>8.4745762000000002E-2</v>
      </c>
      <c r="AL7">
        <v>8.4745762000000002E-2</v>
      </c>
      <c r="AM7">
        <v>9.8039214999999999E-2</v>
      </c>
      <c r="AN7">
        <v>1</v>
      </c>
      <c r="AO7">
        <v>0.32190000000000002</v>
      </c>
      <c r="AP7">
        <v>0.33560000000000001</v>
      </c>
      <c r="AQ7">
        <v>0.34250000000000003</v>
      </c>
      <c r="AR7">
        <v>0.16439999999999999</v>
      </c>
      <c r="AS7">
        <v>0.55479999999999996</v>
      </c>
      <c r="AT7">
        <v>0.28079999999999999</v>
      </c>
      <c r="AU7">
        <f t="shared" si="0"/>
        <v>0.26570048309178745</v>
      </c>
      <c r="AV7">
        <f t="shared" si="1"/>
        <v>7.2463768115942032E-2</v>
      </c>
      <c r="AW7">
        <f t="shared" si="2"/>
        <v>1.4492753623188406E-2</v>
      </c>
      <c r="AX7">
        <f t="shared" si="3"/>
        <v>2.4154589371980676E-2</v>
      </c>
      <c r="AY7">
        <f t="shared" si="4"/>
        <v>0.10628019323671498</v>
      </c>
      <c r="AZ7">
        <f t="shared" si="5"/>
        <v>1.0901883052527254E-2</v>
      </c>
      <c r="BA7">
        <f t="shared" si="6"/>
        <v>0.50600632950785918</v>
      </c>
    </row>
    <row r="8" spans="1:53" x14ac:dyDescent="0.25">
      <c r="A8">
        <v>2018</v>
      </c>
      <c r="B8" t="s">
        <v>52</v>
      </c>
      <c r="C8">
        <v>82</v>
      </c>
      <c r="D8">
        <v>371</v>
      </c>
      <c r="E8">
        <v>104</v>
      </c>
      <c r="F8">
        <v>24</v>
      </c>
      <c r="G8">
        <v>2</v>
      </c>
      <c r="H8">
        <v>45</v>
      </c>
      <c r="I8">
        <v>43</v>
      </c>
      <c r="J8">
        <v>9</v>
      </c>
      <c r="K8">
        <v>32</v>
      </c>
      <c r="L8">
        <v>4</v>
      </c>
      <c r="M8">
        <v>5</v>
      </c>
      <c r="N8">
        <v>51</v>
      </c>
      <c r="O8">
        <v>0.31140000000000001</v>
      </c>
      <c r="P8">
        <v>0.38108108099999999</v>
      </c>
      <c r="Q8">
        <v>0.48036253699999998</v>
      </c>
      <c r="R8">
        <v>4.7195</v>
      </c>
      <c r="S8">
        <v>0.36864754248186499</v>
      </c>
      <c r="T8">
        <v>5.5975999999999999</v>
      </c>
      <c r="U8">
        <v>3.5122</v>
      </c>
      <c r="V8">
        <v>1.5938000000000001</v>
      </c>
      <c r="W8">
        <v>0.98780000000000001</v>
      </c>
      <c r="X8">
        <v>0.13750000000000001</v>
      </c>
      <c r="Y8">
        <v>8.6300000000000002E-2</v>
      </c>
      <c r="Z8">
        <v>5.1200000000000002E-2</v>
      </c>
      <c r="AA8">
        <v>0.31140000000000001</v>
      </c>
      <c r="AB8">
        <v>1.6585000000000001</v>
      </c>
      <c r="AC8">
        <v>0.34670000000000001</v>
      </c>
      <c r="AD8">
        <v>0.74770000000000003</v>
      </c>
      <c r="AE8">
        <v>4.8377702889645997</v>
      </c>
      <c r="AF8">
        <v>4.69150422638916</v>
      </c>
      <c r="AG8">
        <v>1.7948717940000001</v>
      </c>
      <c r="AH8">
        <v>0.22142857099999999</v>
      </c>
      <c r="AI8">
        <v>0.5</v>
      </c>
      <c r="AJ8">
        <v>0.27857142800000001</v>
      </c>
      <c r="AK8">
        <v>6.4102564000000001E-2</v>
      </c>
      <c r="AL8">
        <v>0.115384615</v>
      </c>
      <c r="AM8">
        <v>9.2857142000000004E-2</v>
      </c>
      <c r="AN8">
        <v>0.33333333300000001</v>
      </c>
      <c r="AO8">
        <v>0.41699999999999998</v>
      </c>
      <c r="AP8">
        <v>0.3498</v>
      </c>
      <c r="AQ8">
        <v>0.23319999999999999</v>
      </c>
      <c r="AR8">
        <v>0.1166</v>
      </c>
      <c r="AS8">
        <v>0.40989999999999999</v>
      </c>
      <c r="AT8">
        <v>0.47349999999999998</v>
      </c>
      <c r="AU8">
        <f t="shared" si="0"/>
        <v>0.28032345013477089</v>
      </c>
      <c r="AV8">
        <f t="shared" si="1"/>
        <v>6.4690026954177901E-2</v>
      </c>
      <c r="AW8">
        <f t="shared" si="2"/>
        <v>5.3908355795148251E-3</v>
      </c>
      <c r="AX8">
        <f t="shared" si="3"/>
        <v>2.4258760107816711E-2</v>
      </c>
      <c r="AY8">
        <f t="shared" si="4"/>
        <v>8.6253369272237201E-2</v>
      </c>
      <c r="AZ8">
        <f t="shared" si="5"/>
        <v>1.5857284440039643E-2</v>
      </c>
      <c r="BA8">
        <f t="shared" si="6"/>
        <v>0.5232262735114428</v>
      </c>
    </row>
    <row r="9" spans="1:53" x14ac:dyDescent="0.25">
      <c r="A9">
        <v>2018</v>
      </c>
      <c r="B9" t="s">
        <v>53</v>
      </c>
      <c r="C9">
        <v>87.1</v>
      </c>
      <c r="D9">
        <v>378</v>
      </c>
      <c r="E9">
        <v>82</v>
      </c>
      <c r="F9">
        <v>17</v>
      </c>
      <c r="G9">
        <v>2</v>
      </c>
      <c r="H9">
        <v>31</v>
      </c>
      <c r="I9">
        <v>30</v>
      </c>
      <c r="J9">
        <v>8</v>
      </c>
      <c r="K9">
        <v>29</v>
      </c>
      <c r="L9">
        <v>7</v>
      </c>
      <c r="M9">
        <v>7</v>
      </c>
      <c r="N9">
        <v>83</v>
      </c>
      <c r="O9">
        <v>0.23980000000000001</v>
      </c>
      <c r="P9">
        <v>0.31299734699999998</v>
      </c>
      <c r="Q9">
        <v>0.37685459900000001</v>
      </c>
      <c r="R9">
        <v>3.0916000000000001</v>
      </c>
      <c r="S9">
        <v>0.29502835950335898</v>
      </c>
      <c r="T9">
        <v>8.5533999999999999</v>
      </c>
      <c r="U9">
        <v>2.9885000000000002</v>
      </c>
      <c r="V9">
        <v>2.8620999999999999</v>
      </c>
      <c r="W9">
        <v>0.82440000000000002</v>
      </c>
      <c r="X9">
        <v>0.21959999999999999</v>
      </c>
      <c r="Y9">
        <v>7.6700000000000004E-2</v>
      </c>
      <c r="Z9">
        <v>0.1429</v>
      </c>
      <c r="AA9">
        <v>0.23980000000000001</v>
      </c>
      <c r="AB9">
        <v>1.2709999999999999</v>
      </c>
      <c r="AC9">
        <v>0.29480000000000001</v>
      </c>
      <c r="AD9">
        <v>0.81459999999999999</v>
      </c>
      <c r="AE9">
        <v>3.9867607906692002</v>
      </c>
      <c r="AF9">
        <v>3.6816360163891599</v>
      </c>
      <c r="AG9">
        <v>1.481012658</v>
      </c>
      <c r="AH9">
        <v>0.23735408499999999</v>
      </c>
      <c r="AI9">
        <v>0.45525291800000001</v>
      </c>
      <c r="AJ9">
        <v>0.30739299599999997</v>
      </c>
      <c r="AK9">
        <v>0.12658227799999999</v>
      </c>
      <c r="AL9">
        <v>0.10126582200000001</v>
      </c>
      <c r="AM9">
        <v>6.8376067999999998E-2</v>
      </c>
      <c r="AN9">
        <v>0</v>
      </c>
      <c r="AO9">
        <v>0.42859999999999998</v>
      </c>
      <c r="AP9">
        <v>0.32429999999999998</v>
      </c>
      <c r="AQ9">
        <v>0.24709999999999999</v>
      </c>
      <c r="AR9">
        <v>0.15440000000000001</v>
      </c>
      <c r="AS9">
        <v>0.51739999999999997</v>
      </c>
      <c r="AT9">
        <v>0.32819999999999999</v>
      </c>
      <c r="AU9">
        <f t="shared" si="0"/>
        <v>0.21693121693121692</v>
      </c>
      <c r="AV9">
        <f t="shared" si="1"/>
        <v>4.4973544973544971E-2</v>
      </c>
      <c r="AW9">
        <f t="shared" si="2"/>
        <v>5.2910052910052907E-3</v>
      </c>
      <c r="AX9">
        <f t="shared" si="3"/>
        <v>2.1164021164021163E-2</v>
      </c>
      <c r="AY9">
        <f t="shared" si="4"/>
        <v>7.6719576719576715E-2</v>
      </c>
      <c r="AZ9">
        <f t="shared" si="5"/>
        <v>1.4370664023785926E-2</v>
      </c>
      <c r="BA9">
        <f t="shared" si="6"/>
        <v>0.62054997089684905</v>
      </c>
    </row>
    <row r="10" spans="1:53" x14ac:dyDescent="0.25">
      <c r="A10">
        <v>2018</v>
      </c>
      <c r="B10" t="s">
        <v>54</v>
      </c>
      <c r="C10">
        <v>84.2</v>
      </c>
      <c r="D10">
        <v>355</v>
      </c>
      <c r="E10">
        <v>65</v>
      </c>
      <c r="F10">
        <v>13</v>
      </c>
      <c r="G10">
        <v>0</v>
      </c>
      <c r="H10">
        <v>36</v>
      </c>
      <c r="I10">
        <v>29</v>
      </c>
      <c r="J10">
        <v>8</v>
      </c>
      <c r="K10">
        <v>40</v>
      </c>
      <c r="L10">
        <v>0</v>
      </c>
      <c r="M10">
        <v>1</v>
      </c>
      <c r="N10">
        <v>112</v>
      </c>
      <c r="O10">
        <v>0.20699999999999999</v>
      </c>
      <c r="P10">
        <v>0.29859154900000001</v>
      </c>
      <c r="Q10">
        <v>0.32587859400000002</v>
      </c>
      <c r="R10">
        <v>3.0827</v>
      </c>
      <c r="S10">
        <v>0.28009092589499202</v>
      </c>
      <c r="T10">
        <v>11.9055</v>
      </c>
      <c r="U10">
        <v>4.2519999999999998</v>
      </c>
      <c r="V10">
        <v>2.8</v>
      </c>
      <c r="W10">
        <v>0.85040000000000004</v>
      </c>
      <c r="X10">
        <v>0.3155</v>
      </c>
      <c r="Y10">
        <v>0.11269999999999999</v>
      </c>
      <c r="Z10">
        <v>0.20280000000000001</v>
      </c>
      <c r="AA10">
        <v>0.20699999999999999</v>
      </c>
      <c r="AB10">
        <v>1.2402</v>
      </c>
      <c r="AC10">
        <v>0.29380000000000001</v>
      </c>
      <c r="AD10">
        <v>0.73839999999999995</v>
      </c>
      <c r="AE10">
        <v>2.8995742040349901</v>
      </c>
      <c r="AF10">
        <v>3.1903519173891599</v>
      </c>
      <c r="AG10">
        <v>2.2916666659999998</v>
      </c>
      <c r="AH10">
        <v>0.21782178199999999</v>
      </c>
      <c r="AI10">
        <v>0.54455445499999999</v>
      </c>
      <c r="AJ10">
        <v>0.23762376199999999</v>
      </c>
      <c r="AK10">
        <v>8.3333332999999996E-2</v>
      </c>
      <c r="AL10">
        <v>0.16666666599999999</v>
      </c>
      <c r="AM10">
        <v>0.11818181799999999</v>
      </c>
      <c r="AN10">
        <v>0</v>
      </c>
      <c r="AO10">
        <v>0.41089999999999999</v>
      </c>
      <c r="AP10">
        <v>0.34160000000000001</v>
      </c>
      <c r="AQ10">
        <v>0.2475</v>
      </c>
      <c r="AR10">
        <v>0.19309999999999999</v>
      </c>
      <c r="AS10">
        <v>0.45050000000000001</v>
      </c>
      <c r="AT10">
        <v>0.35639999999999999</v>
      </c>
      <c r="AU10">
        <f t="shared" si="0"/>
        <v>0.18309859154929578</v>
      </c>
      <c r="AV10">
        <f t="shared" si="1"/>
        <v>3.6619718309859155E-2</v>
      </c>
      <c r="AW10">
        <f t="shared" si="2"/>
        <v>0</v>
      </c>
      <c r="AX10">
        <f t="shared" si="3"/>
        <v>2.2535211267605635E-2</v>
      </c>
      <c r="AY10">
        <f t="shared" si="4"/>
        <v>0.11267605633802817</v>
      </c>
      <c r="AZ10">
        <f t="shared" si="5"/>
        <v>1.9821605550049554E-2</v>
      </c>
      <c r="BA10">
        <f t="shared" si="6"/>
        <v>0.62524881698516166</v>
      </c>
    </row>
    <row r="11" spans="1:53" x14ac:dyDescent="0.25">
      <c r="A11">
        <v>2018</v>
      </c>
      <c r="B11" t="s">
        <v>55</v>
      </c>
      <c r="C11">
        <v>28</v>
      </c>
      <c r="D11">
        <v>124</v>
      </c>
      <c r="E11">
        <v>30</v>
      </c>
      <c r="F11">
        <v>9</v>
      </c>
      <c r="G11">
        <v>0</v>
      </c>
      <c r="H11">
        <v>8</v>
      </c>
      <c r="I11">
        <v>8</v>
      </c>
      <c r="J11">
        <v>5</v>
      </c>
      <c r="K11">
        <v>15</v>
      </c>
      <c r="L11">
        <v>1</v>
      </c>
      <c r="M11">
        <v>0</v>
      </c>
      <c r="N11">
        <v>24</v>
      </c>
      <c r="O11">
        <v>0.2752</v>
      </c>
      <c r="P11">
        <v>0.362903225</v>
      </c>
      <c r="Q11">
        <v>0.5</v>
      </c>
      <c r="R11">
        <v>2.5714000000000001</v>
      </c>
      <c r="S11">
        <v>0.36661219209190299</v>
      </c>
      <c r="T11">
        <v>7.7142999999999997</v>
      </c>
      <c r="U11">
        <v>4.8213999999999997</v>
      </c>
      <c r="V11">
        <v>1.6</v>
      </c>
      <c r="W11">
        <v>1.6071</v>
      </c>
      <c r="X11">
        <v>0.19350000000000001</v>
      </c>
      <c r="Y11">
        <v>0.121</v>
      </c>
      <c r="Z11">
        <v>7.2599999999999998E-2</v>
      </c>
      <c r="AA11">
        <v>0.2752</v>
      </c>
      <c r="AB11">
        <v>1.6071</v>
      </c>
      <c r="AC11">
        <v>0.3125</v>
      </c>
      <c r="AD11">
        <v>0.97370000000000001</v>
      </c>
      <c r="AE11">
        <v>5.4693632292960404</v>
      </c>
      <c r="AF11">
        <v>5.3692045753891602</v>
      </c>
      <c r="AG11">
        <v>0.65853658500000001</v>
      </c>
      <c r="AH11">
        <v>0.180722891</v>
      </c>
      <c r="AI11">
        <v>0.32530120400000001</v>
      </c>
      <c r="AJ11">
        <v>0.49397590299999999</v>
      </c>
      <c r="AK11">
        <v>0.19512195099999999</v>
      </c>
      <c r="AL11">
        <v>0.121951219</v>
      </c>
      <c r="AM11">
        <v>3.7037037000000002E-2</v>
      </c>
      <c r="AN11">
        <v>0</v>
      </c>
      <c r="AO11">
        <v>0.47060000000000002</v>
      </c>
      <c r="AP11">
        <v>0.30590000000000001</v>
      </c>
      <c r="AQ11">
        <v>0.2235</v>
      </c>
      <c r="AR11">
        <v>0.16470000000000001</v>
      </c>
      <c r="AS11">
        <v>0.4824</v>
      </c>
      <c r="AT11">
        <v>0.35289999999999999</v>
      </c>
      <c r="AU11">
        <f t="shared" si="0"/>
        <v>0.24193548387096775</v>
      </c>
      <c r="AV11">
        <f t="shared" si="1"/>
        <v>7.2580645161290328E-2</v>
      </c>
      <c r="AW11">
        <f t="shared" si="2"/>
        <v>0</v>
      </c>
      <c r="AX11">
        <f t="shared" si="3"/>
        <v>4.0322580645161289E-2</v>
      </c>
      <c r="AY11">
        <f t="shared" si="4"/>
        <v>0.12096774193548387</v>
      </c>
      <c r="AZ11">
        <f t="shared" si="5"/>
        <v>7.4331020812685826E-3</v>
      </c>
      <c r="BA11">
        <f t="shared" si="6"/>
        <v>0.51676044630582818</v>
      </c>
    </row>
    <row r="12" spans="1:53" x14ac:dyDescent="0.25">
      <c r="A12">
        <v>2018</v>
      </c>
      <c r="B12" t="s">
        <v>56</v>
      </c>
      <c r="C12">
        <v>72.2</v>
      </c>
      <c r="D12">
        <v>302</v>
      </c>
      <c r="E12">
        <v>69</v>
      </c>
      <c r="F12">
        <v>20</v>
      </c>
      <c r="G12">
        <v>0</v>
      </c>
      <c r="H12">
        <v>28</v>
      </c>
      <c r="I12">
        <v>24</v>
      </c>
      <c r="J12">
        <v>4</v>
      </c>
      <c r="K12">
        <v>27</v>
      </c>
      <c r="L12">
        <v>4</v>
      </c>
      <c r="M12">
        <v>2</v>
      </c>
      <c r="N12">
        <v>48</v>
      </c>
      <c r="O12">
        <v>0.25269999999999998</v>
      </c>
      <c r="P12">
        <v>0.325581395</v>
      </c>
      <c r="Q12">
        <v>0.37827715299999998</v>
      </c>
      <c r="R12">
        <v>2.9725000000000001</v>
      </c>
      <c r="S12">
        <v>0.30276207048884901</v>
      </c>
      <c r="T12">
        <v>5.9450000000000003</v>
      </c>
      <c r="U12">
        <v>3.3439999999999999</v>
      </c>
      <c r="V12">
        <v>1.7778</v>
      </c>
      <c r="W12">
        <v>0.49540000000000001</v>
      </c>
      <c r="X12">
        <v>0.15890000000000001</v>
      </c>
      <c r="Y12">
        <v>8.9399999999999993E-2</v>
      </c>
      <c r="Z12">
        <v>6.9500000000000006E-2</v>
      </c>
      <c r="AA12">
        <v>0.25269999999999998</v>
      </c>
      <c r="AB12">
        <v>1.3210999999999999</v>
      </c>
      <c r="AC12">
        <v>0.29409999999999997</v>
      </c>
      <c r="AD12">
        <v>0.75760000000000005</v>
      </c>
      <c r="AE12">
        <v>4.7834531560415297</v>
      </c>
      <c r="AF12">
        <v>3.7466625233891602</v>
      </c>
      <c r="AG12">
        <v>1.2987012979999999</v>
      </c>
      <c r="AH12">
        <v>0.20270270200000001</v>
      </c>
      <c r="AI12">
        <v>0.45045045</v>
      </c>
      <c r="AJ12">
        <v>0.34684684599999999</v>
      </c>
      <c r="AK12">
        <v>0.129870129</v>
      </c>
      <c r="AL12">
        <v>5.1948051000000002E-2</v>
      </c>
      <c r="AM12">
        <v>7.0000000000000007E-2</v>
      </c>
      <c r="AN12">
        <v>0</v>
      </c>
      <c r="AO12">
        <v>0.4133</v>
      </c>
      <c r="AP12">
        <v>0.33779999999999999</v>
      </c>
      <c r="AQ12">
        <v>0.24890000000000001</v>
      </c>
      <c r="AR12">
        <v>0.17330000000000001</v>
      </c>
      <c r="AS12">
        <v>0.5111</v>
      </c>
      <c r="AT12">
        <v>0.31559999999999999</v>
      </c>
      <c r="AU12">
        <f t="shared" si="0"/>
        <v>0.22847682119205298</v>
      </c>
      <c r="AV12">
        <f t="shared" si="1"/>
        <v>6.6225165562913912E-2</v>
      </c>
      <c r="AW12">
        <f t="shared" si="2"/>
        <v>0</v>
      </c>
      <c r="AX12">
        <f t="shared" si="3"/>
        <v>1.3245033112582781E-2</v>
      </c>
      <c r="AY12">
        <f t="shared" si="4"/>
        <v>8.9403973509933773E-2</v>
      </c>
      <c r="AZ12">
        <f t="shared" si="5"/>
        <v>1.3379583746283449E-2</v>
      </c>
      <c r="BA12">
        <f t="shared" si="6"/>
        <v>0.58926942287623307</v>
      </c>
    </row>
    <row r="13" spans="1:53" x14ac:dyDescent="0.25">
      <c r="A13">
        <v>2018</v>
      </c>
      <c r="B13" t="s">
        <v>57</v>
      </c>
      <c r="C13">
        <v>208.2</v>
      </c>
      <c r="D13">
        <v>875</v>
      </c>
      <c r="E13">
        <v>188</v>
      </c>
      <c r="F13">
        <v>48</v>
      </c>
      <c r="G13">
        <v>1</v>
      </c>
      <c r="H13">
        <v>80</v>
      </c>
      <c r="I13">
        <v>74</v>
      </c>
      <c r="J13">
        <v>18</v>
      </c>
      <c r="K13">
        <v>75</v>
      </c>
      <c r="L13">
        <v>14</v>
      </c>
      <c r="M13">
        <v>7</v>
      </c>
      <c r="N13">
        <v>178</v>
      </c>
      <c r="O13">
        <v>0.23710000000000001</v>
      </c>
      <c r="P13">
        <v>0.30963302700000001</v>
      </c>
      <c r="Q13">
        <v>0.37150127199999999</v>
      </c>
      <c r="R13">
        <v>3.1917</v>
      </c>
      <c r="S13">
        <v>0.29307192084672601</v>
      </c>
      <c r="T13">
        <v>7.6772999999999998</v>
      </c>
      <c r="U13">
        <v>3.2347999999999999</v>
      </c>
      <c r="V13">
        <v>2.3733</v>
      </c>
      <c r="W13">
        <v>0.77639999999999998</v>
      </c>
      <c r="X13">
        <v>0.2034</v>
      </c>
      <c r="Y13">
        <v>8.5699999999999998E-2</v>
      </c>
      <c r="Z13">
        <v>0.1177</v>
      </c>
      <c r="AA13">
        <v>0.23710000000000001</v>
      </c>
      <c r="AB13">
        <v>1.2604</v>
      </c>
      <c r="AC13">
        <v>0.2848</v>
      </c>
      <c r="AD13">
        <v>0.77610000000000001</v>
      </c>
      <c r="AE13">
        <v>4.2920962161561702</v>
      </c>
      <c r="AF13">
        <v>3.7491679673891598</v>
      </c>
      <c r="AG13">
        <v>1.2857142850000001</v>
      </c>
      <c r="AH13">
        <v>0.21052631499999999</v>
      </c>
      <c r="AI13">
        <v>0.444078947</v>
      </c>
      <c r="AJ13">
        <v>0.34539473599999998</v>
      </c>
      <c r="AK13">
        <v>0.104761904</v>
      </c>
      <c r="AL13">
        <v>8.5714285000000001E-2</v>
      </c>
      <c r="AM13">
        <v>6.6666665999999999E-2</v>
      </c>
      <c r="AN13">
        <v>0.42857142799999998</v>
      </c>
      <c r="AO13">
        <v>0.43740000000000001</v>
      </c>
      <c r="AP13">
        <v>0.31059999999999999</v>
      </c>
      <c r="AQ13">
        <v>0.252</v>
      </c>
      <c r="AR13">
        <v>0.17560000000000001</v>
      </c>
      <c r="AS13">
        <v>0.49590000000000001</v>
      </c>
      <c r="AT13">
        <v>0.32850000000000001</v>
      </c>
      <c r="AU13">
        <f t="shared" si="0"/>
        <v>0.21485714285714286</v>
      </c>
      <c r="AV13">
        <f t="shared" si="1"/>
        <v>5.4857142857142854E-2</v>
      </c>
      <c r="AW13">
        <f t="shared" si="2"/>
        <v>1.1428571428571429E-3</v>
      </c>
      <c r="AX13">
        <f t="shared" si="3"/>
        <v>2.057142857142857E-2</v>
      </c>
      <c r="AY13">
        <f t="shared" si="4"/>
        <v>8.5714285714285715E-2</v>
      </c>
      <c r="AZ13">
        <f t="shared" si="5"/>
        <v>3.7165510406342916E-2</v>
      </c>
      <c r="BA13">
        <f t="shared" si="6"/>
        <v>0.58569163245079991</v>
      </c>
    </row>
    <row r="14" spans="1:53" x14ac:dyDescent="0.25">
      <c r="A14">
        <v>2018</v>
      </c>
      <c r="B14" t="s">
        <v>58</v>
      </c>
      <c r="C14">
        <v>143.19999999999999</v>
      </c>
      <c r="D14">
        <v>641</v>
      </c>
      <c r="E14">
        <v>159</v>
      </c>
      <c r="F14">
        <v>39</v>
      </c>
      <c r="G14">
        <v>6</v>
      </c>
      <c r="H14">
        <v>79</v>
      </c>
      <c r="I14">
        <v>75</v>
      </c>
      <c r="J14">
        <v>18</v>
      </c>
      <c r="K14">
        <v>62</v>
      </c>
      <c r="L14">
        <v>9</v>
      </c>
      <c r="M14">
        <v>6</v>
      </c>
      <c r="N14">
        <v>128</v>
      </c>
      <c r="O14">
        <v>0.27750000000000002</v>
      </c>
      <c r="P14">
        <v>0.35579937299999997</v>
      </c>
      <c r="Q14">
        <v>0.46808510599999997</v>
      </c>
      <c r="R14">
        <v>4.6984000000000004</v>
      </c>
      <c r="S14">
        <v>0.34961472700434398</v>
      </c>
      <c r="T14">
        <v>8.0185999999999993</v>
      </c>
      <c r="U14">
        <v>3.8839999999999999</v>
      </c>
      <c r="V14">
        <v>2.0644999999999998</v>
      </c>
      <c r="W14">
        <v>1.1275999999999999</v>
      </c>
      <c r="X14">
        <v>0.19969999999999999</v>
      </c>
      <c r="Y14">
        <v>9.6699999999999994E-2</v>
      </c>
      <c r="Z14">
        <v>0.10299999999999999</v>
      </c>
      <c r="AA14">
        <v>0.27750000000000002</v>
      </c>
      <c r="AB14">
        <v>1.5383</v>
      </c>
      <c r="AC14">
        <v>0.33019999999999999</v>
      </c>
      <c r="AD14">
        <v>0.73340000000000005</v>
      </c>
      <c r="AE14">
        <v>4.3584844504531199</v>
      </c>
      <c r="AF14">
        <v>4.4217399123891603</v>
      </c>
      <c r="AG14">
        <v>1.5</v>
      </c>
      <c r="AH14">
        <v>0.22902494300000001</v>
      </c>
      <c r="AI14">
        <v>0.46258503400000001</v>
      </c>
      <c r="AJ14">
        <v>0.30839002199999999</v>
      </c>
      <c r="AK14">
        <v>6.6176470000000001E-2</v>
      </c>
      <c r="AL14">
        <v>0.132352941</v>
      </c>
      <c r="AM14">
        <v>4.9019607E-2</v>
      </c>
      <c r="AN14">
        <v>0.25</v>
      </c>
      <c r="AO14">
        <v>0.3775</v>
      </c>
      <c r="AP14">
        <v>0.39329999999999998</v>
      </c>
      <c r="AQ14">
        <v>0.22919999999999999</v>
      </c>
      <c r="AR14">
        <v>0.1888</v>
      </c>
      <c r="AS14">
        <v>0.40899999999999997</v>
      </c>
      <c r="AT14">
        <v>0.4022</v>
      </c>
      <c r="AU14">
        <f t="shared" si="0"/>
        <v>0.24804992199687986</v>
      </c>
      <c r="AV14">
        <f t="shared" si="1"/>
        <v>6.0842433697347896E-2</v>
      </c>
      <c r="AW14">
        <f t="shared" si="2"/>
        <v>9.3603744149765994E-3</v>
      </c>
      <c r="AX14">
        <f t="shared" si="3"/>
        <v>2.8081123244929798E-2</v>
      </c>
      <c r="AY14">
        <f t="shared" si="4"/>
        <v>9.6723868954758194E-2</v>
      </c>
      <c r="AZ14">
        <f t="shared" si="5"/>
        <v>3.0723488602576808E-2</v>
      </c>
      <c r="BA14">
        <f t="shared" si="6"/>
        <v>0.52621878908853081</v>
      </c>
    </row>
    <row r="15" spans="1:53" x14ac:dyDescent="0.25">
      <c r="A15">
        <v>2018</v>
      </c>
      <c r="B15" t="s">
        <v>59</v>
      </c>
      <c r="C15">
        <v>50.2</v>
      </c>
      <c r="D15">
        <v>236</v>
      </c>
      <c r="E15">
        <v>55</v>
      </c>
      <c r="F15">
        <v>16</v>
      </c>
      <c r="G15">
        <v>0</v>
      </c>
      <c r="H15">
        <v>27</v>
      </c>
      <c r="I15">
        <v>25</v>
      </c>
      <c r="J15">
        <v>7</v>
      </c>
      <c r="K15">
        <v>26</v>
      </c>
      <c r="L15">
        <v>4</v>
      </c>
      <c r="M15">
        <v>3</v>
      </c>
      <c r="N15">
        <v>57</v>
      </c>
      <c r="O15">
        <v>0.26569999999999999</v>
      </c>
      <c r="P15">
        <v>0.355932203</v>
      </c>
      <c r="Q15">
        <v>0.44878048700000001</v>
      </c>
      <c r="R15">
        <v>4.4408000000000003</v>
      </c>
      <c r="S15">
        <v>0.34321081509877899</v>
      </c>
      <c r="T15">
        <v>10.125</v>
      </c>
      <c r="U15">
        <v>4.6184000000000003</v>
      </c>
      <c r="V15">
        <v>2.1922999999999999</v>
      </c>
      <c r="W15">
        <v>1.2434000000000001</v>
      </c>
      <c r="X15">
        <v>0.24149999999999999</v>
      </c>
      <c r="Y15">
        <v>0.11020000000000001</v>
      </c>
      <c r="Z15">
        <v>0.13139999999999999</v>
      </c>
      <c r="AA15">
        <v>0.26569999999999999</v>
      </c>
      <c r="AB15">
        <v>1.5987</v>
      </c>
      <c r="AC15">
        <v>0.3357</v>
      </c>
      <c r="AD15">
        <v>0.76819999999999999</v>
      </c>
      <c r="AE15">
        <v>4.7436319125842896</v>
      </c>
      <c r="AF15">
        <v>4.4180759243891599</v>
      </c>
      <c r="AG15">
        <v>0.92307692299999999</v>
      </c>
      <c r="AH15">
        <v>0.16666666599999999</v>
      </c>
      <c r="AI15">
        <v>0.4</v>
      </c>
      <c r="AJ15">
        <v>0.43333333299999999</v>
      </c>
      <c r="AK15">
        <v>7.6923076000000007E-2</v>
      </c>
      <c r="AL15">
        <v>0.107692307</v>
      </c>
      <c r="AM15">
        <v>0.05</v>
      </c>
      <c r="AN15">
        <v>0</v>
      </c>
      <c r="AO15">
        <v>0.4</v>
      </c>
      <c r="AP15">
        <v>0.34670000000000001</v>
      </c>
      <c r="AQ15">
        <v>0.25330000000000003</v>
      </c>
      <c r="AR15">
        <v>0.2</v>
      </c>
      <c r="AS15">
        <v>0.48</v>
      </c>
      <c r="AT15">
        <v>0.32</v>
      </c>
      <c r="AU15">
        <f t="shared" si="0"/>
        <v>0.23305084745762711</v>
      </c>
      <c r="AV15">
        <f t="shared" si="1"/>
        <v>6.7796610169491525E-2</v>
      </c>
      <c r="AW15">
        <f t="shared" si="2"/>
        <v>0</v>
      </c>
      <c r="AX15">
        <f t="shared" si="3"/>
        <v>2.9661016949152543E-2</v>
      </c>
      <c r="AY15">
        <f t="shared" si="4"/>
        <v>0.11016949152542373</v>
      </c>
      <c r="AZ15">
        <f t="shared" si="5"/>
        <v>1.288404360753221E-2</v>
      </c>
      <c r="BA15">
        <f t="shared" si="6"/>
        <v>0.546437990290773</v>
      </c>
    </row>
    <row r="16" spans="1:53" x14ac:dyDescent="0.25">
      <c r="A16">
        <v>2018</v>
      </c>
      <c r="B16" t="s">
        <v>60</v>
      </c>
      <c r="C16">
        <v>92</v>
      </c>
      <c r="D16">
        <v>414</v>
      </c>
      <c r="E16">
        <v>94</v>
      </c>
      <c r="F16">
        <v>26</v>
      </c>
      <c r="G16">
        <v>0</v>
      </c>
      <c r="H16">
        <v>43</v>
      </c>
      <c r="I16">
        <v>39</v>
      </c>
      <c r="J16">
        <v>8</v>
      </c>
      <c r="K16">
        <v>48</v>
      </c>
      <c r="L16">
        <v>8</v>
      </c>
      <c r="M16">
        <v>4</v>
      </c>
      <c r="N16">
        <v>69</v>
      </c>
      <c r="O16">
        <v>0.25969999999999999</v>
      </c>
      <c r="P16">
        <v>0.35351089499999999</v>
      </c>
      <c r="Q16">
        <v>0.40336134400000001</v>
      </c>
      <c r="R16">
        <v>3.8151999999999999</v>
      </c>
      <c r="S16">
        <v>0.32560589931629302</v>
      </c>
      <c r="T16">
        <v>6.75</v>
      </c>
      <c r="U16">
        <v>4.6957000000000004</v>
      </c>
      <c r="V16">
        <v>1.4375</v>
      </c>
      <c r="W16">
        <v>0.78259999999999996</v>
      </c>
      <c r="X16">
        <v>0.16669999999999999</v>
      </c>
      <c r="Y16">
        <v>0.1159</v>
      </c>
      <c r="Z16">
        <v>5.0700000000000002E-2</v>
      </c>
      <c r="AA16">
        <v>0.25969999999999999</v>
      </c>
      <c r="AB16">
        <v>1.5435000000000001</v>
      </c>
      <c r="AC16">
        <v>0.30180000000000001</v>
      </c>
      <c r="AD16">
        <v>0.7641</v>
      </c>
      <c r="AE16">
        <v>4.5908961993520698</v>
      </c>
      <c r="AF16">
        <v>4.4810058173891596</v>
      </c>
      <c r="AG16">
        <v>2.3043478259999999</v>
      </c>
      <c r="AH16">
        <v>0.20833333300000001</v>
      </c>
      <c r="AI16">
        <v>0.55208333300000001</v>
      </c>
      <c r="AJ16">
        <v>0.23958333300000001</v>
      </c>
      <c r="AK16">
        <v>0.10144927500000001</v>
      </c>
      <c r="AL16">
        <v>0.115942028</v>
      </c>
      <c r="AM16">
        <v>8.1761005999999997E-2</v>
      </c>
      <c r="AN16">
        <v>0.4</v>
      </c>
      <c r="AO16">
        <v>0.42659999999999998</v>
      </c>
      <c r="AP16">
        <v>0.36180000000000001</v>
      </c>
      <c r="AQ16">
        <v>0.21160000000000001</v>
      </c>
      <c r="AR16">
        <v>0.16039999999999999</v>
      </c>
      <c r="AS16">
        <v>0.43</v>
      </c>
      <c r="AT16">
        <v>0.40960000000000002</v>
      </c>
      <c r="AU16">
        <f t="shared" si="0"/>
        <v>0.22705314009661837</v>
      </c>
      <c r="AV16">
        <f t="shared" si="1"/>
        <v>6.280193236714976E-2</v>
      </c>
      <c r="AW16">
        <f t="shared" si="2"/>
        <v>0</v>
      </c>
      <c r="AX16">
        <f t="shared" si="3"/>
        <v>1.932367149758454E-2</v>
      </c>
      <c r="AY16">
        <f t="shared" si="4"/>
        <v>0.11594202898550725</v>
      </c>
      <c r="AZ16">
        <f t="shared" si="5"/>
        <v>2.3785926660059464E-2</v>
      </c>
      <c r="BA16">
        <f t="shared" si="6"/>
        <v>0.55109330039308069</v>
      </c>
    </row>
    <row r="17" spans="1:53" x14ac:dyDescent="0.25">
      <c r="A17">
        <v>2018</v>
      </c>
      <c r="B17" t="s">
        <v>61</v>
      </c>
      <c r="C17">
        <v>137</v>
      </c>
      <c r="D17">
        <v>582</v>
      </c>
      <c r="E17">
        <v>120</v>
      </c>
      <c r="F17">
        <v>21</v>
      </c>
      <c r="G17">
        <v>1</v>
      </c>
      <c r="H17">
        <v>58</v>
      </c>
      <c r="I17">
        <v>54</v>
      </c>
      <c r="J17">
        <v>11</v>
      </c>
      <c r="K17">
        <v>64</v>
      </c>
      <c r="L17">
        <v>9</v>
      </c>
      <c r="M17">
        <v>5</v>
      </c>
      <c r="N17">
        <v>136</v>
      </c>
      <c r="O17">
        <v>0.2339</v>
      </c>
      <c r="P17">
        <v>0.32642486999999998</v>
      </c>
      <c r="Q17">
        <v>0.34851485100000001</v>
      </c>
      <c r="R17">
        <v>3.5474000000000001</v>
      </c>
      <c r="S17">
        <v>0.29491858200023002</v>
      </c>
      <c r="T17">
        <v>8.9343000000000004</v>
      </c>
      <c r="U17">
        <v>4.2043999999999997</v>
      </c>
      <c r="V17">
        <v>2.125</v>
      </c>
      <c r="W17">
        <v>0.72260000000000002</v>
      </c>
      <c r="X17">
        <v>0.23369999999999999</v>
      </c>
      <c r="Y17">
        <v>0.11</v>
      </c>
      <c r="Z17">
        <v>0.1237</v>
      </c>
      <c r="AA17">
        <v>0.2339</v>
      </c>
      <c r="AB17">
        <v>1.3431</v>
      </c>
      <c r="AC17">
        <v>0.29780000000000001</v>
      </c>
      <c r="AD17">
        <v>0.75460000000000005</v>
      </c>
      <c r="AE17">
        <v>4.0445228541671101</v>
      </c>
      <c r="AF17">
        <v>3.7242623423891601</v>
      </c>
      <c r="AG17">
        <v>1.4867256630000001</v>
      </c>
      <c r="AH17">
        <v>0.244623655</v>
      </c>
      <c r="AI17">
        <v>0.45161290300000001</v>
      </c>
      <c r="AJ17">
        <v>0.30376344</v>
      </c>
      <c r="AK17">
        <v>0.132743362</v>
      </c>
      <c r="AL17">
        <v>9.7345132000000001E-2</v>
      </c>
      <c r="AM17">
        <v>8.3333332999999996E-2</v>
      </c>
      <c r="AN17">
        <v>0.4</v>
      </c>
      <c r="AO17">
        <v>0.4138</v>
      </c>
      <c r="AP17">
        <v>0.33160000000000001</v>
      </c>
      <c r="AQ17">
        <v>0.25459999999999999</v>
      </c>
      <c r="AR17">
        <v>0.1804</v>
      </c>
      <c r="AS17">
        <v>0.42180000000000001</v>
      </c>
      <c r="AT17">
        <v>0.39789999999999998</v>
      </c>
      <c r="AU17">
        <f t="shared" si="0"/>
        <v>0.20618556701030927</v>
      </c>
      <c r="AV17">
        <f t="shared" si="1"/>
        <v>3.608247422680412E-2</v>
      </c>
      <c r="AW17">
        <f t="shared" si="2"/>
        <v>1.718213058419244E-3</v>
      </c>
      <c r="AX17">
        <f t="shared" si="3"/>
        <v>1.8900343642611683E-2</v>
      </c>
      <c r="AY17">
        <f t="shared" si="4"/>
        <v>0.10996563573883161</v>
      </c>
      <c r="AZ17">
        <f t="shared" si="5"/>
        <v>3.1714568880079286E-2</v>
      </c>
      <c r="BA17">
        <f t="shared" si="6"/>
        <v>0.59543319744294476</v>
      </c>
    </row>
    <row r="18" spans="1:53" x14ac:dyDescent="0.25">
      <c r="A18">
        <v>2018</v>
      </c>
      <c r="B18" t="s">
        <v>62</v>
      </c>
      <c r="C18">
        <v>113.2</v>
      </c>
      <c r="D18">
        <v>509</v>
      </c>
      <c r="E18">
        <v>117</v>
      </c>
      <c r="F18">
        <v>23</v>
      </c>
      <c r="G18">
        <v>0</v>
      </c>
      <c r="H18">
        <v>51</v>
      </c>
      <c r="I18">
        <v>47</v>
      </c>
      <c r="J18">
        <v>8</v>
      </c>
      <c r="K18">
        <v>67</v>
      </c>
      <c r="L18">
        <v>7</v>
      </c>
      <c r="M18">
        <v>0</v>
      </c>
      <c r="N18">
        <v>86</v>
      </c>
      <c r="O18">
        <v>0.26469999999999999</v>
      </c>
      <c r="P18">
        <v>0.36149312300000003</v>
      </c>
      <c r="Q18">
        <v>0.372727272</v>
      </c>
      <c r="R18">
        <v>3.7214</v>
      </c>
      <c r="S18">
        <v>0.32250041600717499</v>
      </c>
      <c r="T18">
        <v>6.8094000000000001</v>
      </c>
      <c r="U18">
        <v>5.3049999999999997</v>
      </c>
      <c r="V18">
        <v>1.2836000000000001</v>
      </c>
      <c r="W18">
        <v>0.63339999999999996</v>
      </c>
      <c r="X18">
        <v>0.16900000000000001</v>
      </c>
      <c r="Y18">
        <v>0.13159999999999999</v>
      </c>
      <c r="Z18">
        <v>3.73E-2</v>
      </c>
      <c r="AA18">
        <v>0.26469999999999999</v>
      </c>
      <c r="AB18">
        <v>1.6188</v>
      </c>
      <c r="AC18">
        <v>0.31319999999999998</v>
      </c>
      <c r="AD18">
        <v>0.76970000000000005</v>
      </c>
      <c r="AE18">
        <v>4.9086265397764901</v>
      </c>
      <c r="AF18">
        <v>4.3250075233891598</v>
      </c>
      <c r="AG18">
        <v>1.669902912</v>
      </c>
      <c r="AH18">
        <v>0.21428571399999999</v>
      </c>
      <c r="AI18">
        <v>0.49142857099999998</v>
      </c>
      <c r="AJ18">
        <v>0.29428571399999998</v>
      </c>
      <c r="AK18">
        <v>0.13592233000000001</v>
      </c>
      <c r="AL18">
        <v>7.7669901999999999E-2</v>
      </c>
      <c r="AM18">
        <v>0.12209302299999999</v>
      </c>
      <c r="AN18">
        <v>0.5</v>
      </c>
      <c r="AO18">
        <v>0.43819999999999998</v>
      </c>
      <c r="AP18">
        <v>0.31180000000000002</v>
      </c>
      <c r="AQ18">
        <v>0.25</v>
      </c>
      <c r="AR18">
        <v>0.22750000000000001</v>
      </c>
      <c r="AS18">
        <v>0.49440000000000001</v>
      </c>
      <c r="AT18">
        <v>0.27810000000000001</v>
      </c>
      <c r="AU18">
        <f t="shared" si="0"/>
        <v>0.22986247544204322</v>
      </c>
      <c r="AV18">
        <f t="shared" si="1"/>
        <v>4.5186640471512773E-2</v>
      </c>
      <c r="AW18">
        <f t="shared" si="2"/>
        <v>0</v>
      </c>
      <c r="AX18">
        <f t="shared" si="3"/>
        <v>1.5717092337917484E-2</v>
      </c>
      <c r="AY18">
        <f t="shared" si="4"/>
        <v>0.13163064833005894</v>
      </c>
      <c r="AZ18">
        <f t="shared" si="5"/>
        <v>3.3201189296333006E-2</v>
      </c>
      <c r="BA18">
        <f t="shared" si="6"/>
        <v>0.54440195412213466</v>
      </c>
    </row>
    <row r="19" spans="1:53" x14ac:dyDescent="0.25">
      <c r="A19">
        <v>2018</v>
      </c>
      <c r="B19" t="s">
        <v>63</v>
      </c>
      <c r="C19">
        <v>66.2</v>
      </c>
      <c r="D19">
        <v>310</v>
      </c>
      <c r="E19">
        <v>79</v>
      </c>
      <c r="F19">
        <v>17</v>
      </c>
      <c r="G19">
        <v>0</v>
      </c>
      <c r="H19">
        <v>23</v>
      </c>
      <c r="I19">
        <v>20</v>
      </c>
      <c r="J19">
        <v>4</v>
      </c>
      <c r="K19">
        <v>36</v>
      </c>
      <c r="L19">
        <v>5</v>
      </c>
      <c r="M19">
        <v>1</v>
      </c>
      <c r="N19">
        <v>57</v>
      </c>
      <c r="O19">
        <v>0.28939999999999999</v>
      </c>
      <c r="P19">
        <v>0.37540453000000001</v>
      </c>
      <c r="Q19">
        <v>0.4</v>
      </c>
      <c r="R19">
        <v>2.7</v>
      </c>
      <c r="S19">
        <v>0.336854238259165</v>
      </c>
      <c r="T19">
        <v>7.6950000000000003</v>
      </c>
      <c r="U19">
        <v>4.8600000000000003</v>
      </c>
      <c r="V19">
        <v>1.5832999999999999</v>
      </c>
      <c r="W19">
        <v>0.54</v>
      </c>
      <c r="X19">
        <v>0.18390000000000001</v>
      </c>
      <c r="Y19">
        <v>0.11609999999999999</v>
      </c>
      <c r="Z19">
        <v>6.7699999999999996E-2</v>
      </c>
      <c r="AA19">
        <v>0.28939999999999999</v>
      </c>
      <c r="AB19">
        <v>1.7250000000000001</v>
      </c>
      <c r="AC19">
        <v>0.3538</v>
      </c>
      <c r="AD19">
        <v>0.84240000000000004</v>
      </c>
      <c r="AE19">
        <v>4.8711797362095304</v>
      </c>
      <c r="AF19">
        <v>3.88991849338916</v>
      </c>
      <c r="AG19">
        <v>1.338028169</v>
      </c>
      <c r="AH19">
        <v>0.22429906499999999</v>
      </c>
      <c r="AI19">
        <v>0.44392523299999997</v>
      </c>
      <c r="AJ19">
        <v>0.33177570000000001</v>
      </c>
      <c r="AK19">
        <v>7.0422534999999994E-2</v>
      </c>
      <c r="AL19">
        <v>5.6338027999999998E-2</v>
      </c>
      <c r="AM19">
        <v>8.4210525999999994E-2</v>
      </c>
      <c r="AN19">
        <v>0.5</v>
      </c>
      <c r="AO19">
        <v>0.37959999999999999</v>
      </c>
      <c r="AP19">
        <v>0.39810000000000001</v>
      </c>
      <c r="AQ19">
        <v>0.22220000000000001</v>
      </c>
      <c r="AR19">
        <v>0.19439999999999999</v>
      </c>
      <c r="AS19">
        <v>0.4491</v>
      </c>
      <c r="AT19">
        <v>0.35649999999999998</v>
      </c>
      <c r="AU19">
        <f t="shared" si="0"/>
        <v>0.25483870967741934</v>
      </c>
      <c r="AV19">
        <f t="shared" si="1"/>
        <v>5.4838709677419356E-2</v>
      </c>
      <c r="AW19">
        <f t="shared" si="2"/>
        <v>0</v>
      </c>
      <c r="AX19">
        <f t="shared" si="3"/>
        <v>1.2903225806451613E-2</v>
      </c>
      <c r="AY19">
        <f t="shared" si="4"/>
        <v>0.11612903225806452</v>
      </c>
      <c r="AZ19">
        <f t="shared" si="5"/>
        <v>1.7839444995044598E-2</v>
      </c>
      <c r="BA19">
        <f t="shared" si="6"/>
        <v>0.54345087758560062</v>
      </c>
    </row>
    <row r="20" spans="1:53" x14ac:dyDescent="0.25">
      <c r="A20">
        <v>2018</v>
      </c>
      <c r="B20" t="s">
        <v>64</v>
      </c>
      <c r="C20">
        <v>96.1</v>
      </c>
      <c r="D20">
        <v>436</v>
      </c>
      <c r="E20">
        <v>106</v>
      </c>
      <c r="F20">
        <v>19</v>
      </c>
      <c r="G20">
        <v>12</v>
      </c>
      <c r="H20">
        <v>59</v>
      </c>
      <c r="I20">
        <v>58</v>
      </c>
      <c r="J20">
        <v>15</v>
      </c>
      <c r="K20">
        <v>56</v>
      </c>
      <c r="L20">
        <v>4</v>
      </c>
      <c r="M20">
        <v>2</v>
      </c>
      <c r="N20">
        <v>64</v>
      </c>
      <c r="O20">
        <v>0.28039999999999998</v>
      </c>
      <c r="P20">
        <v>0.377011494</v>
      </c>
      <c r="Q20">
        <v>0.52010723800000003</v>
      </c>
      <c r="R20">
        <v>5.4187000000000003</v>
      </c>
      <c r="S20">
        <v>0.378474210641777</v>
      </c>
      <c r="T20">
        <v>5.9791999999999996</v>
      </c>
      <c r="U20">
        <v>5.2317999999999998</v>
      </c>
      <c r="V20">
        <v>1.1429</v>
      </c>
      <c r="W20">
        <v>1.4014</v>
      </c>
      <c r="X20">
        <v>0.14680000000000001</v>
      </c>
      <c r="Y20">
        <v>0.12839999999999999</v>
      </c>
      <c r="Z20">
        <v>1.83E-2</v>
      </c>
      <c r="AA20">
        <v>0.28039999999999998</v>
      </c>
      <c r="AB20">
        <v>1.6817</v>
      </c>
      <c r="AC20">
        <v>0.30430000000000001</v>
      </c>
      <c r="AD20">
        <v>0.73429999999999995</v>
      </c>
      <c r="AE20">
        <v>5.74398543446594</v>
      </c>
      <c r="AF20">
        <v>5.6566498303891599</v>
      </c>
      <c r="AG20">
        <v>1.1056910559999999</v>
      </c>
      <c r="AH20">
        <v>0.16181229699999999</v>
      </c>
      <c r="AI20">
        <v>0.44012944900000001</v>
      </c>
      <c r="AJ20">
        <v>0.398058252</v>
      </c>
      <c r="AK20">
        <v>8.1300813E-2</v>
      </c>
      <c r="AL20">
        <v>0.121951219</v>
      </c>
      <c r="AM20">
        <v>7.3529411000000003E-2</v>
      </c>
      <c r="AN20">
        <v>0.4</v>
      </c>
      <c r="AO20">
        <v>0.39169999999999999</v>
      </c>
      <c r="AP20">
        <v>0.35670000000000002</v>
      </c>
      <c r="AQ20">
        <v>0.25159999999999999</v>
      </c>
      <c r="AR20">
        <v>0.12740000000000001</v>
      </c>
      <c r="AS20">
        <v>0.48730000000000001</v>
      </c>
      <c r="AT20">
        <v>0.38540000000000002</v>
      </c>
      <c r="AU20">
        <f t="shared" si="0"/>
        <v>0.24311926605504589</v>
      </c>
      <c r="AV20">
        <f t="shared" si="1"/>
        <v>4.3577981651376149E-2</v>
      </c>
      <c r="AW20">
        <f t="shared" si="2"/>
        <v>2.7522935779816515E-2</v>
      </c>
      <c r="AX20">
        <f t="shared" si="3"/>
        <v>3.4403669724770644E-2</v>
      </c>
      <c r="AY20">
        <f t="shared" si="4"/>
        <v>0.12844036697247707</v>
      </c>
      <c r="AZ20">
        <f t="shared" si="5"/>
        <v>2.7750247770069375E-2</v>
      </c>
      <c r="BA20">
        <f t="shared" si="6"/>
        <v>0.49518553204644433</v>
      </c>
    </row>
    <row r="21" spans="1:53" x14ac:dyDescent="0.25">
      <c r="A21">
        <v>2018</v>
      </c>
      <c r="B21" t="s">
        <v>65</v>
      </c>
      <c r="C21">
        <v>49.2</v>
      </c>
      <c r="D21">
        <v>226</v>
      </c>
      <c r="E21">
        <v>53</v>
      </c>
      <c r="F21">
        <v>11</v>
      </c>
      <c r="G21">
        <v>2</v>
      </c>
      <c r="H21">
        <v>38</v>
      </c>
      <c r="I21">
        <v>36</v>
      </c>
      <c r="J21">
        <v>10</v>
      </c>
      <c r="K21">
        <v>23</v>
      </c>
      <c r="L21">
        <v>4</v>
      </c>
      <c r="M21">
        <v>1</v>
      </c>
      <c r="N21">
        <v>50</v>
      </c>
      <c r="O21">
        <v>0.26240000000000002</v>
      </c>
      <c r="P21">
        <v>0.34070796399999997</v>
      </c>
      <c r="Q21">
        <v>0.49</v>
      </c>
      <c r="R21">
        <v>6.5235000000000003</v>
      </c>
      <c r="S21">
        <v>0.34852174595669599</v>
      </c>
      <c r="T21">
        <v>9.0603999999999996</v>
      </c>
      <c r="U21">
        <v>4.1677999999999997</v>
      </c>
      <c r="V21">
        <v>2.1739000000000002</v>
      </c>
      <c r="W21">
        <v>1.8121</v>
      </c>
      <c r="X21">
        <v>0.22120000000000001</v>
      </c>
      <c r="Y21">
        <v>0.1018</v>
      </c>
      <c r="Z21">
        <v>0.1195</v>
      </c>
      <c r="AA21">
        <v>0.26240000000000002</v>
      </c>
      <c r="AB21">
        <v>1.5302</v>
      </c>
      <c r="AC21">
        <v>0.30280000000000001</v>
      </c>
      <c r="AD21">
        <v>0.61899999999999999</v>
      </c>
      <c r="AE21">
        <v>4.8220831392295596</v>
      </c>
      <c r="AF21">
        <v>5.2086128923891604</v>
      </c>
      <c r="AG21">
        <v>0.80597014899999997</v>
      </c>
      <c r="AH21">
        <v>0.19867549600000001</v>
      </c>
      <c r="AI21">
        <v>0.35761589399999999</v>
      </c>
      <c r="AJ21">
        <v>0.44370860899999998</v>
      </c>
      <c r="AK21">
        <v>7.4626865000000001E-2</v>
      </c>
      <c r="AL21">
        <v>0.149253731</v>
      </c>
      <c r="AM21">
        <v>7.4074074000000004E-2</v>
      </c>
      <c r="AN21">
        <v>0</v>
      </c>
      <c r="AO21">
        <v>0.3947</v>
      </c>
      <c r="AP21">
        <v>0.40789999999999998</v>
      </c>
      <c r="AQ21">
        <v>0.19739999999999999</v>
      </c>
      <c r="AR21">
        <v>8.5500000000000007E-2</v>
      </c>
      <c r="AS21">
        <v>0.46050000000000002</v>
      </c>
      <c r="AT21">
        <v>0.45390000000000003</v>
      </c>
      <c r="AU21">
        <f t="shared" si="0"/>
        <v>0.23451327433628319</v>
      </c>
      <c r="AV21">
        <f t="shared" si="1"/>
        <v>4.8672566371681415E-2</v>
      </c>
      <c r="AW21">
        <f t="shared" si="2"/>
        <v>8.8495575221238937E-3</v>
      </c>
      <c r="AX21">
        <f t="shared" si="3"/>
        <v>4.4247787610619468E-2</v>
      </c>
      <c r="AY21">
        <f t="shared" si="4"/>
        <v>0.10176991150442478</v>
      </c>
      <c r="AZ21">
        <f t="shared" si="5"/>
        <v>1.1397423191278493E-2</v>
      </c>
      <c r="BA21">
        <f t="shared" si="6"/>
        <v>0.55054947946358879</v>
      </c>
    </row>
    <row r="22" spans="1:53" x14ac:dyDescent="0.25">
      <c r="A22">
        <v>2018</v>
      </c>
      <c r="B22" t="s">
        <v>66</v>
      </c>
      <c r="C22">
        <v>28.1</v>
      </c>
      <c r="D22">
        <v>120</v>
      </c>
      <c r="E22">
        <v>24</v>
      </c>
      <c r="F22">
        <v>7</v>
      </c>
      <c r="G22">
        <v>1</v>
      </c>
      <c r="H22">
        <v>8</v>
      </c>
      <c r="I22">
        <v>8</v>
      </c>
      <c r="J22">
        <v>4</v>
      </c>
      <c r="K22">
        <v>13</v>
      </c>
      <c r="L22">
        <v>0</v>
      </c>
      <c r="M22">
        <v>1</v>
      </c>
      <c r="N22">
        <v>38</v>
      </c>
      <c r="O22">
        <v>0.22639999999999999</v>
      </c>
      <c r="P22">
        <v>0.31666666599999999</v>
      </c>
      <c r="Q22">
        <v>0.42857142799999998</v>
      </c>
      <c r="R22">
        <v>2.5411999999999999</v>
      </c>
      <c r="S22">
        <v>0.32216930886109701</v>
      </c>
      <c r="T22">
        <v>12.070600000000001</v>
      </c>
      <c r="U22">
        <v>4.1294000000000004</v>
      </c>
      <c r="V22">
        <v>2.9230999999999998</v>
      </c>
      <c r="W22">
        <v>1.2706</v>
      </c>
      <c r="X22">
        <v>0.31669999999999998</v>
      </c>
      <c r="Y22">
        <v>0.10829999999999999</v>
      </c>
      <c r="Z22">
        <v>0.20830000000000001</v>
      </c>
      <c r="AA22">
        <v>0.22639999999999999</v>
      </c>
      <c r="AB22">
        <v>1.3059000000000001</v>
      </c>
      <c r="AC22">
        <v>0.3125</v>
      </c>
      <c r="AD22">
        <v>0.92589999999999995</v>
      </c>
      <c r="AE22">
        <v>3.64759848842148</v>
      </c>
      <c r="AF22">
        <v>3.79021372638916</v>
      </c>
      <c r="AG22">
        <v>0.93103448200000005</v>
      </c>
      <c r="AH22">
        <v>0.17647058800000001</v>
      </c>
      <c r="AI22">
        <v>0.39705882300000001</v>
      </c>
      <c r="AJ22">
        <v>0.42647058799999998</v>
      </c>
      <c r="AK22">
        <v>6.8965517000000004E-2</v>
      </c>
      <c r="AL22">
        <v>0.13793103400000001</v>
      </c>
      <c r="AM22">
        <v>0</v>
      </c>
      <c r="AN22">
        <v>0</v>
      </c>
      <c r="AO22">
        <v>0.48530000000000001</v>
      </c>
      <c r="AP22">
        <v>0.27939999999999998</v>
      </c>
      <c r="AQ22">
        <v>0.23530000000000001</v>
      </c>
      <c r="AR22">
        <v>0.1618</v>
      </c>
      <c r="AS22">
        <v>0.55879999999999996</v>
      </c>
      <c r="AT22">
        <v>0.27939999999999998</v>
      </c>
      <c r="AU22">
        <f t="shared" si="0"/>
        <v>0.2</v>
      </c>
      <c r="AV22">
        <f t="shared" si="1"/>
        <v>5.8333333333333334E-2</v>
      </c>
      <c r="AW22">
        <f t="shared" si="2"/>
        <v>8.3333333333333332E-3</v>
      </c>
      <c r="AX22">
        <f t="shared" si="3"/>
        <v>3.3333333333333333E-2</v>
      </c>
      <c r="AY22">
        <f t="shared" si="4"/>
        <v>0.10833333333333334</v>
      </c>
      <c r="AZ22">
        <f t="shared" si="5"/>
        <v>6.4420218037661049E-3</v>
      </c>
      <c r="BA22">
        <f t="shared" si="6"/>
        <v>0.58522464486290049</v>
      </c>
    </row>
    <row r="23" spans="1:53" x14ac:dyDescent="0.25">
      <c r="A23">
        <v>2018</v>
      </c>
      <c r="B23" t="s">
        <v>67</v>
      </c>
      <c r="C23">
        <v>90.1</v>
      </c>
      <c r="D23">
        <v>379</v>
      </c>
      <c r="E23">
        <v>91</v>
      </c>
      <c r="F23">
        <v>16</v>
      </c>
      <c r="G23">
        <v>3</v>
      </c>
      <c r="H23">
        <v>38</v>
      </c>
      <c r="I23">
        <v>35</v>
      </c>
      <c r="J23">
        <v>9</v>
      </c>
      <c r="K23">
        <v>26</v>
      </c>
      <c r="L23">
        <v>4</v>
      </c>
      <c r="M23">
        <v>2</v>
      </c>
      <c r="N23">
        <v>100</v>
      </c>
      <c r="O23">
        <v>0.25929999999999997</v>
      </c>
      <c r="P23">
        <v>0.314814814</v>
      </c>
      <c r="Q23">
        <v>0.4</v>
      </c>
      <c r="R23">
        <v>3.4870999999999999</v>
      </c>
      <c r="S23">
        <v>0.30737046044778099</v>
      </c>
      <c r="T23">
        <v>9.9631000000000007</v>
      </c>
      <c r="U23">
        <v>2.5903999999999998</v>
      </c>
      <c r="V23">
        <v>3.8462000000000001</v>
      </c>
      <c r="W23">
        <v>0.89670000000000005</v>
      </c>
      <c r="X23">
        <v>0.26390000000000002</v>
      </c>
      <c r="Y23">
        <v>6.8599999999999994E-2</v>
      </c>
      <c r="Z23">
        <v>0.1953</v>
      </c>
      <c r="AA23">
        <v>0.25929999999999997</v>
      </c>
      <c r="AB23">
        <v>1.2951999999999999</v>
      </c>
      <c r="AC23">
        <v>0.33879999999999999</v>
      </c>
      <c r="AD23">
        <v>0.76129999999999998</v>
      </c>
      <c r="AE23">
        <v>2.9875362905032201</v>
      </c>
      <c r="AF23">
        <v>3.1659889753891601</v>
      </c>
      <c r="AG23">
        <v>2.1967213110000001</v>
      </c>
      <c r="AH23">
        <v>0.21686746900000001</v>
      </c>
      <c r="AI23">
        <v>0.53815261000000003</v>
      </c>
      <c r="AJ23">
        <v>0.24497991899999999</v>
      </c>
      <c r="AK23">
        <v>6.5573770000000003E-2</v>
      </c>
      <c r="AL23">
        <v>0.14754098299999999</v>
      </c>
      <c r="AM23">
        <v>8.9552238000000006E-2</v>
      </c>
      <c r="AN23">
        <v>0.5</v>
      </c>
      <c r="AO23">
        <v>0.38650000000000001</v>
      </c>
      <c r="AP23">
        <v>0.41830000000000001</v>
      </c>
      <c r="AQ23">
        <v>0.19520000000000001</v>
      </c>
      <c r="AR23">
        <v>0.21909999999999999</v>
      </c>
      <c r="AS23">
        <v>0.46610000000000001</v>
      </c>
      <c r="AT23">
        <v>0.31469999999999998</v>
      </c>
      <c r="AU23">
        <f t="shared" si="0"/>
        <v>0.24010554089709762</v>
      </c>
      <c r="AV23">
        <f t="shared" si="1"/>
        <v>4.221635883905013E-2</v>
      </c>
      <c r="AW23">
        <f t="shared" si="2"/>
        <v>7.9155672823219003E-3</v>
      </c>
      <c r="AX23">
        <f t="shared" si="3"/>
        <v>2.3746701846965697E-2</v>
      </c>
      <c r="AY23">
        <f t="shared" si="4"/>
        <v>6.860158311345646E-2</v>
      </c>
      <c r="AZ23">
        <f t="shared" si="5"/>
        <v>1.288404360753221E-2</v>
      </c>
      <c r="BA23">
        <f t="shared" si="6"/>
        <v>0.60453020441357608</v>
      </c>
    </row>
    <row r="24" spans="1:53" x14ac:dyDescent="0.25">
      <c r="A24">
        <v>2018</v>
      </c>
      <c r="B24" t="s">
        <v>68</v>
      </c>
      <c r="C24">
        <v>97.1</v>
      </c>
      <c r="D24">
        <v>399</v>
      </c>
      <c r="E24">
        <v>78</v>
      </c>
      <c r="F24">
        <v>15</v>
      </c>
      <c r="G24">
        <v>2</v>
      </c>
      <c r="H24">
        <v>33</v>
      </c>
      <c r="I24">
        <v>30</v>
      </c>
      <c r="J24">
        <v>12</v>
      </c>
      <c r="K24">
        <v>39</v>
      </c>
      <c r="L24">
        <v>5</v>
      </c>
      <c r="M24">
        <v>0</v>
      </c>
      <c r="N24">
        <v>133</v>
      </c>
      <c r="O24">
        <v>0.2167</v>
      </c>
      <c r="P24">
        <v>0.296954314</v>
      </c>
      <c r="Q24">
        <v>0.37570621399999998</v>
      </c>
      <c r="R24">
        <v>2.774</v>
      </c>
      <c r="S24">
        <v>0.28983403707837702</v>
      </c>
      <c r="T24">
        <v>12.2979</v>
      </c>
      <c r="U24">
        <v>3.6061999999999999</v>
      </c>
      <c r="V24">
        <v>3.4102999999999999</v>
      </c>
      <c r="W24">
        <v>1.1095999999999999</v>
      </c>
      <c r="X24">
        <v>0.33329999999999999</v>
      </c>
      <c r="Y24">
        <v>9.7699999999999995E-2</v>
      </c>
      <c r="Z24">
        <v>0.2356</v>
      </c>
      <c r="AA24">
        <v>0.2167</v>
      </c>
      <c r="AB24">
        <v>1.2020999999999999</v>
      </c>
      <c r="AC24">
        <v>0.307</v>
      </c>
      <c r="AD24">
        <v>0.83830000000000005</v>
      </c>
      <c r="AE24">
        <v>2.9493760267731499</v>
      </c>
      <c r="AF24">
        <v>3.22683661938916</v>
      </c>
      <c r="AG24">
        <v>1.1410256409999999</v>
      </c>
      <c r="AH24">
        <v>0.23394495400000001</v>
      </c>
      <c r="AI24">
        <v>0.40825687999999999</v>
      </c>
      <c r="AJ24">
        <v>0.357798165</v>
      </c>
      <c r="AK24">
        <v>0.179487179</v>
      </c>
      <c r="AL24">
        <v>0.15384615300000001</v>
      </c>
      <c r="AM24">
        <v>7.8651684999999999E-2</v>
      </c>
      <c r="AN24">
        <v>0.222222222</v>
      </c>
      <c r="AO24">
        <v>0.36120000000000002</v>
      </c>
      <c r="AP24">
        <v>0.33479999999999999</v>
      </c>
      <c r="AQ24">
        <v>0.30399999999999999</v>
      </c>
      <c r="AR24">
        <v>0.16300000000000001</v>
      </c>
      <c r="AS24">
        <v>0.45810000000000001</v>
      </c>
      <c r="AT24">
        <v>0.37890000000000001</v>
      </c>
      <c r="AU24">
        <f t="shared" si="0"/>
        <v>0.19548872180451127</v>
      </c>
      <c r="AV24">
        <f t="shared" si="1"/>
        <v>3.7593984962406013E-2</v>
      </c>
      <c r="AW24">
        <f t="shared" si="2"/>
        <v>5.0125313283208017E-3</v>
      </c>
      <c r="AX24">
        <f t="shared" si="3"/>
        <v>3.007518796992481E-2</v>
      </c>
      <c r="AY24">
        <f t="shared" si="4"/>
        <v>9.7744360902255634E-2</v>
      </c>
      <c r="AZ24">
        <f t="shared" si="5"/>
        <v>1.9326065411298315E-2</v>
      </c>
      <c r="BA24">
        <f t="shared" si="6"/>
        <v>0.61475914762128314</v>
      </c>
    </row>
    <row r="25" spans="1:53" x14ac:dyDescent="0.25">
      <c r="A25">
        <v>2018</v>
      </c>
      <c r="B25" t="s">
        <v>69</v>
      </c>
      <c r="C25">
        <v>102</v>
      </c>
      <c r="D25">
        <v>418</v>
      </c>
      <c r="E25">
        <v>86</v>
      </c>
      <c r="F25">
        <v>16</v>
      </c>
      <c r="G25">
        <v>1</v>
      </c>
      <c r="H25">
        <v>43</v>
      </c>
      <c r="I25">
        <v>41</v>
      </c>
      <c r="J25">
        <v>15</v>
      </c>
      <c r="K25">
        <v>29</v>
      </c>
      <c r="L25">
        <v>3</v>
      </c>
      <c r="M25">
        <v>2</v>
      </c>
      <c r="N25">
        <v>103</v>
      </c>
      <c r="O25">
        <v>0.22220000000000001</v>
      </c>
      <c r="P25">
        <v>0.27990430599999999</v>
      </c>
      <c r="Q25">
        <v>0.38701298699999997</v>
      </c>
      <c r="R25">
        <v>3.6175999999999999</v>
      </c>
      <c r="S25">
        <v>0.28633353451648402</v>
      </c>
      <c r="T25">
        <v>9.0882000000000005</v>
      </c>
      <c r="U25">
        <v>2.5588000000000002</v>
      </c>
      <c r="V25">
        <v>3.5516999999999999</v>
      </c>
      <c r="W25">
        <v>1.3234999999999999</v>
      </c>
      <c r="X25">
        <v>0.24640000000000001</v>
      </c>
      <c r="Y25">
        <v>6.9400000000000003E-2</v>
      </c>
      <c r="Z25">
        <v>0.17699999999999999</v>
      </c>
      <c r="AA25">
        <v>0.22220000000000001</v>
      </c>
      <c r="AB25">
        <v>1.1274999999999999</v>
      </c>
      <c r="AC25">
        <v>0.26390000000000002</v>
      </c>
      <c r="AD25">
        <v>0.77080000000000004</v>
      </c>
      <c r="AE25">
        <v>3.8467632170693502</v>
      </c>
      <c r="AF25">
        <v>3.9588404293891601</v>
      </c>
      <c r="AG25">
        <v>1.081081081</v>
      </c>
      <c r="AH25">
        <v>0.17499999999999999</v>
      </c>
      <c r="AI25">
        <v>0.42857142799999998</v>
      </c>
      <c r="AJ25">
        <v>0.39642857100000001</v>
      </c>
      <c r="AK25">
        <v>9.0090089999999998E-2</v>
      </c>
      <c r="AL25">
        <v>0.13513513499999999</v>
      </c>
      <c r="AM25">
        <v>9.1666665999999994E-2</v>
      </c>
      <c r="AN25">
        <v>0.5</v>
      </c>
      <c r="AO25">
        <v>0.42609999999999998</v>
      </c>
      <c r="AP25">
        <v>0.29580000000000001</v>
      </c>
      <c r="AQ25">
        <v>0.2782</v>
      </c>
      <c r="AR25">
        <v>0.2077</v>
      </c>
      <c r="AS25">
        <v>0.47539999999999999</v>
      </c>
      <c r="AT25">
        <v>0.31690000000000002</v>
      </c>
      <c r="AU25">
        <f t="shared" si="0"/>
        <v>0.20574162679425836</v>
      </c>
      <c r="AV25">
        <f t="shared" si="1"/>
        <v>3.8277511961722487E-2</v>
      </c>
      <c r="AW25">
        <f t="shared" si="2"/>
        <v>2.3923444976076554E-3</v>
      </c>
      <c r="AX25">
        <f t="shared" si="3"/>
        <v>3.5885167464114832E-2</v>
      </c>
      <c r="AY25">
        <f t="shared" si="4"/>
        <v>6.9377990430622011E-2</v>
      </c>
      <c r="AZ25">
        <f t="shared" si="5"/>
        <v>1.4370664023785926E-2</v>
      </c>
      <c r="BA25">
        <f t="shared" si="6"/>
        <v>0.63395469482788869</v>
      </c>
    </row>
    <row r="26" spans="1:53" x14ac:dyDescent="0.25">
      <c r="A26">
        <v>2018</v>
      </c>
      <c r="B26" t="s">
        <v>70</v>
      </c>
      <c r="C26">
        <v>28</v>
      </c>
      <c r="D26">
        <v>129</v>
      </c>
      <c r="E26">
        <v>24</v>
      </c>
      <c r="F26">
        <v>6</v>
      </c>
      <c r="G26">
        <v>0</v>
      </c>
      <c r="H26">
        <v>13</v>
      </c>
      <c r="I26">
        <v>13</v>
      </c>
      <c r="J26">
        <v>2</v>
      </c>
      <c r="K26">
        <v>23</v>
      </c>
      <c r="L26">
        <v>4</v>
      </c>
      <c r="M26">
        <v>2</v>
      </c>
      <c r="N26">
        <v>31</v>
      </c>
      <c r="O26">
        <v>0.23080000000000001</v>
      </c>
      <c r="P26">
        <v>0.37984496099999998</v>
      </c>
      <c r="Q26">
        <v>0.34615384599999999</v>
      </c>
      <c r="R26">
        <v>4.1786000000000003</v>
      </c>
      <c r="S26">
        <v>0.32117204809188798</v>
      </c>
      <c r="T26">
        <v>9.9642999999999997</v>
      </c>
      <c r="U26">
        <v>7.3929</v>
      </c>
      <c r="V26">
        <v>1.3478000000000001</v>
      </c>
      <c r="W26">
        <v>0.64290000000000003</v>
      </c>
      <c r="X26">
        <v>0.24030000000000001</v>
      </c>
      <c r="Y26">
        <v>0.17829999999999999</v>
      </c>
      <c r="Z26">
        <v>6.2E-2</v>
      </c>
      <c r="AA26">
        <v>0.23080000000000001</v>
      </c>
      <c r="AB26">
        <v>1.6786000000000001</v>
      </c>
      <c r="AC26">
        <v>0.30990000000000001</v>
      </c>
      <c r="AD26">
        <v>0.7792</v>
      </c>
      <c r="AE26">
        <v>5.9226655946246201</v>
      </c>
      <c r="AF26">
        <v>4.5477760033891599</v>
      </c>
      <c r="AG26">
        <v>0.53846153799999996</v>
      </c>
      <c r="AH26">
        <v>0.16666666599999999</v>
      </c>
      <c r="AI26">
        <v>0.29166666600000002</v>
      </c>
      <c r="AJ26">
        <v>0.54166666600000002</v>
      </c>
      <c r="AK26">
        <v>0.179487179</v>
      </c>
      <c r="AL26">
        <v>5.1282051000000002E-2</v>
      </c>
      <c r="AM26">
        <v>9.5238094999999995E-2</v>
      </c>
      <c r="AN26">
        <v>0</v>
      </c>
      <c r="AO26">
        <v>0.39729999999999999</v>
      </c>
      <c r="AP26">
        <v>0.34250000000000003</v>
      </c>
      <c r="AQ26">
        <v>0.26029999999999998</v>
      </c>
      <c r="AR26">
        <v>0.1918</v>
      </c>
      <c r="AS26">
        <v>0.41099999999999998</v>
      </c>
      <c r="AT26">
        <v>0.39729999999999999</v>
      </c>
      <c r="AU26">
        <f t="shared" si="0"/>
        <v>0.18604651162790697</v>
      </c>
      <c r="AV26">
        <f t="shared" si="1"/>
        <v>4.6511627906976744E-2</v>
      </c>
      <c r="AW26">
        <f t="shared" si="2"/>
        <v>0</v>
      </c>
      <c r="AX26">
        <f t="shared" si="3"/>
        <v>1.5503875968992248E-2</v>
      </c>
      <c r="AY26">
        <f t="shared" si="4"/>
        <v>0.17829457364341086</v>
      </c>
      <c r="AZ26">
        <f t="shared" si="5"/>
        <v>1.1397423191278493E-2</v>
      </c>
      <c r="BA26">
        <f t="shared" si="6"/>
        <v>0.56224598766143474</v>
      </c>
    </row>
    <row r="27" spans="1:53" x14ac:dyDescent="0.25">
      <c r="A27">
        <v>2018</v>
      </c>
      <c r="B27" t="s">
        <v>71</v>
      </c>
      <c r="C27">
        <v>51.1</v>
      </c>
      <c r="D27">
        <v>217</v>
      </c>
      <c r="E27">
        <v>43</v>
      </c>
      <c r="F27">
        <v>11</v>
      </c>
      <c r="G27">
        <v>0</v>
      </c>
      <c r="H27">
        <v>29</v>
      </c>
      <c r="I27">
        <v>24</v>
      </c>
      <c r="J27">
        <v>4</v>
      </c>
      <c r="K27">
        <v>23</v>
      </c>
      <c r="L27">
        <v>5</v>
      </c>
      <c r="M27">
        <v>1</v>
      </c>
      <c r="N27">
        <v>46</v>
      </c>
      <c r="O27">
        <v>0.2228</v>
      </c>
      <c r="P27">
        <v>0.30875575999999999</v>
      </c>
      <c r="Q27">
        <v>0.35294117600000002</v>
      </c>
      <c r="R27">
        <v>4.2077999999999998</v>
      </c>
      <c r="S27">
        <v>0.28105841127206699</v>
      </c>
      <c r="T27">
        <v>8.0648999999999997</v>
      </c>
      <c r="U27">
        <v>4.0324999999999998</v>
      </c>
      <c r="V27">
        <v>2</v>
      </c>
      <c r="W27">
        <v>0.70130000000000003</v>
      </c>
      <c r="X27">
        <v>0.21199999999999999</v>
      </c>
      <c r="Y27">
        <v>0.106</v>
      </c>
      <c r="Z27">
        <v>0.106</v>
      </c>
      <c r="AA27">
        <v>0.2228</v>
      </c>
      <c r="AB27">
        <v>1.2857000000000001</v>
      </c>
      <c r="AC27">
        <v>0.2727</v>
      </c>
      <c r="AD27">
        <v>0.61890000000000001</v>
      </c>
      <c r="AE27">
        <v>4.4405536840245698</v>
      </c>
      <c r="AF27">
        <v>3.7782958893891601</v>
      </c>
      <c r="AG27">
        <v>1.269230769</v>
      </c>
      <c r="AH27">
        <v>0.197278911</v>
      </c>
      <c r="AI27">
        <v>0.44897959100000001</v>
      </c>
      <c r="AJ27">
        <v>0.35374149599999999</v>
      </c>
      <c r="AK27">
        <v>7.6923076000000007E-2</v>
      </c>
      <c r="AL27">
        <v>7.6923076000000007E-2</v>
      </c>
      <c r="AM27">
        <v>3.0303030000000002E-2</v>
      </c>
      <c r="AN27">
        <v>0</v>
      </c>
      <c r="AO27">
        <v>0.36730000000000002</v>
      </c>
      <c r="AP27">
        <v>0.44219999999999998</v>
      </c>
      <c r="AQ27">
        <v>0.1905</v>
      </c>
      <c r="AR27">
        <v>0.1973</v>
      </c>
      <c r="AS27">
        <v>0.50339999999999996</v>
      </c>
      <c r="AT27">
        <v>0.29930000000000001</v>
      </c>
      <c r="AU27">
        <f t="shared" si="0"/>
        <v>0.19815668202764977</v>
      </c>
      <c r="AV27">
        <f t="shared" si="1"/>
        <v>5.0691244239631339E-2</v>
      </c>
      <c r="AW27">
        <f t="shared" si="2"/>
        <v>0</v>
      </c>
      <c r="AX27">
        <f t="shared" si="3"/>
        <v>1.8433179723502304E-2</v>
      </c>
      <c r="AY27">
        <f t="shared" si="4"/>
        <v>0.10599078341013825</v>
      </c>
      <c r="AZ27">
        <f t="shared" si="5"/>
        <v>1.1397423191278493E-2</v>
      </c>
      <c r="BA27">
        <f t="shared" si="6"/>
        <v>0.61533068740779984</v>
      </c>
    </row>
    <row r="28" spans="1:53" x14ac:dyDescent="0.25">
      <c r="A28">
        <v>2018</v>
      </c>
      <c r="B28" t="s">
        <v>72</v>
      </c>
      <c r="C28">
        <v>95</v>
      </c>
      <c r="D28">
        <v>447</v>
      </c>
      <c r="E28">
        <v>107</v>
      </c>
      <c r="F28">
        <v>26</v>
      </c>
      <c r="G28">
        <v>0</v>
      </c>
      <c r="H28">
        <v>60</v>
      </c>
      <c r="I28">
        <v>54</v>
      </c>
      <c r="J28">
        <v>10</v>
      </c>
      <c r="K28">
        <v>56</v>
      </c>
      <c r="L28">
        <v>7</v>
      </c>
      <c r="M28">
        <v>4</v>
      </c>
      <c r="N28">
        <v>102</v>
      </c>
      <c r="O28">
        <v>0.27650000000000002</v>
      </c>
      <c r="P28">
        <v>0.37360178900000002</v>
      </c>
      <c r="Q28">
        <v>0.42227979199999999</v>
      </c>
      <c r="R28">
        <v>5.1158000000000001</v>
      </c>
      <c r="S28">
        <v>0.345014987208627</v>
      </c>
      <c r="T28">
        <v>9.6631999999999998</v>
      </c>
      <c r="U28">
        <v>5.3052999999999999</v>
      </c>
      <c r="V28">
        <v>1.8213999999999999</v>
      </c>
      <c r="W28">
        <v>0.94740000000000002</v>
      </c>
      <c r="X28">
        <v>0.22819999999999999</v>
      </c>
      <c r="Y28">
        <v>0.12529999999999999</v>
      </c>
      <c r="Z28">
        <v>0.10290000000000001</v>
      </c>
      <c r="AA28">
        <v>0.27650000000000002</v>
      </c>
      <c r="AB28">
        <v>1.7158</v>
      </c>
      <c r="AC28">
        <v>0.35270000000000001</v>
      </c>
      <c r="AD28">
        <v>0.69930000000000003</v>
      </c>
      <c r="AE28">
        <v>4.5038313703158401</v>
      </c>
      <c r="AF28">
        <v>4.2707095093891603</v>
      </c>
      <c r="AG28">
        <v>1.25</v>
      </c>
      <c r="AH28">
        <v>0.26071428499999999</v>
      </c>
      <c r="AI28">
        <v>0.41071428500000001</v>
      </c>
      <c r="AJ28">
        <v>0.328571428</v>
      </c>
      <c r="AK28">
        <v>0.130434782</v>
      </c>
      <c r="AL28">
        <v>0.108695652</v>
      </c>
      <c r="AM28">
        <v>9.5652172999999993E-2</v>
      </c>
      <c r="AN28">
        <v>0.4</v>
      </c>
      <c r="AO28">
        <v>0.42809999999999998</v>
      </c>
      <c r="AP28">
        <v>0.31580000000000003</v>
      </c>
      <c r="AQ28">
        <v>0.25609999999999999</v>
      </c>
      <c r="AR28">
        <v>0.1789</v>
      </c>
      <c r="AS28">
        <v>0.47020000000000001</v>
      </c>
      <c r="AT28">
        <v>0.35089999999999999</v>
      </c>
      <c r="AU28">
        <f t="shared" si="0"/>
        <v>0.23937360178970918</v>
      </c>
      <c r="AV28">
        <f t="shared" si="1"/>
        <v>5.8165548098434001E-2</v>
      </c>
      <c r="AW28">
        <f t="shared" si="2"/>
        <v>0</v>
      </c>
      <c r="AX28">
        <f t="shared" si="3"/>
        <v>2.2371364653243849E-2</v>
      </c>
      <c r="AY28">
        <f t="shared" si="4"/>
        <v>0.12527964205816555</v>
      </c>
      <c r="AZ28">
        <f t="shared" si="5"/>
        <v>2.7750247770069375E-2</v>
      </c>
      <c r="BA28">
        <f t="shared" si="6"/>
        <v>0.52705959563037807</v>
      </c>
    </row>
    <row r="29" spans="1:53" x14ac:dyDescent="0.25">
      <c r="A29">
        <v>2018</v>
      </c>
      <c r="B29" t="s">
        <v>73</v>
      </c>
      <c r="C29">
        <v>48.1</v>
      </c>
      <c r="D29">
        <v>227</v>
      </c>
      <c r="E29">
        <v>53</v>
      </c>
      <c r="F29">
        <v>13</v>
      </c>
      <c r="G29">
        <v>1</v>
      </c>
      <c r="H29">
        <v>25</v>
      </c>
      <c r="I29">
        <v>23</v>
      </c>
      <c r="J29">
        <v>8</v>
      </c>
      <c r="K29">
        <v>36</v>
      </c>
      <c r="L29">
        <v>7</v>
      </c>
      <c r="M29">
        <v>2</v>
      </c>
      <c r="N29">
        <v>40</v>
      </c>
      <c r="O29">
        <v>0.28039999999999998</v>
      </c>
      <c r="P29">
        <v>0.40625</v>
      </c>
      <c r="Q29">
        <v>0.50549450500000004</v>
      </c>
      <c r="R29">
        <v>4.2827999999999999</v>
      </c>
      <c r="S29">
        <v>0.38118982919350197</v>
      </c>
      <c r="T29">
        <v>7.4482999999999997</v>
      </c>
      <c r="U29">
        <v>6.7034000000000002</v>
      </c>
      <c r="V29">
        <v>1.1111</v>
      </c>
      <c r="W29">
        <v>1.4897</v>
      </c>
      <c r="X29">
        <v>0.1762</v>
      </c>
      <c r="Y29">
        <v>0.15859999999999999</v>
      </c>
      <c r="Z29">
        <v>1.7600000000000001E-2</v>
      </c>
      <c r="AA29">
        <v>0.28039999999999998</v>
      </c>
      <c r="AB29">
        <v>1.8413999999999999</v>
      </c>
      <c r="AC29">
        <v>0.31909999999999999</v>
      </c>
      <c r="AD29">
        <v>0.82709999999999995</v>
      </c>
      <c r="AE29">
        <v>6.0481786085947897</v>
      </c>
      <c r="AF29">
        <v>6.0100873363891596</v>
      </c>
      <c r="AG29">
        <v>0.75</v>
      </c>
      <c r="AH29">
        <v>0.23287671200000001</v>
      </c>
      <c r="AI29">
        <v>0.32876712299999999</v>
      </c>
      <c r="AJ29">
        <v>0.43835616399999999</v>
      </c>
      <c r="AK29">
        <v>7.8125E-2</v>
      </c>
      <c r="AL29">
        <v>0.125</v>
      </c>
      <c r="AM29">
        <v>0.104166666</v>
      </c>
      <c r="AN29">
        <v>0</v>
      </c>
      <c r="AO29">
        <v>0.4027</v>
      </c>
      <c r="AP29">
        <v>0.29530000000000001</v>
      </c>
      <c r="AQ29">
        <v>0.30199999999999999</v>
      </c>
      <c r="AR29">
        <v>0.18790000000000001</v>
      </c>
      <c r="AS29">
        <v>0.3826</v>
      </c>
      <c r="AT29">
        <v>0.42949999999999999</v>
      </c>
      <c r="AU29">
        <f t="shared" si="0"/>
        <v>0.23348017621145375</v>
      </c>
      <c r="AV29">
        <f t="shared" si="1"/>
        <v>5.7268722466960353E-2</v>
      </c>
      <c r="AW29">
        <f t="shared" si="2"/>
        <v>4.4052863436123352E-3</v>
      </c>
      <c r="AX29">
        <f t="shared" si="3"/>
        <v>3.5242290748898682E-2</v>
      </c>
      <c r="AY29">
        <f t="shared" si="4"/>
        <v>0.15859030837004406</v>
      </c>
      <c r="AZ29">
        <f t="shared" si="5"/>
        <v>1.7839444995044598E-2</v>
      </c>
      <c r="BA29">
        <f t="shared" si="6"/>
        <v>0.49317377086398617</v>
      </c>
    </row>
    <row r="30" spans="1:53" x14ac:dyDescent="0.25">
      <c r="A30">
        <v>2018</v>
      </c>
      <c r="B30" t="s">
        <v>74</v>
      </c>
      <c r="C30">
        <v>126</v>
      </c>
      <c r="D30">
        <v>499</v>
      </c>
      <c r="E30">
        <v>87</v>
      </c>
      <c r="F30">
        <v>25</v>
      </c>
      <c r="G30">
        <v>0</v>
      </c>
      <c r="H30">
        <v>43</v>
      </c>
      <c r="I30">
        <v>36</v>
      </c>
      <c r="J30">
        <v>13</v>
      </c>
      <c r="K30">
        <v>35</v>
      </c>
      <c r="L30">
        <v>3</v>
      </c>
      <c r="M30">
        <v>10</v>
      </c>
      <c r="N30">
        <v>141</v>
      </c>
      <c r="O30">
        <v>0.19159999999999999</v>
      </c>
      <c r="P30">
        <v>0.26506024</v>
      </c>
      <c r="Q30">
        <v>0.334811529</v>
      </c>
      <c r="R30">
        <v>2.5714000000000001</v>
      </c>
      <c r="S30">
        <v>0.26244515927151002</v>
      </c>
      <c r="T30">
        <v>10.071400000000001</v>
      </c>
      <c r="U30">
        <v>2.5</v>
      </c>
      <c r="V30">
        <v>4.0286</v>
      </c>
      <c r="W30">
        <v>0.92859999999999998</v>
      </c>
      <c r="X30">
        <v>0.28260000000000002</v>
      </c>
      <c r="Y30">
        <v>7.0099999999999996E-2</v>
      </c>
      <c r="Z30">
        <v>0.21240000000000001</v>
      </c>
      <c r="AA30">
        <v>0.19159999999999999</v>
      </c>
      <c r="AB30">
        <v>0.96830000000000005</v>
      </c>
      <c r="AC30">
        <v>0.2467</v>
      </c>
      <c r="AD30">
        <v>0.78210000000000002</v>
      </c>
      <c r="AE30">
        <v>3.5370180080334301</v>
      </c>
      <c r="AF30">
        <v>3.3295220353891599</v>
      </c>
      <c r="AG30">
        <v>1.110169491</v>
      </c>
      <c r="AH30">
        <v>0.199356913</v>
      </c>
      <c r="AI30">
        <v>0.421221864</v>
      </c>
      <c r="AJ30">
        <v>0.37942122099999998</v>
      </c>
      <c r="AK30">
        <v>0.144067796</v>
      </c>
      <c r="AL30">
        <v>0.11016949099999999</v>
      </c>
      <c r="AM30">
        <v>6.8702289999999999E-2</v>
      </c>
      <c r="AN30">
        <v>0</v>
      </c>
      <c r="AO30">
        <v>0.38979999999999998</v>
      </c>
      <c r="AP30">
        <v>0.32269999999999999</v>
      </c>
      <c r="AQ30">
        <v>0.28749999999999998</v>
      </c>
      <c r="AR30">
        <v>0.2268</v>
      </c>
      <c r="AS30">
        <v>0.47599999999999998</v>
      </c>
      <c r="AT30">
        <v>0.29709999999999998</v>
      </c>
      <c r="AU30">
        <f t="shared" si="0"/>
        <v>0.17434869739478959</v>
      </c>
      <c r="AV30">
        <f t="shared" si="1"/>
        <v>5.0100200400801605E-2</v>
      </c>
      <c r="AW30">
        <f t="shared" si="2"/>
        <v>0</v>
      </c>
      <c r="AX30">
        <f t="shared" si="3"/>
        <v>2.6052104208416832E-2</v>
      </c>
      <c r="AY30">
        <f t="shared" si="4"/>
        <v>7.0140280561122245E-2</v>
      </c>
      <c r="AZ30">
        <f t="shared" si="5"/>
        <v>1.7343904856293359E-2</v>
      </c>
      <c r="BA30">
        <f t="shared" si="6"/>
        <v>0.66201481257857631</v>
      </c>
    </row>
    <row r="31" spans="1:53" x14ac:dyDescent="0.25">
      <c r="A31">
        <v>2018</v>
      </c>
      <c r="B31" t="s">
        <v>75</v>
      </c>
      <c r="C31">
        <v>118.1</v>
      </c>
      <c r="D31">
        <v>484</v>
      </c>
      <c r="E31">
        <v>99</v>
      </c>
      <c r="F31">
        <v>20</v>
      </c>
      <c r="G31">
        <v>2</v>
      </c>
      <c r="H31">
        <v>46</v>
      </c>
      <c r="I31">
        <v>43</v>
      </c>
      <c r="J31">
        <v>9</v>
      </c>
      <c r="K31">
        <v>39</v>
      </c>
      <c r="L31">
        <v>8</v>
      </c>
      <c r="M31">
        <v>3</v>
      </c>
      <c r="N31">
        <v>122</v>
      </c>
      <c r="O31">
        <v>0.224</v>
      </c>
      <c r="P31">
        <v>0.29375000000000001</v>
      </c>
      <c r="Q31">
        <v>0.34562211900000001</v>
      </c>
      <c r="R31">
        <v>3.2704</v>
      </c>
      <c r="S31">
        <v>0.27475817198470498</v>
      </c>
      <c r="T31">
        <v>9.2789000000000001</v>
      </c>
      <c r="U31">
        <v>2.9662000000000002</v>
      </c>
      <c r="V31">
        <v>3.1282000000000001</v>
      </c>
      <c r="W31">
        <v>0.6845</v>
      </c>
      <c r="X31">
        <v>0.25209999999999999</v>
      </c>
      <c r="Y31">
        <v>8.0600000000000005E-2</v>
      </c>
      <c r="Z31">
        <v>0.17150000000000001</v>
      </c>
      <c r="AA31">
        <v>0.224</v>
      </c>
      <c r="AB31">
        <v>1.1661999999999999</v>
      </c>
      <c r="AC31">
        <v>0.28939999999999999</v>
      </c>
      <c r="AD31">
        <v>0.7399</v>
      </c>
      <c r="AE31">
        <v>3.7229918211737298</v>
      </c>
      <c r="AF31">
        <v>3.1464681483891601</v>
      </c>
      <c r="AG31">
        <v>1.2232142850000001</v>
      </c>
      <c r="AH31">
        <v>0.20952380900000001</v>
      </c>
      <c r="AI31">
        <v>0.43492063399999997</v>
      </c>
      <c r="AJ31">
        <v>0.35555555500000002</v>
      </c>
      <c r="AK31">
        <v>0.15178571399999999</v>
      </c>
      <c r="AL31">
        <v>8.0357142000000006E-2</v>
      </c>
      <c r="AM31">
        <v>7.2992699999999994E-2</v>
      </c>
      <c r="AN31">
        <v>0</v>
      </c>
      <c r="AO31">
        <v>0.34379999999999999</v>
      </c>
      <c r="AP31">
        <v>0.37190000000000001</v>
      </c>
      <c r="AQ31">
        <v>0.28439999999999999</v>
      </c>
      <c r="AR31">
        <v>0.19689999999999999</v>
      </c>
      <c r="AS31">
        <v>0.43440000000000001</v>
      </c>
      <c r="AT31">
        <v>0.36880000000000002</v>
      </c>
      <c r="AU31">
        <f t="shared" si="0"/>
        <v>0.20454545454545456</v>
      </c>
      <c r="AV31">
        <f t="shared" si="1"/>
        <v>4.1322314049586778E-2</v>
      </c>
      <c r="AW31">
        <f t="shared" si="2"/>
        <v>4.1322314049586778E-3</v>
      </c>
      <c r="AX31">
        <f t="shared" si="3"/>
        <v>1.859504132231405E-2</v>
      </c>
      <c r="AY31">
        <f t="shared" si="4"/>
        <v>8.057851239669421E-2</v>
      </c>
      <c r="AZ31">
        <f t="shared" si="5"/>
        <v>1.9326065411298315E-2</v>
      </c>
      <c r="BA31">
        <f t="shared" si="6"/>
        <v>0.6315003808696934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31"/>
  <sheetViews>
    <sheetView workbookViewId="0">
      <selection sqref="A1:AT31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78</v>
      </c>
      <c r="AV1" t="s">
        <v>79</v>
      </c>
      <c r="AW1" t="s">
        <v>80</v>
      </c>
      <c r="AX1" t="s">
        <v>81</v>
      </c>
      <c r="AY1" t="s">
        <v>24</v>
      </c>
      <c r="AZ1" t="s">
        <v>82</v>
      </c>
      <c r="BA1" t="s">
        <v>83</v>
      </c>
    </row>
    <row r="2" spans="1:53" x14ac:dyDescent="0.25">
      <c r="A2">
        <v>2018</v>
      </c>
      <c r="B2" t="s">
        <v>46</v>
      </c>
      <c r="C2">
        <v>306</v>
      </c>
      <c r="D2">
        <v>1303</v>
      </c>
      <c r="E2">
        <v>284</v>
      </c>
      <c r="F2">
        <v>45</v>
      </c>
      <c r="G2">
        <v>2</v>
      </c>
      <c r="H2">
        <v>169</v>
      </c>
      <c r="I2">
        <v>156</v>
      </c>
      <c r="J2">
        <v>44</v>
      </c>
      <c r="K2">
        <v>121</v>
      </c>
      <c r="L2">
        <v>4</v>
      </c>
      <c r="M2">
        <v>21</v>
      </c>
      <c r="N2">
        <v>286</v>
      </c>
      <c r="O2">
        <v>0.24460000000000001</v>
      </c>
      <c r="P2">
        <v>0.328957528</v>
      </c>
      <c r="Q2">
        <v>0.40646853100000002</v>
      </c>
      <c r="R2">
        <v>4.5881999999999996</v>
      </c>
      <c r="S2">
        <v>0.32073700199999999</v>
      </c>
      <c r="T2">
        <v>8.4117999999999995</v>
      </c>
      <c r="U2">
        <v>3.5588000000000002</v>
      </c>
      <c r="V2">
        <v>2.3635999999999999</v>
      </c>
      <c r="W2">
        <v>1.2941</v>
      </c>
      <c r="X2">
        <v>0.2195</v>
      </c>
      <c r="Y2">
        <v>9.2899999999999996E-2</v>
      </c>
      <c r="Z2">
        <v>0.12659999999999999</v>
      </c>
      <c r="AA2">
        <v>0.24460000000000001</v>
      </c>
      <c r="AB2">
        <v>1.3234999999999999</v>
      </c>
      <c r="AC2">
        <v>0.2888</v>
      </c>
      <c r="AD2">
        <v>0.70530000000000004</v>
      </c>
      <c r="AE2">
        <v>4.3207526300000003</v>
      </c>
      <c r="AF2">
        <v>4.5470757229999998</v>
      </c>
      <c r="AG2">
        <v>1.22368421</v>
      </c>
      <c r="AH2">
        <v>0.215777262</v>
      </c>
      <c r="AI2">
        <v>0.43155452399999999</v>
      </c>
      <c r="AJ2">
        <v>0.35266821300000001</v>
      </c>
      <c r="AK2">
        <v>0.108552631</v>
      </c>
      <c r="AL2">
        <v>0.144736842</v>
      </c>
      <c r="AM2">
        <v>6.1827956000000003E-2</v>
      </c>
      <c r="AN2">
        <v>0.181818181</v>
      </c>
      <c r="AO2">
        <v>0.40889999999999999</v>
      </c>
      <c r="AP2">
        <v>0.36199999999999999</v>
      </c>
      <c r="AQ2">
        <v>0.2291</v>
      </c>
      <c r="AR2">
        <v>0.17180000000000001</v>
      </c>
      <c r="AS2">
        <v>0.46160000000000001</v>
      </c>
      <c r="AT2">
        <v>0.36659999999999998</v>
      </c>
      <c r="AU2">
        <f>E2/D2</f>
        <v>0.21795855717574827</v>
      </c>
      <c r="AV2">
        <f>F2/D2</f>
        <v>3.4535686876438987E-2</v>
      </c>
      <c r="AW2">
        <f>G2/D2</f>
        <v>1.5349194167306216E-3</v>
      </c>
      <c r="AX2">
        <f>J2/D2</f>
        <v>3.3768227168073678E-2</v>
      </c>
      <c r="AY2">
        <f>K2/D2</f>
        <v>9.2862624712202607E-2</v>
      </c>
      <c r="AZ2">
        <f>K2/A2</f>
        <v>5.9960356788899903E-2</v>
      </c>
      <c r="BA2">
        <f>1-(SUM(AU2:AZ2))</f>
        <v>0.55937962786190598</v>
      </c>
    </row>
    <row r="3" spans="1:53" x14ac:dyDescent="0.25">
      <c r="A3">
        <v>2018</v>
      </c>
      <c r="B3" t="s">
        <v>47</v>
      </c>
      <c r="C3">
        <v>238</v>
      </c>
      <c r="D3">
        <v>1034</v>
      </c>
      <c r="E3">
        <v>225</v>
      </c>
      <c r="F3">
        <v>44</v>
      </c>
      <c r="G3">
        <v>3</v>
      </c>
      <c r="H3">
        <v>139</v>
      </c>
      <c r="I3">
        <v>132</v>
      </c>
      <c r="J3">
        <v>33</v>
      </c>
      <c r="K3">
        <v>104</v>
      </c>
      <c r="L3">
        <v>6</v>
      </c>
      <c r="M3">
        <v>17</v>
      </c>
      <c r="N3">
        <v>226</v>
      </c>
      <c r="O3">
        <v>0.24640000000000001</v>
      </c>
      <c r="P3">
        <v>0.33559650800000002</v>
      </c>
      <c r="Q3">
        <v>0.41463414599999998</v>
      </c>
      <c r="R3">
        <v>4.9916</v>
      </c>
      <c r="S3">
        <v>0.32574281100000002</v>
      </c>
      <c r="T3">
        <v>8.5462000000000007</v>
      </c>
      <c r="U3">
        <v>3.9327999999999999</v>
      </c>
      <c r="V3">
        <v>2.1730999999999998</v>
      </c>
      <c r="W3">
        <v>1.2479</v>
      </c>
      <c r="X3">
        <v>0.21859999999999999</v>
      </c>
      <c r="Y3">
        <v>0.10059999999999999</v>
      </c>
      <c r="Z3">
        <v>0.11799999999999999</v>
      </c>
      <c r="AA3">
        <v>0.24640000000000001</v>
      </c>
      <c r="AB3">
        <v>1.3824000000000001</v>
      </c>
      <c r="AC3">
        <v>0.29360000000000003</v>
      </c>
      <c r="AD3">
        <v>0.6905</v>
      </c>
      <c r="AE3">
        <v>4.601501968</v>
      </c>
      <c r="AF3">
        <v>4.5834896890000003</v>
      </c>
      <c r="AG3">
        <v>0.99618320599999999</v>
      </c>
      <c r="AH3">
        <v>0.23201174699999999</v>
      </c>
      <c r="AI3">
        <v>0.38325991100000001</v>
      </c>
      <c r="AJ3">
        <v>0.38472834</v>
      </c>
      <c r="AK3">
        <v>0.18702289999999999</v>
      </c>
      <c r="AL3">
        <v>0.12595419799999999</v>
      </c>
      <c r="AM3">
        <v>4.2145593000000002E-2</v>
      </c>
      <c r="AN3">
        <v>0.16666666599999999</v>
      </c>
      <c r="AO3">
        <v>0.37259999999999999</v>
      </c>
      <c r="AP3">
        <v>0.34499999999999997</v>
      </c>
      <c r="AQ3">
        <v>0.28239999999999998</v>
      </c>
      <c r="AR3">
        <v>0.20519999999999999</v>
      </c>
      <c r="AS3">
        <v>0.48180000000000001</v>
      </c>
      <c r="AT3">
        <v>0.313</v>
      </c>
      <c r="AU3">
        <f t="shared" ref="AU3:AU31" si="0">E3/D3</f>
        <v>0.21760154738878143</v>
      </c>
      <c r="AV3">
        <f t="shared" ref="AV3:AV31" si="1">F3/D3</f>
        <v>4.2553191489361701E-2</v>
      </c>
      <c r="AW3">
        <f t="shared" ref="AW3:AW31" si="2">G3/D3</f>
        <v>2.9013539651837525E-3</v>
      </c>
      <c r="AX3">
        <f t="shared" ref="AX3:AX31" si="3">J3/D3</f>
        <v>3.1914893617021274E-2</v>
      </c>
      <c r="AY3">
        <f t="shared" ref="AY3:AY31" si="4">K3/D3</f>
        <v>0.10058027079303675</v>
      </c>
      <c r="AZ3">
        <f t="shared" ref="AZ3:AZ31" si="5">K3/A3</f>
        <v>5.1536174430128839E-2</v>
      </c>
      <c r="BA3">
        <f t="shared" ref="BA3:BA31" si="6">1-(SUM(AU3:AZ3))</f>
        <v>0.55291256831648627</v>
      </c>
    </row>
    <row r="4" spans="1:53" x14ac:dyDescent="0.25">
      <c r="A4">
        <v>2018</v>
      </c>
      <c r="B4" t="s">
        <v>48</v>
      </c>
      <c r="C4">
        <v>277.10000000000002</v>
      </c>
      <c r="D4">
        <v>1158</v>
      </c>
      <c r="E4">
        <v>235</v>
      </c>
      <c r="F4">
        <v>40</v>
      </c>
      <c r="G4">
        <v>6</v>
      </c>
      <c r="H4">
        <v>104</v>
      </c>
      <c r="I4">
        <v>98</v>
      </c>
      <c r="J4">
        <v>33</v>
      </c>
      <c r="K4">
        <v>110</v>
      </c>
      <c r="L4">
        <v>2</v>
      </c>
      <c r="M4">
        <v>13</v>
      </c>
      <c r="N4">
        <v>300</v>
      </c>
      <c r="O4">
        <v>0.2271</v>
      </c>
      <c r="P4">
        <v>0.30968858100000002</v>
      </c>
      <c r="Q4">
        <v>0.37732160300000001</v>
      </c>
      <c r="R4">
        <v>3.1802999999999999</v>
      </c>
      <c r="S4">
        <v>0.30096781500000003</v>
      </c>
      <c r="T4">
        <v>9.7355999999999998</v>
      </c>
      <c r="U4">
        <v>3.5697000000000001</v>
      </c>
      <c r="V4">
        <v>2.7273000000000001</v>
      </c>
      <c r="W4">
        <v>1.0709</v>
      </c>
      <c r="X4">
        <v>0.2591</v>
      </c>
      <c r="Y4">
        <v>9.5000000000000001E-2</v>
      </c>
      <c r="Z4">
        <v>0.1641</v>
      </c>
      <c r="AA4">
        <v>0.2271</v>
      </c>
      <c r="AB4">
        <v>1.244</v>
      </c>
      <c r="AC4">
        <v>0.28770000000000001</v>
      </c>
      <c r="AD4">
        <v>0.81459999999999999</v>
      </c>
      <c r="AE4">
        <v>3.8425771979999999</v>
      </c>
      <c r="AF4">
        <v>3.868861254</v>
      </c>
      <c r="AG4">
        <v>1.305882352</v>
      </c>
      <c r="AH4">
        <v>0.19562243500000001</v>
      </c>
      <c r="AI4">
        <v>0.45554035500000001</v>
      </c>
      <c r="AJ4">
        <v>0.34883720899999998</v>
      </c>
      <c r="AK4">
        <v>0.133333333</v>
      </c>
      <c r="AL4">
        <v>0.12941176400000001</v>
      </c>
      <c r="AM4">
        <v>8.1081080999999999E-2</v>
      </c>
      <c r="AN4">
        <v>0.5</v>
      </c>
      <c r="AO4">
        <v>0.37140000000000001</v>
      </c>
      <c r="AP4">
        <v>0.33879999999999999</v>
      </c>
      <c r="AQ4">
        <v>0.2898</v>
      </c>
      <c r="AR4">
        <v>0.2041</v>
      </c>
      <c r="AS4">
        <v>0.47620000000000001</v>
      </c>
      <c r="AT4">
        <v>0.31969999999999998</v>
      </c>
      <c r="AU4">
        <f t="shared" si="0"/>
        <v>0.20293609671848015</v>
      </c>
      <c r="AV4">
        <f t="shared" si="1"/>
        <v>3.4542314335060449E-2</v>
      </c>
      <c r="AW4">
        <f t="shared" si="2"/>
        <v>5.1813471502590676E-3</v>
      </c>
      <c r="AX4">
        <f t="shared" si="3"/>
        <v>2.8497409326424871E-2</v>
      </c>
      <c r="AY4">
        <f t="shared" si="4"/>
        <v>9.499136442141623E-2</v>
      </c>
      <c r="AZ4">
        <f t="shared" si="5"/>
        <v>5.4509415262636272E-2</v>
      </c>
      <c r="BA4">
        <f t="shared" si="6"/>
        <v>0.57934205278572293</v>
      </c>
    </row>
    <row r="5" spans="1:53" x14ac:dyDescent="0.25">
      <c r="A5">
        <v>2018</v>
      </c>
      <c r="B5" t="s">
        <v>49</v>
      </c>
      <c r="C5">
        <v>186.1</v>
      </c>
      <c r="D5">
        <v>827</v>
      </c>
      <c r="E5">
        <v>189</v>
      </c>
      <c r="F5">
        <v>40</v>
      </c>
      <c r="G5">
        <v>1</v>
      </c>
      <c r="H5">
        <v>105</v>
      </c>
      <c r="I5">
        <v>90</v>
      </c>
      <c r="J5">
        <v>19</v>
      </c>
      <c r="K5">
        <v>83</v>
      </c>
      <c r="L5">
        <v>1</v>
      </c>
      <c r="M5">
        <v>14</v>
      </c>
      <c r="N5">
        <v>198</v>
      </c>
      <c r="O5">
        <v>0.25890000000000002</v>
      </c>
      <c r="P5">
        <v>0.34750911299999998</v>
      </c>
      <c r="Q5">
        <v>0.40111420599999997</v>
      </c>
      <c r="R5">
        <v>4.3470000000000004</v>
      </c>
      <c r="S5">
        <v>0.32853781100000001</v>
      </c>
      <c r="T5">
        <v>9.5634999999999994</v>
      </c>
      <c r="U5">
        <v>4.0088999999999997</v>
      </c>
      <c r="V5">
        <v>2.3855</v>
      </c>
      <c r="W5">
        <v>0.91769999999999996</v>
      </c>
      <c r="X5">
        <v>0.2394</v>
      </c>
      <c r="Y5">
        <v>0.1004</v>
      </c>
      <c r="Z5">
        <v>0.1391</v>
      </c>
      <c r="AA5">
        <v>0.25890000000000002</v>
      </c>
      <c r="AB5">
        <v>1.4597</v>
      </c>
      <c r="AC5">
        <v>0.33139999999999997</v>
      </c>
      <c r="AD5">
        <v>0.69779999999999998</v>
      </c>
      <c r="AE5">
        <v>4.2422212420000003</v>
      </c>
      <c r="AF5">
        <v>3.916994131</v>
      </c>
      <c r="AG5">
        <v>1.177419354</v>
      </c>
      <c r="AH5">
        <v>0.22857142799999999</v>
      </c>
      <c r="AI5">
        <v>0.41714285699999998</v>
      </c>
      <c r="AJ5">
        <v>0.35428571399999997</v>
      </c>
      <c r="AK5">
        <v>0.12365591300000001</v>
      </c>
      <c r="AL5">
        <v>0.102150537</v>
      </c>
      <c r="AM5">
        <v>6.8493150000000003E-2</v>
      </c>
      <c r="AN5">
        <v>0.28571428500000001</v>
      </c>
      <c r="AO5">
        <v>0.39100000000000001</v>
      </c>
      <c r="AP5">
        <v>0.34210000000000002</v>
      </c>
      <c r="AQ5">
        <v>0.26690000000000003</v>
      </c>
      <c r="AR5">
        <v>0.18229999999999999</v>
      </c>
      <c r="AS5">
        <v>0.48870000000000002</v>
      </c>
      <c r="AT5">
        <v>0.32890000000000003</v>
      </c>
      <c r="AU5">
        <f t="shared" si="0"/>
        <v>0.22853688029020555</v>
      </c>
      <c r="AV5">
        <f t="shared" si="1"/>
        <v>4.8367593712212817E-2</v>
      </c>
      <c r="AW5">
        <f t="shared" si="2"/>
        <v>1.2091898428053204E-3</v>
      </c>
      <c r="AX5">
        <f t="shared" si="3"/>
        <v>2.2974607013301087E-2</v>
      </c>
      <c r="AY5">
        <f t="shared" si="4"/>
        <v>0.10036275695284159</v>
      </c>
      <c r="AZ5">
        <f t="shared" si="5"/>
        <v>4.1129831516352827E-2</v>
      </c>
      <c r="BA5">
        <f t="shared" si="6"/>
        <v>0.55741914067228082</v>
      </c>
    </row>
    <row r="6" spans="1:53" x14ac:dyDescent="0.25">
      <c r="A6">
        <v>2018</v>
      </c>
      <c r="B6" t="s">
        <v>50</v>
      </c>
      <c r="C6">
        <v>194.2</v>
      </c>
      <c r="D6">
        <v>818</v>
      </c>
      <c r="E6">
        <v>183</v>
      </c>
      <c r="F6">
        <v>48</v>
      </c>
      <c r="G6">
        <v>4</v>
      </c>
      <c r="H6">
        <v>110</v>
      </c>
      <c r="I6">
        <v>102</v>
      </c>
      <c r="J6">
        <v>31</v>
      </c>
      <c r="K6">
        <v>48</v>
      </c>
      <c r="L6">
        <v>5</v>
      </c>
      <c r="M6">
        <v>16</v>
      </c>
      <c r="N6">
        <v>178</v>
      </c>
      <c r="O6">
        <v>0.2427</v>
      </c>
      <c r="P6">
        <v>0.30343980300000001</v>
      </c>
      <c r="Q6">
        <v>0.44444444399999999</v>
      </c>
      <c r="R6">
        <v>4.7157999999999998</v>
      </c>
      <c r="S6">
        <v>0.31915490600000002</v>
      </c>
      <c r="T6">
        <v>8.2294999999999998</v>
      </c>
      <c r="U6">
        <v>2.2191999999999998</v>
      </c>
      <c r="V6">
        <v>3.7082999999999999</v>
      </c>
      <c r="W6">
        <v>1.4332</v>
      </c>
      <c r="X6">
        <v>0.21759999999999999</v>
      </c>
      <c r="Y6">
        <v>5.8700000000000002E-2</v>
      </c>
      <c r="Z6">
        <v>0.15890000000000001</v>
      </c>
      <c r="AA6">
        <v>0.2427</v>
      </c>
      <c r="AB6">
        <v>1.1866000000000001</v>
      </c>
      <c r="AC6">
        <v>0.27889999999999998</v>
      </c>
      <c r="AD6">
        <v>0.67290000000000005</v>
      </c>
      <c r="AE6">
        <v>3.986042399</v>
      </c>
      <c r="AF6">
        <v>4.3826583760000002</v>
      </c>
      <c r="AG6">
        <v>1.3451776639999999</v>
      </c>
      <c r="AH6">
        <v>0.189473684</v>
      </c>
      <c r="AI6">
        <v>0.46491228000000001</v>
      </c>
      <c r="AJ6">
        <v>0.34561403499999999</v>
      </c>
      <c r="AK6">
        <v>9.6446699999999996E-2</v>
      </c>
      <c r="AL6">
        <v>0.15736040600000001</v>
      </c>
      <c r="AM6">
        <v>6.7924527999999998E-2</v>
      </c>
      <c r="AN6">
        <v>0.2</v>
      </c>
      <c r="AO6">
        <v>0.39829999999999999</v>
      </c>
      <c r="AP6">
        <v>0.34610000000000002</v>
      </c>
      <c r="AQ6">
        <v>0.25569999999999998</v>
      </c>
      <c r="AR6">
        <v>0.16520000000000001</v>
      </c>
      <c r="AS6">
        <v>0.4748</v>
      </c>
      <c r="AT6">
        <v>0.36</v>
      </c>
      <c r="AU6">
        <f t="shared" si="0"/>
        <v>0.22371638141809291</v>
      </c>
      <c r="AV6">
        <f t="shared" si="1"/>
        <v>5.8679706601466992E-2</v>
      </c>
      <c r="AW6">
        <f t="shared" si="2"/>
        <v>4.8899755501222494E-3</v>
      </c>
      <c r="AX6">
        <f t="shared" si="3"/>
        <v>3.7897310513447434E-2</v>
      </c>
      <c r="AY6">
        <f t="shared" si="4"/>
        <v>5.8679706601466992E-2</v>
      </c>
      <c r="AZ6">
        <f t="shared" si="5"/>
        <v>2.3785926660059464E-2</v>
      </c>
      <c r="BA6">
        <f t="shared" si="6"/>
        <v>0.59235099265534397</v>
      </c>
    </row>
    <row r="7" spans="1:53" x14ac:dyDescent="0.25">
      <c r="A7">
        <v>2018</v>
      </c>
      <c r="B7" t="s">
        <v>51</v>
      </c>
      <c r="C7">
        <v>273.10000000000002</v>
      </c>
      <c r="D7">
        <v>1121</v>
      </c>
      <c r="E7">
        <v>252</v>
      </c>
      <c r="F7">
        <v>50</v>
      </c>
      <c r="G7">
        <v>4</v>
      </c>
      <c r="H7">
        <v>142</v>
      </c>
      <c r="I7">
        <v>136</v>
      </c>
      <c r="J7">
        <v>28</v>
      </c>
      <c r="K7">
        <v>75</v>
      </c>
      <c r="L7">
        <v>3</v>
      </c>
      <c r="M7">
        <v>13</v>
      </c>
      <c r="N7">
        <v>221</v>
      </c>
      <c r="O7">
        <v>0.24390000000000001</v>
      </c>
      <c r="P7">
        <v>0.30438674999999998</v>
      </c>
      <c r="Q7">
        <v>0.38817733900000001</v>
      </c>
      <c r="R7">
        <v>4.4779999999999998</v>
      </c>
      <c r="S7">
        <v>0.299796962</v>
      </c>
      <c r="T7">
        <v>7.2767999999999997</v>
      </c>
      <c r="U7">
        <v>2.4695</v>
      </c>
      <c r="V7">
        <v>2.9466999999999999</v>
      </c>
      <c r="W7">
        <v>0.92200000000000004</v>
      </c>
      <c r="X7">
        <v>0.1971</v>
      </c>
      <c r="Y7">
        <v>6.6900000000000001E-2</v>
      </c>
      <c r="Z7">
        <v>0.13020000000000001</v>
      </c>
      <c r="AA7">
        <v>0.24390000000000001</v>
      </c>
      <c r="AB7">
        <v>1.1962999999999999</v>
      </c>
      <c r="AC7">
        <v>0.28570000000000001</v>
      </c>
      <c r="AD7">
        <v>0.65820000000000001</v>
      </c>
      <c r="AE7">
        <v>4.1917517719999999</v>
      </c>
      <c r="AF7">
        <v>3.835406748</v>
      </c>
      <c r="AG7">
        <v>1.2544802859999999</v>
      </c>
      <c r="AH7">
        <v>0.21863353999999999</v>
      </c>
      <c r="AI7">
        <v>0.43478260800000001</v>
      </c>
      <c r="AJ7">
        <v>0.34658385000000003</v>
      </c>
      <c r="AK7">
        <v>0.13261648700000001</v>
      </c>
      <c r="AL7">
        <v>0.100358422</v>
      </c>
      <c r="AM7">
        <v>5.1428570999999999E-2</v>
      </c>
      <c r="AN7">
        <v>0.14285714199999999</v>
      </c>
      <c r="AO7">
        <v>0.38550000000000001</v>
      </c>
      <c r="AP7">
        <v>0.36699999999999999</v>
      </c>
      <c r="AQ7">
        <v>0.2475</v>
      </c>
      <c r="AR7">
        <v>0.19089999999999999</v>
      </c>
      <c r="AS7">
        <v>0.46060000000000001</v>
      </c>
      <c r="AT7">
        <v>0.34849999999999998</v>
      </c>
      <c r="AU7">
        <f t="shared" si="0"/>
        <v>0.22479928635147189</v>
      </c>
      <c r="AV7">
        <f t="shared" si="1"/>
        <v>4.4603033006244422E-2</v>
      </c>
      <c r="AW7">
        <f t="shared" si="2"/>
        <v>3.5682426404995541E-3</v>
      </c>
      <c r="AX7">
        <f t="shared" si="3"/>
        <v>2.4977698483496878E-2</v>
      </c>
      <c r="AY7">
        <f t="shared" si="4"/>
        <v>6.690454950936664E-2</v>
      </c>
      <c r="AZ7">
        <f t="shared" si="5"/>
        <v>3.7165510406342916E-2</v>
      </c>
      <c r="BA7">
        <f t="shared" si="6"/>
        <v>0.59798167960257764</v>
      </c>
    </row>
    <row r="8" spans="1:53" x14ac:dyDescent="0.25">
      <c r="A8">
        <v>2018</v>
      </c>
      <c r="B8" t="s">
        <v>52</v>
      </c>
      <c r="C8">
        <v>225</v>
      </c>
      <c r="D8">
        <v>974</v>
      </c>
      <c r="E8">
        <v>245</v>
      </c>
      <c r="F8">
        <v>42</v>
      </c>
      <c r="G8">
        <v>9</v>
      </c>
      <c r="H8">
        <v>137</v>
      </c>
      <c r="I8">
        <v>126</v>
      </c>
      <c r="J8">
        <v>39</v>
      </c>
      <c r="K8">
        <v>84</v>
      </c>
      <c r="L8">
        <v>1</v>
      </c>
      <c r="M8">
        <v>5</v>
      </c>
      <c r="N8">
        <v>203</v>
      </c>
      <c r="O8">
        <v>0.27679999999999999</v>
      </c>
      <c r="P8">
        <v>0.34432989600000002</v>
      </c>
      <c r="Q8">
        <v>0.48394495399999998</v>
      </c>
      <c r="R8">
        <v>5.04</v>
      </c>
      <c r="S8">
        <v>0.35382740699999998</v>
      </c>
      <c r="T8">
        <v>8.1199999999999992</v>
      </c>
      <c r="U8">
        <v>3.36</v>
      </c>
      <c r="V8">
        <v>2.4167000000000001</v>
      </c>
      <c r="W8">
        <v>1.56</v>
      </c>
      <c r="X8">
        <v>0.2084</v>
      </c>
      <c r="Y8">
        <v>8.6199999999999999E-2</v>
      </c>
      <c r="Z8">
        <v>0.1222</v>
      </c>
      <c r="AA8">
        <v>0.27679999999999999</v>
      </c>
      <c r="AB8">
        <v>1.4621999999999999</v>
      </c>
      <c r="AC8">
        <v>0.32040000000000002</v>
      </c>
      <c r="AD8">
        <v>0.70509999999999995</v>
      </c>
      <c r="AE8">
        <v>4.1027074900000002</v>
      </c>
      <c r="AF8">
        <v>4.7904751430000001</v>
      </c>
      <c r="AG8">
        <v>1.549295774</v>
      </c>
      <c r="AH8">
        <v>0.19076005900000001</v>
      </c>
      <c r="AI8">
        <v>0.49180327800000001</v>
      </c>
      <c r="AJ8">
        <v>0.31743666100000001</v>
      </c>
      <c r="AK8">
        <v>0.14084506999999999</v>
      </c>
      <c r="AL8">
        <v>0.183098591</v>
      </c>
      <c r="AM8">
        <v>9.0909089999999998E-2</v>
      </c>
      <c r="AN8">
        <v>0.36363636300000002</v>
      </c>
      <c r="AO8">
        <v>0.46920000000000001</v>
      </c>
      <c r="AP8">
        <v>0.31669999999999998</v>
      </c>
      <c r="AQ8">
        <v>0.21410000000000001</v>
      </c>
      <c r="AR8">
        <v>0.19059999999999999</v>
      </c>
      <c r="AS8">
        <v>0.40620000000000001</v>
      </c>
      <c r="AT8">
        <v>0.4032</v>
      </c>
      <c r="AU8">
        <f t="shared" si="0"/>
        <v>0.25154004106776179</v>
      </c>
      <c r="AV8">
        <f t="shared" si="1"/>
        <v>4.3121149897330596E-2</v>
      </c>
      <c r="AW8">
        <f t="shared" si="2"/>
        <v>9.2402464065708418E-3</v>
      </c>
      <c r="AX8">
        <f t="shared" si="3"/>
        <v>4.0041067761806978E-2</v>
      </c>
      <c r="AY8">
        <f t="shared" si="4"/>
        <v>8.6242299794661192E-2</v>
      </c>
      <c r="AZ8">
        <f t="shared" si="5"/>
        <v>4.1625371655104063E-2</v>
      </c>
      <c r="BA8">
        <f t="shared" si="6"/>
        <v>0.52818982341676457</v>
      </c>
    </row>
    <row r="9" spans="1:53" x14ac:dyDescent="0.25">
      <c r="A9">
        <v>2018</v>
      </c>
      <c r="B9" t="s">
        <v>53</v>
      </c>
      <c r="C9">
        <v>250</v>
      </c>
      <c r="D9">
        <v>1090</v>
      </c>
      <c r="E9">
        <v>274</v>
      </c>
      <c r="F9">
        <v>53</v>
      </c>
      <c r="G9">
        <v>3</v>
      </c>
      <c r="H9">
        <v>160</v>
      </c>
      <c r="I9">
        <v>149</v>
      </c>
      <c r="J9">
        <v>48</v>
      </c>
      <c r="K9">
        <v>71</v>
      </c>
      <c r="L9">
        <v>4</v>
      </c>
      <c r="M9">
        <v>14</v>
      </c>
      <c r="N9">
        <v>255</v>
      </c>
      <c r="O9">
        <v>0.27260000000000001</v>
      </c>
      <c r="P9">
        <v>0.33179297499999999</v>
      </c>
      <c r="Q9">
        <v>0.48036253699999998</v>
      </c>
      <c r="R9">
        <v>5.3639999999999999</v>
      </c>
      <c r="S9">
        <v>0.34696043500000001</v>
      </c>
      <c r="T9">
        <v>9.18</v>
      </c>
      <c r="U9">
        <v>2.556</v>
      </c>
      <c r="V9">
        <v>3.5914999999999999</v>
      </c>
      <c r="W9">
        <v>1.728</v>
      </c>
      <c r="X9">
        <v>0.2339</v>
      </c>
      <c r="Y9">
        <v>6.5100000000000005E-2</v>
      </c>
      <c r="Z9">
        <v>0.16880000000000001</v>
      </c>
      <c r="AA9">
        <v>0.27260000000000001</v>
      </c>
      <c r="AB9">
        <v>1.38</v>
      </c>
      <c r="AC9">
        <v>0.32190000000000002</v>
      </c>
      <c r="AD9">
        <v>0.68200000000000005</v>
      </c>
      <c r="AE9">
        <v>3.9209870979999999</v>
      </c>
      <c r="AF9">
        <v>4.6309188609999996</v>
      </c>
      <c r="AG9">
        <v>1.111111111</v>
      </c>
      <c r="AH9">
        <v>0.228687415</v>
      </c>
      <c r="AI9">
        <v>0.40595399100000001</v>
      </c>
      <c r="AJ9">
        <v>0.36535859199999998</v>
      </c>
      <c r="AK9">
        <v>0.107407407</v>
      </c>
      <c r="AL9">
        <v>0.177777777</v>
      </c>
      <c r="AM9">
        <v>7.3333333000000001E-2</v>
      </c>
      <c r="AN9">
        <v>0.27272727200000002</v>
      </c>
      <c r="AO9">
        <v>0.37730000000000002</v>
      </c>
      <c r="AP9">
        <v>0.38800000000000001</v>
      </c>
      <c r="AQ9">
        <v>0.23469999999999999</v>
      </c>
      <c r="AR9">
        <v>0.1507</v>
      </c>
      <c r="AS9">
        <v>0.44800000000000001</v>
      </c>
      <c r="AT9">
        <v>0.40129999999999999</v>
      </c>
      <c r="AU9">
        <f t="shared" si="0"/>
        <v>0.25137614678899084</v>
      </c>
      <c r="AV9">
        <f t="shared" si="1"/>
        <v>4.8623853211009177E-2</v>
      </c>
      <c r="AW9">
        <f t="shared" si="2"/>
        <v>2.7522935779816515E-3</v>
      </c>
      <c r="AX9">
        <f t="shared" si="3"/>
        <v>4.4036697247706424E-2</v>
      </c>
      <c r="AY9">
        <f t="shared" si="4"/>
        <v>6.5137614678899086E-2</v>
      </c>
      <c r="AZ9">
        <f t="shared" si="5"/>
        <v>3.5183349851337961E-2</v>
      </c>
      <c r="BA9">
        <f t="shared" si="6"/>
        <v>0.55289004464407476</v>
      </c>
    </row>
    <row r="10" spans="1:53" x14ac:dyDescent="0.25">
      <c r="A10">
        <v>2018</v>
      </c>
      <c r="B10" t="s">
        <v>54</v>
      </c>
      <c r="C10">
        <v>249.1</v>
      </c>
      <c r="D10">
        <v>1029</v>
      </c>
      <c r="E10">
        <v>192</v>
      </c>
      <c r="F10">
        <v>52</v>
      </c>
      <c r="G10">
        <v>2</v>
      </c>
      <c r="H10">
        <v>90</v>
      </c>
      <c r="I10">
        <v>79</v>
      </c>
      <c r="J10">
        <v>22</v>
      </c>
      <c r="K10">
        <v>97</v>
      </c>
      <c r="L10">
        <v>8</v>
      </c>
      <c r="M10">
        <v>7</v>
      </c>
      <c r="N10">
        <v>293</v>
      </c>
      <c r="O10">
        <v>0.20760000000000001</v>
      </c>
      <c r="P10">
        <v>0.28934506300000001</v>
      </c>
      <c r="Q10">
        <v>0.34392113899999999</v>
      </c>
      <c r="R10">
        <v>2.8515999999999999</v>
      </c>
      <c r="S10">
        <v>0.27689348200000002</v>
      </c>
      <c r="T10">
        <v>10.5762</v>
      </c>
      <c r="U10">
        <v>3.5013000000000001</v>
      </c>
      <c r="V10">
        <v>3.0206</v>
      </c>
      <c r="W10">
        <v>0.79410000000000003</v>
      </c>
      <c r="X10">
        <v>0.28470000000000001</v>
      </c>
      <c r="Y10">
        <v>9.4299999999999995E-2</v>
      </c>
      <c r="Z10">
        <v>0.1905</v>
      </c>
      <c r="AA10">
        <v>0.20760000000000001</v>
      </c>
      <c r="AB10">
        <v>1.1591</v>
      </c>
      <c r="AC10">
        <v>0.2787</v>
      </c>
      <c r="AD10">
        <v>0.77680000000000005</v>
      </c>
      <c r="AE10">
        <v>3.813668249</v>
      </c>
      <c r="AF10">
        <v>3.2030471899999999</v>
      </c>
      <c r="AG10">
        <v>0.84905660299999997</v>
      </c>
      <c r="AH10">
        <v>0.21725239599999999</v>
      </c>
      <c r="AI10">
        <v>0.35942491999999998</v>
      </c>
      <c r="AJ10">
        <v>0.42332268299999998</v>
      </c>
      <c r="AK10">
        <v>0.105660377</v>
      </c>
      <c r="AL10">
        <v>8.3018866999999996E-2</v>
      </c>
      <c r="AM10">
        <v>5.7777777000000002E-2</v>
      </c>
      <c r="AN10">
        <v>0.16666666599999999</v>
      </c>
      <c r="AO10">
        <v>0.35439999999999999</v>
      </c>
      <c r="AP10">
        <v>0.34970000000000001</v>
      </c>
      <c r="AQ10">
        <v>0.2959</v>
      </c>
      <c r="AR10">
        <v>0.1709</v>
      </c>
      <c r="AS10">
        <v>0.46679999999999999</v>
      </c>
      <c r="AT10">
        <v>0.36230000000000001</v>
      </c>
      <c r="AU10">
        <f t="shared" si="0"/>
        <v>0.18658892128279883</v>
      </c>
      <c r="AV10">
        <f t="shared" si="1"/>
        <v>5.0534499514091349E-2</v>
      </c>
      <c r="AW10">
        <f t="shared" si="2"/>
        <v>1.9436345966958211E-3</v>
      </c>
      <c r="AX10">
        <f t="shared" si="3"/>
        <v>2.1379980563654033E-2</v>
      </c>
      <c r="AY10">
        <f t="shared" si="4"/>
        <v>9.4266277939747331E-2</v>
      </c>
      <c r="AZ10">
        <f t="shared" si="5"/>
        <v>4.8067393458870171E-2</v>
      </c>
      <c r="BA10">
        <f t="shared" si="6"/>
        <v>0.59721929264414242</v>
      </c>
    </row>
    <row r="11" spans="1:53" x14ac:dyDescent="0.25">
      <c r="A11">
        <v>2018</v>
      </c>
      <c r="B11" t="s">
        <v>55</v>
      </c>
      <c r="C11">
        <v>308.2</v>
      </c>
      <c r="D11">
        <v>1256</v>
      </c>
      <c r="E11">
        <v>243</v>
      </c>
      <c r="F11">
        <v>46</v>
      </c>
      <c r="G11">
        <v>0</v>
      </c>
      <c r="H11">
        <v>110</v>
      </c>
      <c r="I11">
        <v>98</v>
      </c>
      <c r="J11">
        <v>32</v>
      </c>
      <c r="K11">
        <v>107</v>
      </c>
      <c r="L11">
        <v>7</v>
      </c>
      <c r="M11">
        <v>13</v>
      </c>
      <c r="N11">
        <v>301</v>
      </c>
      <c r="O11">
        <v>0.21390000000000001</v>
      </c>
      <c r="P11">
        <v>0.28924302699999999</v>
      </c>
      <c r="Q11">
        <v>0.34191829400000001</v>
      </c>
      <c r="R11">
        <v>2.8574000000000002</v>
      </c>
      <c r="S11">
        <v>0.27700293999999998</v>
      </c>
      <c r="T11">
        <v>8.7765000000000004</v>
      </c>
      <c r="U11">
        <v>3.1198999999999999</v>
      </c>
      <c r="V11">
        <v>2.8130999999999999</v>
      </c>
      <c r="W11">
        <v>0.93300000000000005</v>
      </c>
      <c r="X11">
        <v>0.23960000000000001</v>
      </c>
      <c r="Y11">
        <v>8.5199999999999998E-2</v>
      </c>
      <c r="Z11">
        <v>0.1545</v>
      </c>
      <c r="AA11">
        <v>0.21390000000000001</v>
      </c>
      <c r="AB11">
        <v>1.1338999999999999</v>
      </c>
      <c r="AC11">
        <v>0.26279999999999998</v>
      </c>
      <c r="AD11">
        <v>0.79510000000000003</v>
      </c>
      <c r="AE11">
        <v>4.0693159110000003</v>
      </c>
      <c r="AF11">
        <v>3.718633337</v>
      </c>
      <c r="AG11">
        <v>1.0504731860000001</v>
      </c>
      <c r="AH11">
        <v>0.21307506000000001</v>
      </c>
      <c r="AI11">
        <v>0.40314769900000003</v>
      </c>
      <c r="AJ11">
        <v>0.38377723899999999</v>
      </c>
      <c r="AK11">
        <v>0.12618296500000001</v>
      </c>
      <c r="AL11">
        <v>0.10094637200000001</v>
      </c>
      <c r="AM11">
        <v>6.3063063000000003E-2</v>
      </c>
      <c r="AN11">
        <v>0.3</v>
      </c>
      <c r="AO11">
        <v>0.41920000000000002</v>
      </c>
      <c r="AP11">
        <v>0.34970000000000001</v>
      </c>
      <c r="AQ11">
        <v>0.2311</v>
      </c>
      <c r="AR11">
        <v>0.19639999999999999</v>
      </c>
      <c r="AS11">
        <v>0.47539999999999999</v>
      </c>
      <c r="AT11">
        <v>0.3281</v>
      </c>
      <c r="AU11">
        <f t="shared" si="0"/>
        <v>0.19347133757961785</v>
      </c>
      <c r="AV11">
        <f t="shared" si="1"/>
        <v>3.662420382165605E-2</v>
      </c>
      <c r="AW11">
        <f t="shared" si="2"/>
        <v>0</v>
      </c>
      <c r="AX11">
        <f t="shared" si="3"/>
        <v>2.5477707006369428E-2</v>
      </c>
      <c r="AY11">
        <f t="shared" si="4"/>
        <v>8.5191082802547766E-2</v>
      </c>
      <c r="AZ11">
        <f t="shared" si="5"/>
        <v>5.3022794846382559E-2</v>
      </c>
      <c r="BA11">
        <f t="shared" si="6"/>
        <v>0.60621287394342627</v>
      </c>
    </row>
    <row r="12" spans="1:53" x14ac:dyDescent="0.25">
      <c r="A12">
        <v>2018</v>
      </c>
      <c r="B12" t="s">
        <v>56</v>
      </c>
      <c r="C12">
        <v>248.2</v>
      </c>
      <c r="D12">
        <v>1078</v>
      </c>
      <c r="E12">
        <v>246</v>
      </c>
      <c r="F12">
        <v>45</v>
      </c>
      <c r="G12">
        <v>5</v>
      </c>
      <c r="H12">
        <v>134</v>
      </c>
      <c r="I12">
        <v>127</v>
      </c>
      <c r="J12">
        <v>36</v>
      </c>
      <c r="K12">
        <v>79</v>
      </c>
      <c r="L12">
        <v>6</v>
      </c>
      <c r="M12">
        <v>25</v>
      </c>
      <c r="N12">
        <v>244</v>
      </c>
      <c r="O12">
        <v>0.25259999999999999</v>
      </c>
      <c r="P12">
        <v>0.32527880999999997</v>
      </c>
      <c r="Q12">
        <v>0.42515592499999999</v>
      </c>
      <c r="R12">
        <v>4.5964999999999998</v>
      </c>
      <c r="S12">
        <v>0.32345573300000002</v>
      </c>
      <c r="T12">
        <v>8.8310999999999993</v>
      </c>
      <c r="U12">
        <v>2.8593000000000002</v>
      </c>
      <c r="V12">
        <v>3.0886</v>
      </c>
      <c r="W12">
        <v>1.3028999999999999</v>
      </c>
      <c r="X12">
        <v>0.2263</v>
      </c>
      <c r="Y12">
        <v>7.3300000000000004E-2</v>
      </c>
      <c r="Z12">
        <v>0.15310000000000001</v>
      </c>
      <c r="AA12">
        <v>0.25259999999999999</v>
      </c>
      <c r="AB12">
        <v>1.3069999999999999</v>
      </c>
      <c r="AC12">
        <v>0.30259999999999998</v>
      </c>
      <c r="AD12">
        <v>0.72099999999999997</v>
      </c>
      <c r="AE12">
        <v>4.3558485239999998</v>
      </c>
      <c r="AF12">
        <v>4.32918191</v>
      </c>
      <c r="AG12">
        <v>1.017421602</v>
      </c>
      <c r="AH12">
        <v>0.20137931000000001</v>
      </c>
      <c r="AI12">
        <v>0.40275862000000001</v>
      </c>
      <c r="AJ12">
        <v>0.39586206800000001</v>
      </c>
      <c r="AK12">
        <v>0.10104529600000001</v>
      </c>
      <c r="AL12">
        <v>0.12543554000000001</v>
      </c>
      <c r="AM12">
        <v>7.8767122999999994E-2</v>
      </c>
      <c r="AN12">
        <v>0.2</v>
      </c>
      <c r="AO12">
        <v>0.38490000000000002</v>
      </c>
      <c r="AP12">
        <v>0.3589</v>
      </c>
      <c r="AQ12">
        <v>0.25619999999999998</v>
      </c>
      <c r="AR12">
        <v>0.17949999999999999</v>
      </c>
      <c r="AS12">
        <v>0.49859999999999999</v>
      </c>
      <c r="AT12">
        <v>0.32190000000000002</v>
      </c>
      <c r="AU12">
        <f t="shared" si="0"/>
        <v>0.22820037105751392</v>
      </c>
      <c r="AV12">
        <f t="shared" si="1"/>
        <v>4.1743970315398886E-2</v>
      </c>
      <c r="AW12">
        <f t="shared" si="2"/>
        <v>4.6382189239332098E-3</v>
      </c>
      <c r="AX12">
        <f t="shared" si="3"/>
        <v>3.3395176252319109E-2</v>
      </c>
      <c r="AY12">
        <f t="shared" si="4"/>
        <v>7.3283858998144713E-2</v>
      </c>
      <c r="AZ12">
        <f t="shared" si="5"/>
        <v>3.9147670961347872E-2</v>
      </c>
      <c r="BA12">
        <f t="shared" si="6"/>
        <v>0.57959073349134227</v>
      </c>
    </row>
    <row r="13" spans="1:53" x14ac:dyDescent="0.25">
      <c r="A13">
        <v>2018</v>
      </c>
      <c r="B13" t="s">
        <v>57</v>
      </c>
      <c r="C13">
        <v>295.10000000000002</v>
      </c>
      <c r="D13">
        <v>1215</v>
      </c>
      <c r="E13">
        <v>273</v>
      </c>
      <c r="F13">
        <v>52</v>
      </c>
      <c r="G13">
        <v>2</v>
      </c>
      <c r="H13">
        <v>156</v>
      </c>
      <c r="I13">
        <v>145</v>
      </c>
      <c r="J13">
        <v>36</v>
      </c>
      <c r="K13">
        <v>76</v>
      </c>
      <c r="L13">
        <v>3</v>
      </c>
      <c r="M13">
        <v>13</v>
      </c>
      <c r="N13">
        <v>260</v>
      </c>
      <c r="O13">
        <v>0.24249999999999999</v>
      </c>
      <c r="P13">
        <v>0.29966887399999997</v>
      </c>
      <c r="Q13">
        <v>0.39333933300000001</v>
      </c>
      <c r="R13">
        <v>4.4187000000000003</v>
      </c>
      <c r="S13">
        <v>0.30014644699999998</v>
      </c>
      <c r="T13">
        <v>7.9231999999999996</v>
      </c>
      <c r="U13">
        <v>2.3159999999999998</v>
      </c>
      <c r="V13">
        <v>3.4211</v>
      </c>
      <c r="W13">
        <v>1.0971</v>
      </c>
      <c r="X13">
        <v>0.214</v>
      </c>
      <c r="Y13">
        <v>6.2600000000000003E-2</v>
      </c>
      <c r="Z13">
        <v>0.15140000000000001</v>
      </c>
      <c r="AA13">
        <v>0.24249999999999999</v>
      </c>
      <c r="AB13">
        <v>1.1817</v>
      </c>
      <c r="AC13">
        <v>0.28549999999999998</v>
      </c>
      <c r="AD13">
        <v>0.66110000000000002</v>
      </c>
      <c r="AE13">
        <v>4.1181496969999998</v>
      </c>
      <c r="AF13">
        <v>3.8829096669999998</v>
      </c>
      <c r="AG13">
        <v>1.135384615</v>
      </c>
      <c r="AH13">
        <v>0.18925233599999999</v>
      </c>
      <c r="AI13">
        <v>0.431074766</v>
      </c>
      <c r="AJ13">
        <v>0.37967289700000001</v>
      </c>
      <c r="AK13">
        <v>0.116923076</v>
      </c>
      <c r="AL13">
        <v>0.11076923</v>
      </c>
      <c r="AM13">
        <v>8.9430893999999997E-2</v>
      </c>
      <c r="AN13">
        <v>0.33333333300000001</v>
      </c>
      <c r="AO13">
        <v>0.42309999999999998</v>
      </c>
      <c r="AP13">
        <v>0.36180000000000001</v>
      </c>
      <c r="AQ13">
        <v>0.215</v>
      </c>
      <c r="AR13">
        <v>0.18729999999999999</v>
      </c>
      <c r="AS13">
        <v>0.45319999999999999</v>
      </c>
      <c r="AT13">
        <v>0.35949999999999999</v>
      </c>
      <c r="AU13">
        <f t="shared" si="0"/>
        <v>0.22469135802469137</v>
      </c>
      <c r="AV13">
        <f t="shared" si="1"/>
        <v>4.2798353909465021E-2</v>
      </c>
      <c r="AW13">
        <f t="shared" si="2"/>
        <v>1.6460905349794238E-3</v>
      </c>
      <c r="AX13">
        <f t="shared" si="3"/>
        <v>2.9629629629629631E-2</v>
      </c>
      <c r="AY13">
        <f t="shared" si="4"/>
        <v>6.2551440329218111E-2</v>
      </c>
      <c r="AZ13">
        <f t="shared" si="5"/>
        <v>3.7661050545094152E-2</v>
      </c>
      <c r="BA13">
        <f t="shared" si="6"/>
        <v>0.60102207702692234</v>
      </c>
    </row>
    <row r="14" spans="1:53" x14ac:dyDescent="0.25">
      <c r="A14">
        <v>2018</v>
      </c>
      <c r="B14" t="s">
        <v>58</v>
      </c>
      <c r="C14">
        <v>228.2</v>
      </c>
      <c r="D14">
        <v>976</v>
      </c>
      <c r="E14">
        <v>223</v>
      </c>
      <c r="F14">
        <v>45</v>
      </c>
      <c r="G14">
        <v>4</v>
      </c>
      <c r="H14">
        <v>124</v>
      </c>
      <c r="I14">
        <v>116</v>
      </c>
      <c r="J14">
        <v>33</v>
      </c>
      <c r="K14">
        <v>59</v>
      </c>
      <c r="L14">
        <v>4</v>
      </c>
      <c r="M14">
        <v>13</v>
      </c>
      <c r="N14">
        <v>224</v>
      </c>
      <c r="O14">
        <v>0.2467</v>
      </c>
      <c r="P14">
        <v>0.30381050399999998</v>
      </c>
      <c r="Q14">
        <v>0.42040358700000002</v>
      </c>
      <c r="R14">
        <v>4.5655999999999999</v>
      </c>
      <c r="S14">
        <v>0.31093789399999999</v>
      </c>
      <c r="T14">
        <v>8.8163</v>
      </c>
      <c r="U14">
        <v>2.3222</v>
      </c>
      <c r="V14">
        <v>3.7966000000000002</v>
      </c>
      <c r="W14">
        <v>1.2988</v>
      </c>
      <c r="X14">
        <v>0.22950000000000001</v>
      </c>
      <c r="Y14">
        <v>6.0499999999999998E-2</v>
      </c>
      <c r="Z14">
        <v>0.1691</v>
      </c>
      <c r="AA14">
        <v>0.2467</v>
      </c>
      <c r="AB14">
        <v>1.2332000000000001</v>
      </c>
      <c r="AC14">
        <v>0.29370000000000002</v>
      </c>
      <c r="AD14">
        <v>0.68730000000000002</v>
      </c>
      <c r="AE14">
        <v>3.9266986770000001</v>
      </c>
      <c r="AF14">
        <v>4.0164343929999999</v>
      </c>
      <c r="AG14">
        <v>1.1255060720000001</v>
      </c>
      <c r="AH14">
        <v>0.21991084599999999</v>
      </c>
      <c r="AI14">
        <v>0.41307578</v>
      </c>
      <c r="AJ14">
        <v>0.367013372</v>
      </c>
      <c r="AK14">
        <v>0.15384615300000001</v>
      </c>
      <c r="AL14">
        <v>0.13360323800000001</v>
      </c>
      <c r="AM14">
        <v>8.2733812000000004E-2</v>
      </c>
      <c r="AN14">
        <v>0.14285714199999999</v>
      </c>
      <c r="AO14">
        <v>0.375</v>
      </c>
      <c r="AP14">
        <v>0.35149999999999998</v>
      </c>
      <c r="AQ14">
        <v>0.27350000000000002</v>
      </c>
      <c r="AR14">
        <v>0.18090000000000001</v>
      </c>
      <c r="AS14">
        <v>0.44259999999999999</v>
      </c>
      <c r="AT14">
        <v>0.3765</v>
      </c>
      <c r="AU14">
        <f t="shared" si="0"/>
        <v>0.22848360655737704</v>
      </c>
      <c r="AV14">
        <f t="shared" si="1"/>
        <v>4.6106557377049183E-2</v>
      </c>
      <c r="AW14">
        <f t="shared" si="2"/>
        <v>4.0983606557377051E-3</v>
      </c>
      <c r="AX14">
        <f t="shared" si="3"/>
        <v>3.3811475409836068E-2</v>
      </c>
      <c r="AY14">
        <f t="shared" si="4"/>
        <v>6.0450819672131145E-2</v>
      </c>
      <c r="AZ14">
        <f t="shared" si="5"/>
        <v>2.9236868186323092E-2</v>
      </c>
      <c r="BA14">
        <f t="shared" si="6"/>
        <v>0.59781231214154573</v>
      </c>
    </row>
    <row r="15" spans="1:53" x14ac:dyDescent="0.25">
      <c r="A15">
        <v>2018</v>
      </c>
      <c r="B15" t="s">
        <v>59</v>
      </c>
      <c r="C15">
        <v>266.10000000000002</v>
      </c>
      <c r="D15">
        <v>1157</v>
      </c>
      <c r="E15">
        <v>280</v>
      </c>
      <c r="F15">
        <v>57</v>
      </c>
      <c r="G15">
        <v>3</v>
      </c>
      <c r="H15">
        <v>152</v>
      </c>
      <c r="I15">
        <v>143</v>
      </c>
      <c r="J15">
        <v>41</v>
      </c>
      <c r="K15">
        <v>87</v>
      </c>
      <c r="L15">
        <v>4</v>
      </c>
      <c r="M15">
        <v>17</v>
      </c>
      <c r="N15">
        <v>276</v>
      </c>
      <c r="O15">
        <v>0.26590000000000003</v>
      </c>
      <c r="P15">
        <v>0.333044232</v>
      </c>
      <c r="Q15">
        <v>0.44764649299999998</v>
      </c>
      <c r="R15">
        <v>4.8323</v>
      </c>
      <c r="S15">
        <v>0.33585514599999999</v>
      </c>
      <c r="T15">
        <v>9.3267000000000007</v>
      </c>
      <c r="U15">
        <v>2.9399000000000002</v>
      </c>
      <c r="V15">
        <v>3.1724000000000001</v>
      </c>
      <c r="W15">
        <v>1.3855</v>
      </c>
      <c r="X15">
        <v>0.23849999999999999</v>
      </c>
      <c r="Y15">
        <v>7.5200000000000003E-2</v>
      </c>
      <c r="Z15">
        <v>0.16339999999999999</v>
      </c>
      <c r="AA15">
        <v>0.26590000000000003</v>
      </c>
      <c r="AB15">
        <v>1.3779999999999999</v>
      </c>
      <c r="AC15">
        <v>0.32469999999999999</v>
      </c>
      <c r="AD15">
        <v>0.71030000000000004</v>
      </c>
      <c r="AE15">
        <v>4.0917712870000003</v>
      </c>
      <c r="AF15">
        <v>4.2550441550000002</v>
      </c>
      <c r="AG15">
        <v>1.06081081</v>
      </c>
      <c r="AH15">
        <v>0.204693611</v>
      </c>
      <c r="AI15">
        <v>0.409387222</v>
      </c>
      <c r="AJ15">
        <v>0.38591916500000001</v>
      </c>
      <c r="AK15">
        <v>0.15878378300000001</v>
      </c>
      <c r="AL15">
        <v>0.138513513</v>
      </c>
      <c r="AM15">
        <v>0.111464968</v>
      </c>
      <c r="AN15">
        <v>0.3</v>
      </c>
      <c r="AO15">
        <v>0.44400000000000001</v>
      </c>
      <c r="AP15">
        <v>0.29859999999999998</v>
      </c>
      <c r="AQ15">
        <v>0.25740000000000002</v>
      </c>
      <c r="AR15">
        <v>0.23419999999999999</v>
      </c>
      <c r="AS15">
        <v>0.4466</v>
      </c>
      <c r="AT15">
        <v>0.31919999999999998</v>
      </c>
      <c r="AU15">
        <f t="shared" si="0"/>
        <v>0.24200518582541056</v>
      </c>
      <c r="AV15">
        <f t="shared" si="1"/>
        <v>4.9265341400172864E-2</v>
      </c>
      <c r="AW15">
        <f t="shared" si="2"/>
        <v>2.5929127052722557E-3</v>
      </c>
      <c r="AX15">
        <f t="shared" si="3"/>
        <v>3.5436473638720829E-2</v>
      </c>
      <c r="AY15">
        <f t="shared" si="4"/>
        <v>7.5194468452895416E-2</v>
      </c>
      <c r="AZ15">
        <f t="shared" si="5"/>
        <v>4.3111992071357783E-2</v>
      </c>
      <c r="BA15">
        <f t="shared" si="6"/>
        <v>0.55239362590617036</v>
      </c>
    </row>
    <row r="16" spans="1:53" x14ac:dyDescent="0.25">
      <c r="A16">
        <v>2018</v>
      </c>
      <c r="B16" t="s">
        <v>60</v>
      </c>
      <c r="C16">
        <v>213.2</v>
      </c>
      <c r="D16">
        <v>881</v>
      </c>
      <c r="E16">
        <v>180</v>
      </c>
      <c r="F16">
        <v>28</v>
      </c>
      <c r="G16">
        <v>4</v>
      </c>
      <c r="H16">
        <v>79</v>
      </c>
      <c r="I16">
        <v>70</v>
      </c>
      <c r="J16">
        <v>26</v>
      </c>
      <c r="K16">
        <v>64</v>
      </c>
      <c r="L16">
        <v>6</v>
      </c>
      <c r="M16">
        <v>14</v>
      </c>
      <c r="N16">
        <v>205</v>
      </c>
      <c r="O16">
        <v>0.22420000000000001</v>
      </c>
      <c r="P16">
        <v>0.29519450800000002</v>
      </c>
      <c r="Q16">
        <v>0.37262357400000001</v>
      </c>
      <c r="R16">
        <v>2.9485000000000001</v>
      </c>
      <c r="S16">
        <v>0.28956918599999998</v>
      </c>
      <c r="T16">
        <v>8.6349</v>
      </c>
      <c r="U16">
        <v>2.6958000000000002</v>
      </c>
      <c r="V16">
        <v>3.2031000000000001</v>
      </c>
      <c r="W16">
        <v>1.0952</v>
      </c>
      <c r="X16">
        <v>0.23269999999999999</v>
      </c>
      <c r="Y16">
        <v>7.2599999999999998E-2</v>
      </c>
      <c r="Z16">
        <v>0.16</v>
      </c>
      <c r="AA16">
        <v>0.22420000000000001</v>
      </c>
      <c r="AB16">
        <v>1.1419999999999999</v>
      </c>
      <c r="AC16">
        <v>0.26919999999999999</v>
      </c>
      <c r="AD16">
        <v>0.80779999999999996</v>
      </c>
      <c r="AE16">
        <v>4.0262527429999997</v>
      </c>
      <c r="AF16">
        <v>3.913109425</v>
      </c>
      <c r="AG16">
        <v>1.1872146109999999</v>
      </c>
      <c r="AH16">
        <v>0.18537414899999999</v>
      </c>
      <c r="AI16">
        <v>0.44217687</v>
      </c>
      <c r="AJ16">
        <v>0.37244897900000001</v>
      </c>
      <c r="AK16">
        <v>0.123287671</v>
      </c>
      <c r="AL16">
        <v>0.118721461</v>
      </c>
      <c r="AM16">
        <v>6.1538461000000003E-2</v>
      </c>
      <c r="AN16">
        <v>0</v>
      </c>
      <c r="AO16">
        <v>0.3735</v>
      </c>
      <c r="AP16">
        <v>0.36180000000000001</v>
      </c>
      <c r="AQ16">
        <v>0.26469999999999999</v>
      </c>
      <c r="AR16">
        <v>0.17760000000000001</v>
      </c>
      <c r="AS16">
        <v>0.38690000000000002</v>
      </c>
      <c r="AT16">
        <v>0.4355</v>
      </c>
      <c r="AU16">
        <f t="shared" si="0"/>
        <v>0.2043132803632236</v>
      </c>
      <c r="AV16">
        <f t="shared" si="1"/>
        <v>3.1782065834279227E-2</v>
      </c>
      <c r="AW16">
        <f t="shared" si="2"/>
        <v>4.5402951191827468E-3</v>
      </c>
      <c r="AX16">
        <f t="shared" si="3"/>
        <v>2.9511918274687854E-2</v>
      </c>
      <c r="AY16">
        <f t="shared" si="4"/>
        <v>7.2644721906923948E-2</v>
      </c>
      <c r="AZ16">
        <f t="shared" si="5"/>
        <v>3.1714568880079286E-2</v>
      </c>
      <c r="BA16">
        <f t="shared" si="6"/>
        <v>0.62549314962162339</v>
      </c>
    </row>
    <row r="17" spans="1:53" x14ac:dyDescent="0.25">
      <c r="A17">
        <v>2018</v>
      </c>
      <c r="B17" t="s">
        <v>61</v>
      </c>
      <c r="C17">
        <v>196.1</v>
      </c>
      <c r="D17">
        <v>835</v>
      </c>
      <c r="E17">
        <v>182</v>
      </c>
      <c r="F17">
        <v>43</v>
      </c>
      <c r="G17">
        <v>2</v>
      </c>
      <c r="H17">
        <v>96</v>
      </c>
      <c r="I17">
        <v>92</v>
      </c>
      <c r="J17">
        <v>18</v>
      </c>
      <c r="K17">
        <v>68</v>
      </c>
      <c r="L17">
        <v>6</v>
      </c>
      <c r="M17">
        <v>8</v>
      </c>
      <c r="N17">
        <v>193</v>
      </c>
      <c r="O17">
        <v>0.23980000000000001</v>
      </c>
      <c r="P17">
        <v>0.31121833500000001</v>
      </c>
      <c r="Q17">
        <v>0.37935656800000001</v>
      </c>
      <c r="R17">
        <v>4.2172999999999998</v>
      </c>
      <c r="S17">
        <v>0.29945255999999998</v>
      </c>
      <c r="T17">
        <v>8.8472000000000008</v>
      </c>
      <c r="U17">
        <v>3.1171000000000002</v>
      </c>
      <c r="V17">
        <v>2.8382000000000001</v>
      </c>
      <c r="W17">
        <v>0.82509999999999994</v>
      </c>
      <c r="X17">
        <v>0.2311</v>
      </c>
      <c r="Y17">
        <v>8.14E-2</v>
      </c>
      <c r="Z17">
        <v>0.1497</v>
      </c>
      <c r="AA17">
        <v>0.23980000000000001</v>
      </c>
      <c r="AB17">
        <v>1.2733000000000001</v>
      </c>
      <c r="AC17">
        <v>0.29930000000000001</v>
      </c>
      <c r="AD17">
        <v>0.69589999999999996</v>
      </c>
      <c r="AE17">
        <v>3.8158118729999999</v>
      </c>
      <c r="AF17">
        <v>3.5420153060000001</v>
      </c>
      <c r="AG17">
        <v>1.48275862</v>
      </c>
      <c r="AH17">
        <v>0.22580645099999999</v>
      </c>
      <c r="AI17">
        <v>0.46236559100000002</v>
      </c>
      <c r="AJ17">
        <v>0.31182795600000002</v>
      </c>
      <c r="AK17">
        <v>7.4712642999999995E-2</v>
      </c>
      <c r="AL17">
        <v>0.10344827500000001</v>
      </c>
      <c r="AM17">
        <v>5.0387596E-2</v>
      </c>
      <c r="AN17">
        <v>0.25</v>
      </c>
      <c r="AO17">
        <v>0.35510000000000003</v>
      </c>
      <c r="AP17">
        <v>0.39219999999999999</v>
      </c>
      <c r="AQ17">
        <v>0.25269999999999998</v>
      </c>
      <c r="AR17">
        <v>0.189</v>
      </c>
      <c r="AS17">
        <v>0.47</v>
      </c>
      <c r="AT17">
        <v>0.34100000000000003</v>
      </c>
      <c r="AU17">
        <f t="shared" si="0"/>
        <v>0.21796407185628741</v>
      </c>
      <c r="AV17">
        <f t="shared" si="1"/>
        <v>5.1497005988023953E-2</v>
      </c>
      <c r="AW17">
        <f t="shared" si="2"/>
        <v>2.3952095808383233E-3</v>
      </c>
      <c r="AX17">
        <f t="shared" si="3"/>
        <v>2.1556886227544911E-2</v>
      </c>
      <c r="AY17">
        <f t="shared" si="4"/>
        <v>8.1437125748502995E-2</v>
      </c>
      <c r="AZ17">
        <f t="shared" si="5"/>
        <v>3.3696729435084241E-2</v>
      </c>
      <c r="BA17">
        <f t="shared" si="6"/>
        <v>0.5914529711637182</v>
      </c>
    </row>
    <row r="18" spans="1:53" x14ac:dyDescent="0.25">
      <c r="A18">
        <v>2018</v>
      </c>
      <c r="B18" t="s">
        <v>62</v>
      </c>
      <c r="C18">
        <v>227</v>
      </c>
      <c r="D18">
        <v>916</v>
      </c>
      <c r="E18">
        <v>168</v>
      </c>
      <c r="F18">
        <v>27</v>
      </c>
      <c r="G18">
        <v>5</v>
      </c>
      <c r="H18">
        <v>84</v>
      </c>
      <c r="I18">
        <v>77</v>
      </c>
      <c r="J18">
        <v>20</v>
      </c>
      <c r="K18">
        <v>68</v>
      </c>
      <c r="L18">
        <v>1</v>
      </c>
      <c r="M18">
        <v>14</v>
      </c>
      <c r="N18">
        <v>240</v>
      </c>
      <c r="O18">
        <v>0.2014</v>
      </c>
      <c r="P18">
        <v>0.273522975</v>
      </c>
      <c r="Q18">
        <v>0.32121212100000002</v>
      </c>
      <c r="R18">
        <v>3.0529000000000002</v>
      </c>
      <c r="S18">
        <v>0.26333071000000002</v>
      </c>
      <c r="T18">
        <v>9.5153999999999996</v>
      </c>
      <c r="U18">
        <v>2.6960000000000002</v>
      </c>
      <c r="V18">
        <v>3.5293999999999999</v>
      </c>
      <c r="W18">
        <v>0.79300000000000004</v>
      </c>
      <c r="X18">
        <v>0.26200000000000001</v>
      </c>
      <c r="Y18">
        <v>7.4200000000000002E-2</v>
      </c>
      <c r="Z18">
        <v>0.18779999999999999</v>
      </c>
      <c r="AA18">
        <v>0.2014</v>
      </c>
      <c r="AB18">
        <v>1.0396000000000001</v>
      </c>
      <c r="AC18">
        <v>0.25779999999999997</v>
      </c>
      <c r="AD18">
        <v>0.74770000000000003</v>
      </c>
      <c r="AE18">
        <v>3.6758545379999998</v>
      </c>
      <c r="AF18">
        <v>3.2694563560000001</v>
      </c>
      <c r="AG18">
        <v>1.2535211260000001</v>
      </c>
      <c r="AH18">
        <v>0.18367346900000001</v>
      </c>
      <c r="AI18">
        <v>0.45408163200000001</v>
      </c>
      <c r="AJ18">
        <v>0.36224489700000001</v>
      </c>
      <c r="AK18">
        <v>0.112676056</v>
      </c>
      <c r="AL18">
        <v>9.3896713000000007E-2</v>
      </c>
      <c r="AM18">
        <v>6.3670410999999996E-2</v>
      </c>
      <c r="AN18">
        <v>0.33333333300000001</v>
      </c>
      <c r="AO18">
        <v>0.38219999999999998</v>
      </c>
      <c r="AP18">
        <v>0.35859999999999997</v>
      </c>
      <c r="AQ18">
        <v>0.25929999999999997</v>
      </c>
      <c r="AR18">
        <v>0.2054</v>
      </c>
      <c r="AS18">
        <v>0.50509999999999999</v>
      </c>
      <c r="AT18">
        <v>0.28960000000000002</v>
      </c>
      <c r="AU18">
        <f t="shared" si="0"/>
        <v>0.18340611353711792</v>
      </c>
      <c r="AV18">
        <f t="shared" si="1"/>
        <v>2.9475982532751091E-2</v>
      </c>
      <c r="AW18">
        <f t="shared" si="2"/>
        <v>5.4585152838427945E-3</v>
      </c>
      <c r="AX18">
        <f t="shared" si="3"/>
        <v>2.1834061135371178E-2</v>
      </c>
      <c r="AY18">
        <f t="shared" si="4"/>
        <v>7.4235807860262015E-2</v>
      </c>
      <c r="AZ18">
        <f t="shared" si="5"/>
        <v>3.3696729435084241E-2</v>
      </c>
      <c r="BA18">
        <f t="shared" si="6"/>
        <v>0.65189279021557067</v>
      </c>
    </row>
    <row r="19" spans="1:53" x14ac:dyDescent="0.25">
      <c r="A19">
        <v>2018</v>
      </c>
      <c r="B19" t="s">
        <v>63</v>
      </c>
      <c r="C19">
        <v>260.2</v>
      </c>
      <c r="D19">
        <v>1075</v>
      </c>
      <c r="E19">
        <v>226</v>
      </c>
      <c r="F19">
        <v>44</v>
      </c>
      <c r="G19">
        <v>5</v>
      </c>
      <c r="H19">
        <v>118</v>
      </c>
      <c r="I19">
        <v>109</v>
      </c>
      <c r="J19">
        <v>30</v>
      </c>
      <c r="K19">
        <v>81</v>
      </c>
      <c r="L19">
        <v>3</v>
      </c>
      <c r="M19">
        <v>15</v>
      </c>
      <c r="N19">
        <v>248</v>
      </c>
      <c r="O19">
        <v>0.23080000000000001</v>
      </c>
      <c r="P19">
        <v>0.30234741700000001</v>
      </c>
      <c r="Q19">
        <v>0.38381742699999999</v>
      </c>
      <c r="R19">
        <v>3.7633999999999999</v>
      </c>
      <c r="S19">
        <v>0.29894911699999999</v>
      </c>
      <c r="T19">
        <v>8.5626999999999995</v>
      </c>
      <c r="U19">
        <v>2.7967</v>
      </c>
      <c r="V19">
        <v>3.0617000000000001</v>
      </c>
      <c r="W19">
        <v>1.0358000000000001</v>
      </c>
      <c r="X19">
        <v>0.23069999999999999</v>
      </c>
      <c r="Y19">
        <v>7.5300000000000006E-2</v>
      </c>
      <c r="Z19">
        <v>0.15529999999999999</v>
      </c>
      <c r="AA19">
        <v>0.23080000000000001</v>
      </c>
      <c r="AB19">
        <v>1.1777</v>
      </c>
      <c r="AC19">
        <v>0.27960000000000002</v>
      </c>
      <c r="AD19">
        <v>0.72860000000000003</v>
      </c>
      <c r="AE19">
        <v>3.7717605110000001</v>
      </c>
      <c r="AF19">
        <v>3.853128758</v>
      </c>
      <c r="AG19">
        <v>1.5067264570000001</v>
      </c>
      <c r="AH19">
        <v>0.21488763999999999</v>
      </c>
      <c r="AI19">
        <v>0.47191011199999999</v>
      </c>
      <c r="AJ19">
        <v>0.31320224699999999</v>
      </c>
      <c r="AK19">
        <v>0.13004484299999999</v>
      </c>
      <c r="AL19">
        <v>0.13452914699999999</v>
      </c>
      <c r="AM19">
        <v>7.1428570999999996E-2</v>
      </c>
      <c r="AN19">
        <v>0.25</v>
      </c>
      <c r="AO19">
        <v>0.39950000000000002</v>
      </c>
      <c r="AP19">
        <v>0.34470000000000001</v>
      </c>
      <c r="AQ19">
        <v>0.25580000000000003</v>
      </c>
      <c r="AR19">
        <v>0.19839999999999999</v>
      </c>
      <c r="AS19">
        <v>0.46239999999999998</v>
      </c>
      <c r="AT19">
        <v>0.33929999999999999</v>
      </c>
      <c r="AU19">
        <f t="shared" si="0"/>
        <v>0.2102325581395349</v>
      </c>
      <c r="AV19">
        <f t="shared" si="1"/>
        <v>4.0930232558139532E-2</v>
      </c>
      <c r="AW19">
        <f t="shared" si="2"/>
        <v>4.6511627906976744E-3</v>
      </c>
      <c r="AX19">
        <f t="shared" si="3"/>
        <v>2.7906976744186046E-2</v>
      </c>
      <c r="AY19">
        <f t="shared" si="4"/>
        <v>7.5348837209302327E-2</v>
      </c>
      <c r="AZ19">
        <f t="shared" si="5"/>
        <v>4.013875123885035E-2</v>
      </c>
      <c r="BA19">
        <f t="shared" si="6"/>
        <v>0.60079148131928917</v>
      </c>
    </row>
    <row r="20" spans="1:53" x14ac:dyDescent="0.25">
      <c r="A20">
        <v>2018</v>
      </c>
      <c r="B20" t="s">
        <v>64</v>
      </c>
      <c r="C20">
        <v>192.2</v>
      </c>
      <c r="D20">
        <v>791</v>
      </c>
      <c r="E20">
        <v>172</v>
      </c>
      <c r="F20">
        <v>41</v>
      </c>
      <c r="G20">
        <v>2</v>
      </c>
      <c r="H20">
        <v>109</v>
      </c>
      <c r="I20">
        <v>96</v>
      </c>
      <c r="J20">
        <v>22</v>
      </c>
      <c r="K20">
        <v>58</v>
      </c>
      <c r="L20">
        <v>1</v>
      </c>
      <c r="M20">
        <v>11</v>
      </c>
      <c r="N20">
        <v>200</v>
      </c>
      <c r="O20">
        <v>0.2382</v>
      </c>
      <c r="P20">
        <v>0.30544993599999998</v>
      </c>
      <c r="Q20">
        <v>0.39747190999999998</v>
      </c>
      <c r="R20">
        <v>4.4843999999999999</v>
      </c>
      <c r="S20">
        <v>0.304873905</v>
      </c>
      <c r="T20">
        <v>9.3425999999999991</v>
      </c>
      <c r="U20">
        <v>2.7092999999999998</v>
      </c>
      <c r="V20">
        <v>3.4483000000000001</v>
      </c>
      <c r="W20">
        <v>1.0277000000000001</v>
      </c>
      <c r="X20">
        <v>0.25280000000000002</v>
      </c>
      <c r="Y20">
        <v>7.3300000000000004E-2</v>
      </c>
      <c r="Z20">
        <v>0.17949999999999999</v>
      </c>
      <c r="AA20">
        <v>0.2382</v>
      </c>
      <c r="AB20">
        <v>1.1938</v>
      </c>
      <c r="AC20">
        <v>0.3</v>
      </c>
      <c r="AD20">
        <v>0.628</v>
      </c>
      <c r="AE20">
        <v>3.6638964000000001</v>
      </c>
      <c r="AF20">
        <v>3.6376179890000002</v>
      </c>
      <c r="AG20">
        <v>1.318181818</v>
      </c>
      <c r="AH20">
        <v>0.20776699000000001</v>
      </c>
      <c r="AI20">
        <v>0.45048543600000002</v>
      </c>
      <c r="AJ20">
        <v>0.341747572</v>
      </c>
      <c r="AK20">
        <v>0.113636363</v>
      </c>
      <c r="AL20">
        <v>0.125</v>
      </c>
      <c r="AM20">
        <v>5.1724137000000003E-2</v>
      </c>
      <c r="AN20">
        <v>0.33333333300000001</v>
      </c>
      <c r="AO20">
        <v>0.35120000000000001</v>
      </c>
      <c r="AP20">
        <v>0.34739999999999999</v>
      </c>
      <c r="AQ20">
        <v>0.30130000000000001</v>
      </c>
      <c r="AR20">
        <v>0.16700000000000001</v>
      </c>
      <c r="AS20">
        <v>0.4894</v>
      </c>
      <c r="AT20">
        <v>0.34360000000000002</v>
      </c>
      <c r="AU20">
        <f t="shared" si="0"/>
        <v>0.21744627054361568</v>
      </c>
      <c r="AV20">
        <f t="shared" si="1"/>
        <v>5.1833122629582805E-2</v>
      </c>
      <c r="AW20">
        <f t="shared" si="2"/>
        <v>2.5284450063211127E-3</v>
      </c>
      <c r="AX20">
        <f t="shared" si="3"/>
        <v>2.7812895069532238E-2</v>
      </c>
      <c r="AY20">
        <f t="shared" si="4"/>
        <v>7.3324905183312264E-2</v>
      </c>
      <c r="AZ20">
        <f t="shared" si="5"/>
        <v>2.8741328047571853E-2</v>
      </c>
      <c r="BA20">
        <f t="shared" si="6"/>
        <v>0.59831303352006415</v>
      </c>
    </row>
    <row r="21" spans="1:53" x14ac:dyDescent="0.25">
      <c r="A21">
        <v>2018</v>
      </c>
      <c r="B21" t="s">
        <v>65</v>
      </c>
      <c r="C21">
        <v>278.10000000000002</v>
      </c>
      <c r="D21">
        <v>1206</v>
      </c>
      <c r="E21">
        <v>277</v>
      </c>
      <c r="F21">
        <v>65</v>
      </c>
      <c r="G21">
        <v>4</v>
      </c>
      <c r="H21">
        <v>164</v>
      </c>
      <c r="I21">
        <v>149</v>
      </c>
      <c r="J21">
        <v>26</v>
      </c>
      <c r="K21">
        <v>96</v>
      </c>
      <c r="L21">
        <v>9</v>
      </c>
      <c r="M21">
        <v>19</v>
      </c>
      <c r="N21">
        <v>264</v>
      </c>
      <c r="O21">
        <v>0.25390000000000001</v>
      </c>
      <c r="P21">
        <v>0.32639467100000003</v>
      </c>
      <c r="Q21">
        <v>0.39813953400000002</v>
      </c>
      <c r="R21">
        <v>4.8179999999999996</v>
      </c>
      <c r="S21">
        <v>0.31361245300000001</v>
      </c>
      <c r="T21">
        <v>8.5365000000000002</v>
      </c>
      <c r="U21">
        <v>3.1042000000000001</v>
      </c>
      <c r="V21">
        <v>2.75</v>
      </c>
      <c r="W21">
        <v>0.8407</v>
      </c>
      <c r="X21">
        <v>0.21890000000000001</v>
      </c>
      <c r="Y21">
        <v>7.9600000000000004E-2</v>
      </c>
      <c r="Z21">
        <v>0.13930000000000001</v>
      </c>
      <c r="AA21">
        <v>0.25390000000000001</v>
      </c>
      <c r="AB21">
        <v>1.3401000000000001</v>
      </c>
      <c r="AC21">
        <v>0.31340000000000001</v>
      </c>
      <c r="AD21">
        <v>0.64119999999999999</v>
      </c>
      <c r="AE21">
        <v>4.2383454489999997</v>
      </c>
      <c r="AF21">
        <v>3.711805155</v>
      </c>
      <c r="AG21">
        <v>1.1740614330000001</v>
      </c>
      <c r="AH21">
        <v>0.21744471700000001</v>
      </c>
      <c r="AI21">
        <v>0.42260442199999998</v>
      </c>
      <c r="AJ21">
        <v>0.35995085900000001</v>
      </c>
      <c r="AK21">
        <v>9.8976109000000007E-2</v>
      </c>
      <c r="AL21">
        <v>8.8737201000000002E-2</v>
      </c>
      <c r="AM21">
        <v>5.8139534E-2</v>
      </c>
      <c r="AN21">
        <v>0.15384615300000001</v>
      </c>
      <c r="AO21">
        <v>0.35189999999999999</v>
      </c>
      <c r="AP21">
        <v>0.38329999999999997</v>
      </c>
      <c r="AQ21">
        <v>0.26479999999999998</v>
      </c>
      <c r="AR21">
        <v>0.17169999999999999</v>
      </c>
      <c r="AS21">
        <v>0.47160000000000002</v>
      </c>
      <c r="AT21">
        <v>0.35670000000000002</v>
      </c>
      <c r="AU21">
        <f t="shared" si="0"/>
        <v>0.22968490878938641</v>
      </c>
      <c r="AV21">
        <f t="shared" si="1"/>
        <v>5.3897180762852402E-2</v>
      </c>
      <c r="AW21">
        <f t="shared" si="2"/>
        <v>3.3167495854063019E-3</v>
      </c>
      <c r="AX21">
        <f t="shared" si="3"/>
        <v>2.1558872305140961E-2</v>
      </c>
      <c r="AY21">
        <f t="shared" si="4"/>
        <v>7.9601990049751242E-2</v>
      </c>
      <c r="AZ21">
        <f t="shared" si="5"/>
        <v>4.7571853320118929E-2</v>
      </c>
      <c r="BA21">
        <f t="shared" si="6"/>
        <v>0.56436844518734375</v>
      </c>
    </row>
    <row r="22" spans="1:53" x14ac:dyDescent="0.25">
      <c r="A22">
        <v>2018</v>
      </c>
      <c r="B22" t="s">
        <v>66</v>
      </c>
      <c r="C22">
        <v>234.1</v>
      </c>
      <c r="D22">
        <v>921</v>
      </c>
      <c r="E22">
        <v>173</v>
      </c>
      <c r="F22">
        <v>32</v>
      </c>
      <c r="G22">
        <v>3</v>
      </c>
      <c r="H22">
        <v>80</v>
      </c>
      <c r="I22">
        <v>77</v>
      </c>
      <c r="J22">
        <v>21</v>
      </c>
      <c r="K22">
        <v>52</v>
      </c>
      <c r="L22">
        <v>2</v>
      </c>
      <c r="M22">
        <v>11</v>
      </c>
      <c r="N22">
        <v>290</v>
      </c>
      <c r="O22">
        <v>0.2016</v>
      </c>
      <c r="P22">
        <v>0.25680087000000001</v>
      </c>
      <c r="Q22">
        <v>0.32084309100000002</v>
      </c>
      <c r="R22">
        <v>2.9573</v>
      </c>
      <c r="S22">
        <v>0.25358001699999999</v>
      </c>
      <c r="T22">
        <v>11.138</v>
      </c>
      <c r="U22">
        <v>1.9972000000000001</v>
      </c>
      <c r="V22">
        <v>5.5769000000000002</v>
      </c>
      <c r="W22">
        <v>0.80649999999999999</v>
      </c>
      <c r="X22">
        <v>0.31490000000000001</v>
      </c>
      <c r="Y22">
        <v>5.6500000000000002E-2</v>
      </c>
      <c r="Z22">
        <v>0.25840000000000002</v>
      </c>
      <c r="AA22">
        <v>0.2016</v>
      </c>
      <c r="AB22">
        <v>0.96020000000000005</v>
      </c>
      <c r="AC22">
        <v>0.27789999999999998</v>
      </c>
      <c r="AD22">
        <v>0.75509999999999999</v>
      </c>
      <c r="AE22">
        <v>2.9401648269999998</v>
      </c>
      <c r="AF22">
        <v>2.6513626019999998</v>
      </c>
      <c r="AG22">
        <v>1.17961165</v>
      </c>
      <c r="AH22">
        <v>0.19964349300000001</v>
      </c>
      <c r="AI22">
        <v>0.43315508000000003</v>
      </c>
      <c r="AJ22">
        <v>0.367201426</v>
      </c>
      <c r="AK22">
        <v>0.12621359200000001</v>
      </c>
      <c r="AL22">
        <v>0.101941747</v>
      </c>
      <c r="AM22">
        <v>7.4074074000000004E-2</v>
      </c>
      <c r="AN22">
        <v>0.28571428500000001</v>
      </c>
      <c r="AO22">
        <v>0.38379999999999997</v>
      </c>
      <c r="AP22">
        <v>0.38030000000000003</v>
      </c>
      <c r="AQ22">
        <v>0.2359</v>
      </c>
      <c r="AR22">
        <v>0.2306</v>
      </c>
      <c r="AS22">
        <v>0.4894</v>
      </c>
      <c r="AT22">
        <v>0.27989999999999998</v>
      </c>
      <c r="AU22">
        <f t="shared" si="0"/>
        <v>0.18783930510314875</v>
      </c>
      <c r="AV22">
        <f t="shared" si="1"/>
        <v>3.4744842562432141E-2</v>
      </c>
      <c r="AW22">
        <f t="shared" si="2"/>
        <v>3.2573289902280132E-3</v>
      </c>
      <c r="AX22">
        <f t="shared" si="3"/>
        <v>2.2801302931596091E-2</v>
      </c>
      <c r="AY22">
        <f t="shared" si="4"/>
        <v>5.6460369163952223E-2</v>
      </c>
      <c r="AZ22">
        <f t="shared" si="5"/>
        <v>2.576808721506442E-2</v>
      </c>
      <c r="BA22">
        <f t="shared" si="6"/>
        <v>0.66912876403357835</v>
      </c>
    </row>
    <row r="23" spans="1:53" x14ac:dyDescent="0.25">
      <c r="A23">
        <v>2018</v>
      </c>
      <c r="B23" t="s">
        <v>67</v>
      </c>
      <c r="C23">
        <v>242.1</v>
      </c>
      <c r="D23">
        <v>1024</v>
      </c>
      <c r="E23">
        <v>218</v>
      </c>
      <c r="F23">
        <v>46</v>
      </c>
      <c r="G23">
        <v>4</v>
      </c>
      <c r="H23">
        <v>112</v>
      </c>
      <c r="I23">
        <v>103</v>
      </c>
      <c r="J23">
        <v>35</v>
      </c>
      <c r="K23">
        <v>78</v>
      </c>
      <c r="L23">
        <v>4</v>
      </c>
      <c r="M23">
        <v>16</v>
      </c>
      <c r="N23">
        <v>274</v>
      </c>
      <c r="O23">
        <v>0.2344</v>
      </c>
      <c r="P23">
        <v>0.30618253099999998</v>
      </c>
      <c r="Q23">
        <v>0.40978260799999999</v>
      </c>
      <c r="R23">
        <v>3.8252999999999999</v>
      </c>
      <c r="S23">
        <v>0.30956326499999998</v>
      </c>
      <c r="T23">
        <v>10.1761</v>
      </c>
      <c r="U23">
        <v>2.8967999999999998</v>
      </c>
      <c r="V23">
        <v>3.5127999999999999</v>
      </c>
      <c r="W23">
        <v>1.2999000000000001</v>
      </c>
      <c r="X23">
        <v>0.2676</v>
      </c>
      <c r="Y23">
        <v>7.6200000000000004E-2</v>
      </c>
      <c r="Z23">
        <v>0.19139999999999999</v>
      </c>
      <c r="AA23">
        <v>0.2344</v>
      </c>
      <c r="AB23">
        <v>1.2215</v>
      </c>
      <c r="AC23">
        <v>0.29470000000000002</v>
      </c>
      <c r="AD23">
        <v>0.76049999999999995</v>
      </c>
      <c r="AE23">
        <v>3.6951011660000002</v>
      </c>
      <c r="AF23">
        <v>3.934837081</v>
      </c>
      <c r="AG23">
        <v>1.0666666659999999</v>
      </c>
      <c r="AH23">
        <v>0.229813664</v>
      </c>
      <c r="AI23">
        <v>0.39751552699999998</v>
      </c>
      <c r="AJ23">
        <v>0.37267080699999999</v>
      </c>
      <c r="AK23">
        <v>0.14583333300000001</v>
      </c>
      <c r="AL23">
        <v>0.14583333300000001</v>
      </c>
      <c r="AM23">
        <v>8.984375E-2</v>
      </c>
      <c r="AN23">
        <v>0.25</v>
      </c>
      <c r="AO23">
        <v>0.38869999999999999</v>
      </c>
      <c r="AP23">
        <v>0.3659</v>
      </c>
      <c r="AQ23">
        <v>0.24540000000000001</v>
      </c>
      <c r="AR23">
        <v>0.19209999999999999</v>
      </c>
      <c r="AS23">
        <v>0.46339999999999998</v>
      </c>
      <c r="AT23">
        <v>0.34449999999999997</v>
      </c>
      <c r="AU23">
        <f t="shared" si="0"/>
        <v>0.212890625</v>
      </c>
      <c r="AV23">
        <f t="shared" si="1"/>
        <v>4.4921875E-2</v>
      </c>
      <c r="AW23">
        <f t="shared" si="2"/>
        <v>3.90625E-3</v>
      </c>
      <c r="AX23">
        <f t="shared" si="3"/>
        <v>3.41796875E-2</v>
      </c>
      <c r="AY23">
        <f t="shared" si="4"/>
        <v>7.6171875E-2</v>
      </c>
      <c r="AZ23">
        <f t="shared" si="5"/>
        <v>3.865213082259663E-2</v>
      </c>
      <c r="BA23">
        <f t="shared" si="6"/>
        <v>0.58927755667740334</v>
      </c>
    </row>
    <row r="24" spans="1:53" x14ac:dyDescent="0.25">
      <c r="A24">
        <v>2018</v>
      </c>
      <c r="B24" t="s">
        <v>68</v>
      </c>
      <c r="C24">
        <v>233.1</v>
      </c>
      <c r="D24">
        <v>980</v>
      </c>
      <c r="E24">
        <v>206</v>
      </c>
      <c r="F24">
        <v>32</v>
      </c>
      <c r="G24">
        <v>9</v>
      </c>
      <c r="H24">
        <v>118</v>
      </c>
      <c r="I24">
        <v>107</v>
      </c>
      <c r="J24">
        <v>28</v>
      </c>
      <c r="K24">
        <v>83</v>
      </c>
      <c r="L24">
        <v>7</v>
      </c>
      <c r="M24">
        <v>12</v>
      </c>
      <c r="N24">
        <v>276</v>
      </c>
      <c r="O24">
        <v>0.23280000000000001</v>
      </c>
      <c r="P24">
        <v>0.30840163900000001</v>
      </c>
      <c r="Q24">
        <v>0.38812785300000002</v>
      </c>
      <c r="R24">
        <v>4.1271000000000004</v>
      </c>
      <c r="S24">
        <v>0.30179581999999999</v>
      </c>
      <c r="T24">
        <v>10.6457</v>
      </c>
      <c r="U24">
        <v>3.2014</v>
      </c>
      <c r="V24">
        <v>3.3252999999999999</v>
      </c>
      <c r="W24">
        <v>1.08</v>
      </c>
      <c r="X24">
        <v>0.28160000000000002</v>
      </c>
      <c r="Y24">
        <v>8.4699999999999998E-2</v>
      </c>
      <c r="Z24">
        <v>0.19689999999999999</v>
      </c>
      <c r="AA24">
        <v>0.23280000000000001</v>
      </c>
      <c r="AB24">
        <v>1.2385999999999999</v>
      </c>
      <c r="AC24">
        <v>0.30640000000000001</v>
      </c>
      <c r="AD24">
        <v>0.69899999999999995</v>
      </c>
      <c r="AE24">
        <v>3.3147464169999998</v>
      </c>
      <c r="AF24">
        <v>3.570633027</v>
      </c>
      <c r="AG24">
        <v>1.5163043469999999</v>
      </c>
      <c r="AH24">
        <v>0.22704507500000001</v>
      </c>
      <c r="AI24">
        <v>0.46577629300000001</v>
      </c>
      <c r="AJ24">
        <v>0.30717863099999998</v>
      </c>
      <c r="AK24">
        <v>0.114130434</v>
      </c>
      <c r="AL24">
        <v>0.15217391299999999</v>
      </c>
      <c r="AM24">
        <v>7.1684586999999994E-2</v>
      </c>
      <c r="AN24">
        <v>0.2</v>
      </c>
      <c r="AO24">
        <v>0.37659999999999999</v>
      </c>
      <c r="AP24">
        <v>0.375</v>
      </c>
      <c r="AQ24">
        <v>0.24840000000000001</v>
      </c>
      <c r="AR24">
        <v>0.1888</v>
      </c>
      <c r="AS24">
        <v>0.40720000000000001</v>
      </c>
      <c r="AT24">
        <v>0.40389999999999998</v>
      </c>
      <c r="AU24">
        <f t="shared" si="0"/>
        <v>0.21020408163265306</v>
      </c>
      <c r="AV24">
        <f t="shared" si="1"/>
        <v>3.2653061224489799E-2</v>
      </c>
      <c r="AW24">
        <f t="shared" si="2"/>
        <v>9.1836734693877559E-3</v>
      </c>
      <c r="AX24">
        <f t="shared" si="3"/>
        <v>2.8571428571428571E-2</v>
      </c>
      <c r="AY24">
        <f t="shared" si="4"/>
        <v>8.4693877551020411E-2</v>
      </c>
      <c r="AZ24">
        <f t="shared" si="5"/>
        <v>4.1129831516352827E-2</v>
      </c>
      <c r="BA24">
        <f t="shared" si="6"/>
        <v>0.5935640460346675</v>
      </c>
    </row>
    <row r="25" spans="1:53" x14ac:dyDescent="0.25">
      <c r="A25">
        <v>2018</v>
      </c>
      <c r="B25" t="s">
        <v>69</v>
      </c>
      <c r="C25">
        <v>200</v>
      </c>
      <c r="D25">
        <v>843</v>
      </c>
      <c r="E25">
        <v>193</v>
      </c>
      <c r="F25">
        <v>33</v>
      </c>
      <c r="G25">
        <v>2</v>
      </c>
      <c r="H25">
        <v>101</v>
      </c>
      <c r="I25">
        <v>99</v>
      </c>
      <c r="J25">
        <v>38</v>
      </c>
      <c r="K25">
        <v>54</v>
      </c>
      <c r="L25">
        <v>3</v>
      </c>
      <c r="M25">
        <v>15</v>
      </c>
      <c r="N25">
        <v>182</v>
      </c>
      <c r="O25">
        <v>0.24940000000000001</v>
      </c>
      <c r="P25">
        <v>0.31190476099999997</v>
      </c>
      <c r="Q25">
        <v>0.44908616099999998</v>
      </c>
      <c r="R25">
        <v>4.4550000000000001</v>
      </c>
      <c r="S25">
        <v>0.32608058699999998</v>
      </c>
      <c r="T25">
        <v>8.19</v>
      </c>
      <c r="U25">
        <v>2.4300000000000002</v>
      </c>
      <c r="V25">
        <v>3.3704000000000001</v>
      </c>
      <c r="W25">
        <v>1.71</v>
      </c>
      <c r="X25">
        <v>0.21590000000000001</v>
      </c>
      <c r="Y25">
        <v>6.4100000000000004E-2</v>
      </c>
      <c r="Z25">
        <v>0.15179999999999999</v>
      </c>
      <c r="AA25">
        <v>0.24940000000000001</v>
      </c>
      <c r="AB25">
        <v>1.2350000000000001</v>
      </c>
      <c r="AC25">
        <v>0.27979999999999999</v>
      </c>
      <c r="AD25">
        <v>0.77110000000000001</v>
      </c>
      <c r="AE25">
        <v>4.3875144620000004</v>
      </c>
      <c r="AF25">
        <v>4.8399188610000001</v>
      </c>
      <c r="AG25">
        <v>0.96311475400000002</v>
      </c>
      <c r="AH25">
        <v>0.181196581</v>
      </c>
      <c r="AI25">
        <v>0.40170940100000002</v>
      </c>
      <c r="AJ25">
        <v>0.41709401699999998</v>
      </c>
      <c r="AK25">
        <v>9.4262294999999996E-2</v>
      </c>
      <c r="AL25">
        <v>0.155737704</v>
      </c>
      <c r="AM25">
        <v>5.5319147999999999E-2</v>
      </c>
      <c r="AN25">
        <v>0.14285714199999999</v>
      </c>
      <c r="AO25">
        <v>0.3649</v>
      </c>
      <c r="AP25">
        <v>0.35470000000000002</v>
      </c>
      <c r="AQ25">
        <v>0.28039999999999998</v>
      </c>
      <c r="AR25">
        <v>0.20100000000000001</v>
      </c>
      <c r="AS25">
        <v>0.47299999999999998</v>
      </c>
      <c r="AT25">
        <v>0.32600000000000001</v>
      </c>
      <c r="AU25">
        <f t="shared" si="0"/>
        <v>0.22894424673784106</v>
      </c>
      <c r="AV25">
        <f t="shared" si="1"/>
        <v>3.9145907473309607E-2</v>
      </c>
      <c r="AW25">
        <f t="shared" si="2"/>
        <v>2.3724792408066431E-3</v>
      </c>
      <c r="AX25">
        <f t="shared" si="3"/>
        <v>4.5077105575326216E-2</v>
      </c>
      <c r="AY25">
        <f t="shared" si="4"/>
        <v>6.4056939501779361E-2</v>
      </c>
      <c r="AZ25">
        <f t="shared" si="5"/>
        <v>2.6759167492566897E-2</v>
      </c>
      <c r="BA25">
        <f t="shared" si="6"/>
        <v>0.59364415397837011</v>
      </c>
    </row>
    <row r="26" spans="1:53" x14ac:dyDescent="0.25">
      <c r="A26">
        <v>2018</v>
      </c>
      <c r="B26" t="s">
        <v>70</v>
      </c>
      <c r="C26">
        <v>269.2</v>
      </c>
      <c r="D26">
        <v>1158</v>
      </c>
      <c r="E26">
        <v>269</v>
      </c>
      <c r="F26">
        <v>41</v>
      </c>
      <c r="G26">
        <v>6</v>
      </c>
      <c r="H26">
        <v>141</v>
      </c>
      <c r="I26">
        <v>133</v>
      </c>
      <c r="J26">
        <v>32</v>
      </c>
      <c r="K26">
        <v>99</v>
      </c>
      <c r="L26">
        <v>4</v>
      </c>
      <c r="M26">
        <v>15</v>
      </c>
      <c r="N26">
        <v>252</v>
      </c>
      <c r="O26">
        <v>0.25769999999999998</v>
      </c>
      <c r="P26">
        <v>0.332465277</v>
      </c>
      <c r="Q26">
        <v>0.40661478499999998</v>
      </c>
      <c r="R26">
        <v>4.4387999999999996</v>
      </c>
      <c r="S26">
        <v>0.32134749600000001</v>
      </c>
      <c r="T26">
        <v>8.4103999999999992</v>
      </c>
      <c r="U26">
        <v>3.3041</v>
      </c>
      <c r="V26">
        <v>2.5455000000000001</v>
      </c>
      <c r="W26">
        <v>1.0680000000000001</v>
      </c>
      <c r="X26">
        <v>0.21759999999999999</v>
      </c>
      <c r="Y26">
        <v>8.5500000000000007E-2</v>
      </c>
      <c r="Z26">
        <v>0.1321</v>
      </c>
      <c r="AA26">
        <v>0.25769999999999998</v>
      </c>
      <c r="AB26">
        <v>1.3646</v>
      </c>
      <c r="AC26">
        <v>0.31180000000000002</v>
      </c>
      <c r="AD26">
        <v>0.71560000000000001</v>
      </c>
      <c r="AE26">
        <v>4.4184972220000001</v>
      </c>
      <c r="AF26">
        <v>4.0968219789999996</v>
      </c>
      <c r="AG26">
        <v>1.0394736840000001</v>
      </c>
      <c r="AH26">
        <v>0.20205920199999999</v>
      </c>
      <c r="AI26">
        <v>0.40669240600000001</v>
      </c>
      <c r="AJ26">
        <v>0.39124839099999997</v>
      </c>
      <c r="AK26">
        <v>0.14144736799999999</v>
      </c>
      <c r="AL26">
        <v>0.105263157</v>
      </c>
      <c r="AM26">
        <v>6.0126581999999998E-2</v>
      </c>
      <c r="AN26">
        <v>0.33333333300000001</v>
      </c>
      <c r="AO26">
        <v>0.39650000000000002</v>
      </c>
      <c r="AP26">
        <v>0.35349999999999998</v>
      </c>
      <c r="AQ26">
        <v>0.25</v>
      </c>
      <c r="AR26">
        <v>0.19819999999999999</v>
      </c>
      <c r="AS26">
        <v>0.50760000000000005</v>
      </c>
      <c r="AT26">
        <v>0.29420000000000002</v>
      </c>
      <c r="AU26">
        <f t="shared" si="0"/>
        <v>0.23229706390328153</v>
      </c>
      <c r="AV26">
        <f t="shared" si="1"/>
        <v>3.5405872193436959E-2</v>
      </c>
      <c r="AW26">
        <f t="shared" si="2"/>
        <v>5.1813471502590676E-3</v>
      </c>
      <c r="AX26">
        <f t="shared" si="3"/>
        <v>2.7633851468048358E-2</v>
      </c>
      <c r="AY26">
        <f t="shared" si="4"/>
        <v>8.549222797927461E-2</v>
      </c>
      <c r="AZ26">
        <f t="shared" si="5"/>
        <v>4.9058473736372649E-2</v>
      </c>
      <c r="BA26">
        <f t="shared" si="6"/>
        <v>0.56493116356932682</v>
      </c>
    </row>
    <row r="27" spans="1:53" x14ac:dyDescent="0.25">
      <c r="A27">
        <v>2018</v>
      </c>
      <c r="B27" t="s">
        <v>71</v>
      </c>
      <c r="C27">
        <v>247.1</v>
      </c>
      <c r="D27">
        <v>1042</v>
      </c>
      <c r="E27">
        <v>220</v>
      </c>
      <c r="F27">
        <v>45</v>
      </c>
      <c r="G27">
        <v>8</v>
      </c>
      <c r="H27">
        <v>113</v>
      </c>
      <c r="I27">
        <v>103</v>
      </c>
      <c r="J27">
        <v>24</v>
      </c>
      <c r="K27">
        <v>72</v>
      </c>
      <c r="L27">
        <v>5</v>
      </c>
      <c r="M27">
        <v>14</v>
      </c>
      <c r="N27">
        <v>265</v>
      </c>
      <c r="O27">
        <v>0.2301</v>
      </c>
      <c r="P27">
        <v>0.29536679500000002</v>
      </c>
      <c r="Q27">
        <v>0.374734607</v>
      </c>
      <c r="R27">
        <v>3.7480000000000002</v>
      </c>
      <c r="S27">
        <v>0.29045799500000002</v>
      </c>
      <c r="T27">
        <v>9.6428999999999991</v>
      </c>
      <c r="U27">
        <v>2.6198999999999999</v>
      </c>
      <c r="V27">
        <v>3.6806000000000001</v>
      </c>
      <c r="W27">
        <v>0.87329999999999997</v>
      </c>
      <c r="X27">
        <v>0.25430000000000003</v>
      </c>
      <c r="Y27">
        <v>6.9099999999999995E-2</v>
      </c>
      <c r="Z27">
        <v>0.1852</v>
      </c>
      <c r="AA27">
        <v>0.2301</v>
      </c>
      <c r="AB27">
        <v>1.1806000000000001</v>
      </c>
      <c r="AC27">
        <v>0.29389999999999999</v>
      </c>
      <c r="AD27">
        <v>0.70850000000000002</v>
      </c>
      <c r="AE27">
        <v>3.6532354470000001</v>
      </c>
      <c r="AF27">
        <v>3.31664395</v>
      </c>
      <c r="AG27">
        <v>1.259414225</v>
      </c>
      <c r="AH27">
        <v>0.20588235199999999</v>
      </c>
      <c r="AI27">
        <v>0.44264705799999998</v>
      </c>
      <c r="AJ27">
        <v>0.35147058799999997</v>
      </c>
      <c r="AK27">
        <v>0.112970711</v>
      </c>
      <c r="AL27">
        <v>0.10041841</v>
      </c>
      <c r="AM27">
        <v>9.6345513999999993E-2</v>
      </c>
      <c r="AN27">
        <v>0.27272727200000002</v>
      </c>
      <c r="AO27">
        <v>0.39800000000000002</v>
      </c>
      <c r="AP27">
        <v>0.37769999999999998</v>
      </c>
      <c r="AQ27">
        <v>0.2243</v>
      </c>
      <c r="AR27">
        <v>0.21129999999999999</v>
      </c>
      <c r="AS27">
        <v>0.50219999999999998</v>
      </c>
      <c r="AT27">
        <v>0.28649999999999998</v>
      </c>
      <c r="AU27">
        <f t="shared" si="0"/>
        <v>0.21113243761996162</v>
      </c>
      <c r="AV27">
        <f t="shared" si="1"/>
        <v>4.3186180422264873E-2</v>
      </c>
      <c r="AW27">
        <f t="shared" si="2"/>
        <v>7.677543186180422E-3</v>
      </c>
      <c r="AX27">
        <f t="shared" si="3"/>
        <v>2.3032629558541268E-2</v>
      </c>
      <c r="AY27">
        <f t="shared" si="4"/>
        <v>6.9097888675623803E-2</v>
      </c>
      <c r="AZ27">
        <f t="shared" si="5"/>
        <v>3.5678889990089196E-2</v>
      </c>
      <c r="BA27">
        <f t="shared" si="6"/>
        <v>0.6101944305473388</v>
      </c>
    </row>
    <row r="28" spans="1:53" x14ac:dyDescent="0.25">
      <c r="A28">
        <v>2018</v>
      </c>
      <c r="B28" t="s">
        <v>72</v>
      </c>
      <c r="C28">
        <v>206</v>
      </c>
      <c r="D28">
        <v>879</v>
      </c>
      <c r="E28">
        <v>195</v>
      </c>
      <c r="F28">
        <v>45</v>
      </c>
      <c r="G28">
        <v>1</v>
      </c>
      <c r="H28">
        <v>96</v>
      </c>
      <c r="I28">
        <v>88</v>
      </c>
      <c r="J28">
        <v>21</v>
      </c>
      <c r="K28">
        <v>71</v>
      </c>
      <c r="L28">
        <v>1</v>
      </c>
      <c r="M28">
        <v>17</v>
      </c>
      <c r="N28">
        <v>206</v>
      </c>
      <c r="O28">
        <v>0.2465</v>
      </c>
      <c r="P28">
        <v>0.323428571</v>
      </c>
      <c r="Q28">
        <v>0.38952745799999999</v>
      </c>
      <c r="R28">
        <v>3.8447</v>
      </c>
      <c r="S28">
        <v>0.31277304</v>
      </c>
      <c r="T28">
        <v>9</v>
      </c>
      <c r="U28">
        <v>3.1019000000000001</v>
      </c>
      <c r="V28">
        <v>2.9014000000000002</v>
      </c>
      <c r="W28">
        <v>0.91749999999999998</v>
      </c>
      <c r="X28">
        <v>0.2344</v>
      </c>
      <c r="Y28">
        <v>8.0799999999999997E-2</v>
      </c>
      <c r="Z28">
        <v>0.15359999999999999</v>
      </c>
      <c r="AA28">
        <v>0.2465</v>
      </c>
      <c r="AB28">
        <v>1.2912999999999999</v>
      </c>
      <c r="AC28">
        <v>0.3085</v>
      </c>
      <c r="AD28">
        <v>0.73740000000000006</v>
      </c>
      <c r="AE28">
        <v>4.1544635870000004</v>
      </c>
      <c r="AF28">
        <v>3.761715272</v>
      </c>
      <c r="AG28">
        <v>1.1401869149999999</v>
      </c>
      <c r="AH28">
        <v>0.21034482700000001</v>
      </c>
      <c r="AI28">
        <v>0.420689655</v>
      </c>
      <c r="AJ28">
        <v>0.36896551700000002</v>
      </c>
      <c r="AK28">
        <v>8.4112148999999997E-2</v>
      </c>
      <c r="AL28">
        <v>9.8130840999999996E-2</v>
      </c>
      <c r="AM28">
        <v>6.1475409000000002E-2</v>
      </c>
      <c r="AN28">
        <v>0</v>
      </c>
      <c r="AO28">
        <v>0.40510000000000002</v>
      </c>
      <c r="AP28">
        <v>0.37780000000000002</v>
      </c>
      <c r="AQ28">
        <v>0.21709999999999999</v>
      </c>
      <c r="AR28">
        <v>0.16750000000000001</v>
      </c>
      <c r="AS28">
        <v>0.49059999999999998</v>
      </c>
      <c r="AT28">
        <v>0.34189999999999998</v>
      </c>
      <c r="AU28">
        <f t="shared" si="0"/>
        <v>0.22184300341296928</v>
      </c>
      <c r="AV28">
        <f t="shared" si="1"/>
        <v>5.1194539249146756E-2</v>
      </c>
      <c r="AW28">
        <f t="shared" si="2"/>
        <v>1.1376564277588168E-3</v>
      </c>
      <c r="AX28">
        <f t="shared" si="3"/>
        <v>2.3890784982935155E-2</v>
      </c>
      <c r="AY28">
        <f t="shared" si="4"/>
        <v>8.0773606370875994E-2</v>
      </c>
      <c r="AZ28">
        <f t="shared" si="5"/>
        <v>3.5183349851337961E-2</v>
      </c>
      <c r="BA28">
        <f t="shared" si="6"/>
        <v>0.58597705970497604</v>
      </c>
    </row>
    <row r="29" spans="1:53" x14ac:dyDescent="0.25">
      <c r="A29">
        <v>2018</v>
      </c>
      <c r="B29" t="s">
        <v>73</v>
      </c>
      <c r="C29">
        <v>232.2</v>
      </c>
      <c r="D29">
        <v>990</v>
      </c>
      <c r="E29">
        <v>218</v>
      </c>
      <c r="F29">
        <v>42</v>
      </c>
      <c r="G29">
        <v>2</v>
      </c>
      <c r="H29">
        <v>117</v>
      </c>
      <c r="I29">
        <v>110</v>
      </c>
      <c r="J29">
        <v>20</v>
      </c>
      <c r="K29">
        <v>84</v>
      </c>
      <c r="L29">
        <v>7</v>
      </c>
      <c r="M29">
        <v>12</v>
      </c>
      <c r="N29">
        <v>227</v>
      </c>
      <c r="O29">
        <v>0.24379999999999999</v>
      </c>
      <c r="P29">
        <v>0.32073544399999998</v>
      </c>
      <c r="Q29">
        <v>0.37070938199999998</v>
      </c>
      <c r="R29">
        <v>4.2549999999999999</v>
      </c>
      <c r="S29">
        <v>0.30170326800000002</v>
      </c>
      <c r="T29">
        <v>8.7807999999999993</v>
      </c>
      <c r="U29">
        <v>3.2492999999999999</v>
      </c>
      <c r="V29">
        <v>2.7023999999999999</v>
      </c>
      <c r="W29">
        <v>0.77359999999999995</v>
      </c>
      <c r="X29">
        <v>0.2293</v>
      </c>
      <c r="Y29">
        <v>8.48E-2</v>
      </c>
      <c r="Z29">
        <v>0.1444</v>
      </c>
      <c r="AA29">
        <v>0.24379999999999999</v>
      </c>
      <c r="AB29">
        <v>1.298</v>
      </c>
      <c r="AC29">
        <v>0.30599999999999999</v>
      </c>
      <c r="AD29">
        <v>0.68879999999999997</v>
      </c>
      <c r="AE29">
        <v>3.8701360170000001</v>
      </c>
      <c r="AF29">
        <v>3.558930438</v>
      </c>
      <c r="AG29">
        <v>1.507462686</v>
      </c>
      <c r="AH29">
        <v>0.22699386499999999</v>
      </c>
      <c r="AI29">
        <v>0.46472392600000001</v>
      </c>
      <c r="AJ29">
        <v>0.308282208</v>
      </c>
      <c r="AK29">
        <v>0.144278606</v>
      </c>
      <c r="AL29">
        <v>9.9502487000000001E-2</v>
      </c>
      <c r="AM29">
        <v>0.112211221</v>
      </c>
      <c r="AN29">
        <v>0.133333333</v>
      </c>
      <c r="AO29">
        <v>0.40629999999999999</v>
      </c>
      <c r="AP29">
        <v>0.37180000000000002</v>
      </c>
      <c r="AQ29">
        <v>0.22189999999999999</v>
      </c>
      <c r="AR29">
        <v>0.2084</v>
      </c>
      <c r="AS29">
        <v>0.45579999999999998</v>
      </c>
      <c r="AT29">
        <v>0.33579999999999999</v>
      </c>
      <c r="AU29">
        <f t="shared" si="0"/>
        <v>0.2202020202020202</v>
      </c>
      <c r="AV29">
        <f t="shared" si="1"/>
        <v>4.2424242424242427E-2</v>
      </c>
      <c r="AW29">
        <f t="shared" si="2"/>
        <v>2.0202020202020202E-3</v>
      </c>
      <c r="AX29">
        <f t="shared" si="3"/>
        <v>2.0202020202020204E-2</v>
      </c>
      <c r="AY29">
        <f t="shared" si="4"/>
        <v>8.4848484848484854E-2</v>
      </c>
      <c r="AZ29">
        <f t="shared" si="5"/>
        <v>4.1625371655104063E-2</v>
      </c>
      <c r="BA29">
        <f t="shared" si="6"/>
        <v>0.58867765864792621</v>
      </c>
    </row>
    <row r="30" spans="1:53" x14ac:dyDescent="0.25">
      <c r="A30">
        <v>2018</v>
      </c>
      <c r="B30" t="s">
        <v>74</v>
      </c>
      <c r="C30">
        <v>242</v>
      </c>
      <c r="D30">
        <v>979</v>
      </c>
      <c r="E30">
        <v>206</v>
      </c>
      <c r="F30">
        <v>36</v>
      </c>
      <c r="G30">
        <v>5</v>
      </c>
      <c r="H30">
        <v>103</v>
      </c>
      <c r="I30">
        <v>91</v>
      </c>
      <c r="J30">
        <v>16</v>
      </c>
      <c r="K30">
        <v>59</v>
      </c>
      <c r="L30">
        <v>2</v>
      </c>
      <c r="M30">
        <v>11</v>
      </c>
      <c r="N30">
        <v>265</v>
      </c>
      <c r="O30">
        <v>0.2266</v>
      </c>
      <c r="P30">
        <v>0.284243048</v>
      </c>
      <c r="Q30">
        <v>0.33407572299999999</v>
      </c>
      <c r="R30">
        <v>3.3843000000000001</v>
      </c>
      <c r="S30">
        <v>0.271913144</v>
      </c>
      <c r="T30">
        <v>9.8553999999999995</v>
      </c>
      <c r="U30">
        <v>2.1941999999999999</v>
      </c>
      <c r="V30">
        <v>4.4915000000000003</v>
      </c>
      <c r="W30">
        <v>0.59499999999999997</v>
      </c>
      <c r="X30">
        <v>0.2707</v>
      </c>
      <c r="Y30">
        <v>6.0299999999999999E-2</v>
      </c>
      <c r="Z30">
        <v>0.2104</v>
      </c>
      <c r="AA30">
        <v>0.2266</v>
      </c>
      <c r="AB30">
        <v>1.095</v>
      </c>
      <c r="AC30">
        <v>0.30249999999999999</v>
      </c>
      <c r="AD30">
        <v>0.68220000000000003</v>
      </c>
      <c r="AE30">
        <v>3.295026826</v>
      </c>
      <c r="AF30">
        <v>2.6921087529999999</v>
      </c>
      <c r="AG30">
        <v>1.3177570089999999</v>
      </c>
      <c r="AH30">
        <v>0.21394611699999999</v>
      </c>
      <c r="AI30">
        <v>0.44690966700000001</v>
      </c>
      <c r="AJ30">
        <v>0.33914421500000003</v>
      </c>
      <c r="AK30">
        <v>0.11682242900000001</v>
      </c>
      <c r="AL30">
        <v>7.4766355000000007E-2</v>
      </c>
      <c r="AM30">
        <v>9.9290779999999995E-2</v>
      </c>
      <c r="AN30">
        <v>0.15384615300000001</v>
      </c>
      <c r="AO30">
        <v>0.38040000000000002</v>
      </c>
      <c r="AP30">
        <v>0.34160000000000001</v>
      </c>
      <c r="AQ30">
        <v>0.27800000000000002</v>
      </c>
      <c r="AR30">
        <v>0.2127</v>
      </c>
      <c r="AS30">
        <v>0.43940000000000001</v>
      </c>
      <c r="AT30">
        <v>0.3478</v>
      </c>
      <c r="AU30">
        <f t="shared" si="0"/>
        <v>0.21041879468845762</v>
      </c>
      <c r="AV30">
        <f t="shared" si="1"/>
        <v>3.6772216547497447E-2</v>
      </c>
      <c r="AW30">
        <f t="shared" si="2"/>
        <v>5.1072522982635342E-3</v>
      </c>
      <c r="AX30">
        <f t="shared" si="3"/>
        <v>1.634320735444331E-2</v>
      </c>
      <c r="AY30">
        <f t="shared" si="4"/>
        <v>6.0265577119509701E-2</v>
      </c>
      <c r="AZ30">
        <f t="shared" si="5"/>
        <v>2.9236868186323092E-2</v>
      </c>
      <c r="BA30">
        <f t="shared" si="6"/>
        <v>0.6418560838055053</v>
      </c>
    </row>
    <row r="31" spans="1:53" x14ac:dyDescent="0.25">
      <c r="A31">
        <v>2018</v>
      </c>
      <c r="B31" t="s">
        <v>75</v>
      </c>
      <c r="C31">
        <v>213</v>
      </c>
      <c r="D31">
        <v>897</v>
      </c>
      <c r="E31">
        <v>183</v>
      </c>
      <c r="F31">
        <v>41</v>
      </c>
      <c r="G31">
        <v>3</v>
      </c>
      <c r="H31">
        <v>96</v>
      </c>
      <c r="I31">
        <v>88</v>
      </c>
      <c r="J31">
        <v>18</v>
      </c>
      <c r="K31">
        <v>90</v>
      </c>
      <c r="L31">
        <v>5</v>
      </c>
      <c r="M31">
        <v>9</v>
      </c>
      <c r="N31">
        <v>208</v>
      </c>
      <c r="O31">
        <v>0.2293</v>
      </c>
      <c r="P31">
        <v>0.316498316</v>
      </c>
      <c r="Q31">
        <v>0.36270753500000003</v>
      </c>
      <c r="R31">
        <v>3.7183000000000002</v>
      </c>
      <c r="S31">
        <v>0.29781555900000001</v>
      </c>
      <c r="T31">
        <v>8.7887000000000004</v>
      </c>
      <c r="U31">
        <v>3.8028</v>
      </c>
      <c r="V31">
        <v>2.3111000000000002</v>
      </c>
      <c r="W31">
        <v>0.76060000000000005</v>
      </c>
      <c r="X31">
        <v>0.2319</v>
      </c>
      <c r="Y31">
        <v>0.1003</v>
      </c>
      <c r="Z31">
        <v>0.13150000000000001</v>
      </c>
      <c r="AA31">
        <v>0.2293</v>
      </c>
      <c r="AB31">
        <v>1.2817000000000001</v>
      </c>
      <c r="AC31">
        <v>0.28849999999999998</v>
      </c>
      <c r="AD31">
        <v>0.72430000000000005</v>
      </c>
      <c r="AE31">
        <v>4.1568303350000004</v>
      </c>
      <c r="AF31">
        <v>3.6948249639999999</v>
      </c>
      <c r="AG31">
        <v>1.363184079</v>
      </c>
      <c r="AH31">
        <v>0.181034482</v>
      </c>
      <c r="AI31">
        <v>0.47241379300000003</v>
      </c>
      <c r="AJ31">
        <v>0.34655172400000001</v>
      </c>
      <c r="AK31">
        <v>0.13432835800000001</v>
      </c>
      <c r="AL31">
        <v>8.9552238000000006E-2</v>
      </c>
      <c r="AM31">
        <v>7.2992699999999994E-2</v>
      </c>
      <c r="AN31">
        <v>0</v>
      </c>
      <c r="AO31">
        <v>0.34749999999999998</v>
      </c>
      <c r="AP31">
        <v>0.4</v>
      </c>
      <c r="AQ31">
        <v>0.2525</v>
      </c>
      <c r="AR31">
        <v>0.1966</v>
      </c>
      <c r="AS31">
        <v>0.45079999999999998</v>
      </c>
      <c r="AT31">
        <v>0.35249999999999998</v>
      </c>
      <c r="AU31">
        <f t="shared" si="0"/>
        <v>0.20401337792642141</v>
      </c>
      <c r="AV31">
        <f t="shared" si="1"/>
        <v>4.5707915273132664E-2</v>
      </c>
      <c r="AW31">
        <f t="shared" si="2"/>
        <v>3.3444816053511705E-3</v>
      </c>
      <c r="AX31">
        <f t="shared" si="3"/>
        <v>2.0066889632107024E-2</v>
      </c>
      <c r="AY31">
        <f t="shared" si="4"/>
        <v>0.10033444816053512</v>
      </c>
      <c r="AZ31">
        <f t="shared" si="5"/>
        <v>4.4598612487611496E-2</v>
      </c>
      <c r="BA31">
        <f t="shared" si="6"/>
        <v>0.58193427491484107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31"/>
  <sheetViews>
    <sheetView workbookViewId="0">
      <selection sqref="A1:AT31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78</v>
      </c>
      <c r="AV1" t="s">
        <v>79</v>
      </c>
      <c r="AW1" t="s">
        <v>80</v>
      </c>
      <c r="AX1" t="s">
        <v>81</v>
      </c>
      <c r="AY1" t="s">
        <v>24</v>
      </c>
      <c r="AZ1" t="s">
        <v>82</v>
      </c>
      <c r="BA1" t="s">
        <v>83</v>
      </c>
    </row>
    <row r="2" spans="1:53" x14ac:dyDescent="0.25">
      <c r="A2">
        <v>2018</v>
      </c>
      <c r="B2" t="s">
        <v>46</v>
      </c>
      <c r="C2">
        <v>35.200000000000003</v>
      </c>
      <c r="D2">
        <v>156</v>
      </c>
      <c r="E2">
        <v>31</v>
      </c>
      <c r="F2">
        <v>7</v>
      </c>
      <c r="G2">
        <v>1</v>
      </c>
      <c r="H2">
        <v>12</v>
      </c>
      <c r="I2">
        <v>9</v>
      </c>
      <c r="J2">
        <v>1</v>
      </c>
      <c r="K2">
        <v>17</v>
      </c>
      <c r="L2">
        <v>1</v>
      </c>
      <c r="M2">
        <v>0</v>
      </c>
      <c r="N2">
        <v>34</v>
      </c>
      <c r="O2">
        <v>0.223</v>
      </c>
      <c r="P2">
        <v>0.311688311</v>
      </c>
      <c r="Q2">
        <v>0.31386861300000002</v>
      </c>
      <c r="R2">
        <v>2.2709999999999999</v>
      </c>
      <c r="S2">
        <v>0.27914153127109298</v>
      </c>
      <c r="T2">
        <v>8.5793999999999997</v>
      </c>
      <c r="U2">
        <v>4.2896999999999998</v>
      </c>
      <c r="V2">
        <v>2</v>
      </c>
      <c r="W2">
        <v>0.25230000000000002</v>
      </c>
      <c r="X2">
        <v>0.21790000000000001</v>
      </c>
      <c r="Y2">
        <v>0.109</v>
      </c>
      <c r="Z2">
        <v>0.109</v>
      </c>
      <c r="AA2">
        <v>0.223</v>
      </c>
      <c r="AB2">
        <v>1.3458000000000001</v>
      </c>
      <c r="AC2">
        <v>0.28849999999999998</v>
      </c>
      <c r="AD2">
        <v>0.77249999999999996</v>
      </c>
      <c r="AE2">
        <v>4.1156686208957698</v>
      </c>
      <c r="AF2">
        <v>3.04276943438916</v>
      </c>
      <c r="AG2">
        <v>1.451612903</v>
      </c>
      <c r="AH2">
        <v>0.24</v>
      </c>
      <c r="AI2">
        <v>0.45</v>
      </c>
      <c r="AJ2">
        <v>0.31</v>
      </c>
      <c r="AK2">
        <v>0.12903225800000001</v>
      </c>
      <c r="AL2">
        <v>3.2258064000000003E-2</v>
      </c>
      <c r="AM2">
        <v>0.111111111</v>
      </c>
      <c r="AN2">
        <v>0.6</v>
      </c>
      <c r="AO2">
        <v>0.41899999999999998</v>
      </c>
      <c r="AP2">
        <v>0.32379999999999998</v>
      </c>
      <c r="AQ2">
        <v>0.2571</v>
      </c>
      <c r="AR2">
        <v>0.2</v>
      </c>
      <c r="AS2">
        <v>0.49519999999999997</v>
      </c>
      <c r="AT2">
        <v>0.30480000000000002</v>
      </c>
      <c r="AU2">
        <f>E2/D2</f>
        <v>0.19871794871794871</v>
      </c>
      <c r="AV2">
        <f>F2/D2</f>
        <v>4.4871794871794872E-2</v>
      </c>
      <c r="AW2">
        <f>G2/D2</f>
        <v>6.41025641025641E-3</v>
      </c>
      <c r="AX2">
        <f>J2/D2</f>
        <v>6.41025641025641E-3</v>
      </c>
      <c r="AY2">
        <f>K2/D2</f>
        <v>0.10897435897435898</v>
      </c>
      <c r="AZ2">
        <f>K2/A2</f>
        <v>8.4241823587710603E-3</v>
      </c>
      <c r="BA2">
        <f>1-(SUM(AU2:AZ2))</f>
        <v>0.62619120225661362</v>
      </c>
    </row>
    <row r="3" spans="1:53" x14ac:dyDescent="0.25">
      <c r="A3">
        <v>2018</v>
      </c>
      <c r="B3" t="s">
        <v>47</v>
      </c>
      <c r="C3">
        <v>100.1</v>
      </c>
      <c r="D3">
        <v>434</v>
      </c>
      <c r="E3">
        <v>114</v>
      </c>
      <c r="F3">
        <v>27</v>
      </c>
      <c r="G3">
        <v>3</v>
      </c>
      <c r="H3">
        <v>50</v>
      </c>
      <c r="I3">
        <v>41</v>
      </c>
      <c r="J3">
        <v>10</v>
      </c>
      <c r="K3">
        <v>38</v>
      </c>
      <c r="L3">
        <v>1</v>
      </c>
      <c r="M3">
        <v>2</v>
      </c>
      <c r="N3">
        <v>85</v>
      </c>
      <c r="O3">
        <v>0.2893</v>
      </c>
      <c r="P3">
        <v>0.35483870899999997</v>
      </c>
      <c r="Q3">
        <v>0.45038167899999998</v>
      </c>
      <c r="R3">
        <v>3.6777000000000002</v>
      </c>
      <c r="S3">
        <v>0.34806984828195697</v>
      </c>
      <c r="T3">
        <v>7.6246</v>
      </c>
      <c r="U3">
        <v>3.4085999999999999</v>
      </c>
      <c r="V3">
        <v>2.2368000000000001</v>
      </c>
      <c r="W3">
        <v>0.89700000000000002</v>
      </c>
      <c r="X3">
        <v>0.19589999999999999</v>
      </c>
      <c r="Y3">
        <v>8.7599999999999997E-2</v>
      </c>
      <c r="Z3">
        <v>0.10829999999999999</v>
      </c>
      <c r="AA3">
        <v>0.2893</v>
      </c>
      <c r="AB3">
        <v>1.5149999999999999</v>
      </c>
      <c r="AC3">
        <v>0.3478</v>
      </c>
      <c r="AD3">
        <v>0.7429</v>
      </c>
      <c r="AE3">
        <v>3.9916811099884302</v>
      </c>
      <c r="AF3">
        <v>3.9522613183891599</v>
      </c>
      <c r="AG3">
        <v>1.975308641</v>
      </c>
      <c r="AH3">
        <v>0.21753246700000001</v>
      </c>
      <c r="AI3">
        <v>0.51948051900000003</v>
      </c>
      <c r="AJ3">
        <v>0.26298701200000002</v>
      </c>
      <c r="AK3">
        <v>7.4074074000000004E-2</v>
      </c>
      <c r="AL3">
        <v>0.12345679</v>
      </c>
      <c r="AM3">
        <v>7.4999999999999997E-2</v>
      </c>
      <c r="AN3">
        <v>0</v>
      </c>
      <c r="AO3">
        <v>0.39479999999999998</v>
      </c>
      <c r="AP3">
        <v>0.37540000000000001</v>
      </c>
      <c r="AQ3">
        <v>0.2298</v>
      </c>
      <c r="AR3">
        <v>0.19420000000000001</v>
      </c>
      <c r="AS3">
        <v>0.51459999999999995</v>
      </c>
      <c r="AT3">
        <v>0.2913</v>
      </c>
      <c r="AU3">
        <f t="shared" ref="AU3:AU31" si="0">E3/D3</f>
        <v>0.26267281105990781</v>
      </c>
      <c r="AV3">
        <f t="shared" ref="AV3:AV31" si="1">F3/D3</f>
        <v>6.2211981566820278E-2</v>
      </c>
      <c r="AW3">
        <f t="shared" ref="AW3:AW31" si="2">G3/D3</f>
        <v>6.9124423963133645E-3</v>
      </c>
      <c r="AX3">
        <f t="shared" ref="AX3:AX31" si="3">J3/D3</f>
        <v>2.3041474654377881E-2</v>
      </c>
      <c r="AY3">
        <f t="shared" ref="AY3:AY31" si="4">K3/D3</f>
        <v>8.755760368663594E-2</v>
      </c>
      <c r="AZ3">
        <f t="shared" ref="AZ3:AZ31" si="5">K3/A3</f>
        <v>1.8830525272547076E-2</v>
      </c>
      <c r="BA3">
        <f t="shared" ref="BA3:BA31" si="6">1-(SUM(AU3:AZ3))</f>
        <v>0.53877316136339759</v>
      </c>
    </row>
    <row r="4" spans="1:53" x14ac:dyDescent="0.25">
      <c r="A4">
        <v>2018</v>
      </c>
      <c r="B4" t="s">
        <v>48</v>
      </c>
      <c r="C4">
        <v>55</v>
      </c>
      <c r="D4">
        <v>251</v>
      </c>
      <c r="E4">
        <v>68</v>
      </c>
      <c r="F4">
        <v>16</v>
      </c>
      <c r="G4">
        <v>1</v>
      </c>
      <c r="H4">
        <v>35</v>
      </c>
      <c r="I4">
        <v>35</v>
      </c>
      <c r="J4">
        <v>7</v>
      </c>
      <c r="K4">
        <v>26</v>
      </c>
      <c r="L4">
        <v>3</v>
      </c>
      <c r="M4">
        <v>1</v>
      </c>
      <c r="N4">
        <v>50</v>
      </c>
      <c r="O4">
        <v>0.30359999999999998</v>
      </c>
      <c r="P4">
        <v>0.37848605499999999</v>
      </c>
      <c r="Q4">
        <v>0.481981981</v>
      </c>
      <c r="R4">
        <v>5.7272999999999996</v>
      </c>
      <c r="S4">
        <v>0.36694834357307798</v>
      </c>
      <c r="T4">
        <v>8.1818000000000008</v>
      </c>
      <c r="U4">
        <v>4.2545000000000002</v>
      </c>
      <c r="V4">
        <v>1.9231</v>
      </c>
      <c r="W4">
        <v>1.1455</v>
      </c>
      <c r="X4">
        <v>0.19919999999999999</v>
      </c>
      <c r="Y4">
        <v>0.1036</v>
      </c>
      <c r="Z4">
        <v>9.5600000000000004E-2</v>
      </c>
      <c r="AA4">
        <v>0.30359999999999998</v>
      </c>
      <c r="AB4">
        <v>1.7091000000000001</v>
      </c>
      <c r="AC4">
        <v>0.36530000000000001</v>
      </c>
      <c r="AD4">
        <v>0.70420000000000005</v>
      </c>
      <c r="AE4">
        <v>4.6737106231125898</v>
      </c>
      <c r="AF4">
        <v>4.4640097703891604</v>
      </c>
      <c r="AG4">
        <v>1.1129032249999999</v>
      </c>
      <c r="AH4">
        <v>0.242774566</v>
      </c>
      <c r="AI4">
        <v>0.39884393000000001</v>
      </c>
      <c r="AJ4">
        <v>0.35838150200000002</v>
      </c>
      <c r="AK4">
        <v>9.6774192999999994E-2</v>
      </c>
      <c r="AL4">
        <v>0.112903225</v>
      </c>
      <c r="AM4">
        <v>7.2463767999999998E-2</v>
      </c>
      <c r="AN4">
        <v>1</v>
      </c>
      <c r="AO4">
        <v>0.47699999999999998</v>
      </c>
      <c r="AP4">
        <v>0.27010000000000001</v>
      </c>
      <c r="AQ4">
        <v>0.25290000000000001</v>
      </c>
      <c r="AR4">
        <v>0.16669999999999999</v>
      </c>
      <c r="AS4">
        <v>0.58620000000000005</v>
      </c>
      <c r="AT4">
        <v>0.24709999999999999</v>
      </c>
      <c r="AU4">
        <f t="shared" si="0"/>
        <v>0.27091633466135456</v>
      </c>
      <c r="AV4">
        <f t="shared" si="1"/>
        <v>6.3745019920318724E-2</v>
      </c>
      <c r="AW4">
        <f t="shared" si="2"/>
        <v>3.9840637450199202E-3</v>
      </c>
      <c r="AX4">
        <f t="shared" si="3"/>
        <v>2.7888446215139442E-2</v>
      </c>
      <c r="AY4">
        <f t="shared" si="4"/>
        <v>0.10358565737051793</v>
      </c>
      <c r="AZ4">
        <f t="shared" si="5"/>
        <v>1.288404360753221E-2</v>
      </c>
      <c r="BA4">
        <f t="shared" si="6"/>
        <v>0.51699643448011723</v>
      </c>
    </row>
    <row r="5" spans="1:53" x14ac:dyDescent="0.25">
      <c r="A5">
        <v>2018</v>
      </c>
      <c r="B5" t="s">
        <v>49</v>
      </c>
      <c r="C5">
        <v>124.2</v>
      </c>
      <c r="D5">
        <v>552</v>
      </c>
      <c r="E5">
        <v>124</v>
      </c>
      <c r="F5">
        <v>16</v>
      </c>
      <c r="G5">
        <v>2</v>
      </c>
      <c r="H5">
        <v>60</v>
      </c>
      <c r="I5">
        <v>54</v>
      </c>
      <c r="J5">
        <v>14</v>
      </c>
      <c r="K5">
        <v>56</v>
      </c>
      <c r="L5">
        <v>5</v>
      </c>
      <c r="M5">
        <v>5</v>
      </c>
      <c r="N5">
        <v>142</v>
      </c>
      <c r="O5">
        <v>0.2525</v>
      </c>
      <c r="P5">
        <v>0.33697632</v>
      </c>
      <c r="Q5">
        <v>0.38350515400000001</v>
      </c>
      <c r="R5">
        <v>3.8984000000000001</v>
      </c>
      <c r="S5">
        <v>0.31466511286356902</v>
      </c>
      <c r="T5">
        <v>10.251300000000001</v>
      </c>
      <c r="U5">
        <v>4.0427999999999997</v>
      </c>
      <c r="V5">
        <v>2.5356999999999998</v>
      </c>
      <c r="W5">
        <v>1.0106999999999999</v>
      </c>
      <c r="X5">
        <v>0.25719999999999998</v>
      </c>
      <c r="Y5">
        <v>0.1014</v>
      </c>
      <c r="Z5">
        <v>0.15579999999999999</v>
      </c>
      <c r="AA5">
        <v>0.2525</v>
      </c>
      <c r="AB5">
        <v>1.4438</v>
      </c>
      <c r="AC5">
        <v>0.32840000000000003</v>
      </c>
      <c r="AD5">
        <v>0.75570000000000004</v>
      </c>
      <c r="AE5">
        <v>4.1090709786600597</v>
      </c>
      <c r="AF5">
        <v>3.8046513073891601</v>
      </c>
      <c r="AG5">
        <v>1.0751879689999999</v>
      </c>
      <c r="AH5">
        <v>0.19767441799999999</v>
      </c>
      <c r="AI5">
        <v>0.41569767400000002</v>
      </c>
      <c r="AJ5">
        <v>0.38662790600000002</v>
      </c>
      <c r="AK5">
        <v>8.2706766000000001E-2</v>
      </c>
      <c r="AL5">
        <v>0.105263157</v>
      </c>
      <c r="AM5">
        <v>0.132867132</v>
      </c>
      <c r="AN5">
        <v>0.2</v>
      </c>
      <c r="AO5">
        <v>0.4556</v>
      </c>
      <c r="AP5">
        <v>0.28370000000000001</v>
      </c>
      <c r="AQ5">
        <v>0.26069999999999999</v>
      </c>
      <c r="AR5">
        <v>0.21779999999999999</v>
      </c>
      <c r="AS5">
        <v>0.50139999999999996</v>
      </c>
      <c r="AT5">
        <v>0.28079999999999999</v>
      </c>
      <c r="AU5">
        <f t="shared" si="0"/>
        <v>0.22463768115942029</v>
      </c>
      <c r="AV5">
        <f t="shared" si="1"/>
        <v>2.8985507246376812E-2</v>
      </c>
      <c r="AW5">
        <f t="shared" si="2"/>
        <v>3.6231884057971015E-3</v>
      </c>
      <c r="AX5">
        <f t="shared" si="3"/>
        <v>2.5362318840579712E-2</v>
      </c>
      <c r="AY5">
        <f t="shared" si="4"/>
        <v>0.10144927536231885</v>
      </c>
      <c r="AZ5">
        <f t="shared" si="5"/>
        <v>2.7750247770069375E-2</v>
      </c>
      <c r="BA5">
        <f t="shared" si="6"/>
        <v>0.5881917812154378</v>
      </c>
    </row>
    <row r="6" spans="1:53" x14ac:dyDescent="0.25">
      <c r="A6">
        <v>2018</v>
      </c>
      <c r="B6" t="s">
        <v>50</v>
      </c>
      <c r="C6">
        <v>62.1</v>
      </c>
      <c r="D6">
        <v>275</v>
      </c>
      <c r="E6">
        <v>52</v>
      </c>
      <c r="F6">
        <v>18</v>
      </c>
      <c r="G6">
        <v>1</v>
      </c>
      <c r="H6">
        <v>22</v>
      </c>
      <c r="I6">
        <v>21</v>
      </c>
      <c r="J6">
        <v>5</v>
      </c>
      <c r="K6">
        <v>36</v>
      </c>
      <c r="L6">
        <v>7</v>
      </c>
      <c r="M6">
        <v>6</v>
      </c>
      <c r="N6">
        <v>83</v>
      </c>
      <c r="O6">
        <v>0.22320000000000001</v>
      </c>
      <c r="P6">
        <v>0.343065693</v>
      </c>
      <c r="Q6">
        <v>0.375</v>
      </c>
      <c r="R6">
        <v>3.0320999999999998</v>
      </c>
      <c r="S6">
        <v>0.31124696548511899</v>
      </c>
      <c r="T6">
        <v>11.984</v>
      </c>
      <c r="U6">
        <v>5.1978999999999997</v>
      </c>
      <c r="V6">
        <v>2.3056000000000001</v>
      </c>
      <c r="W6">
        <v>0.72189999999999999</v>
      </c>
      <c r="X6">
        <v>0.30180000000000001</v>
      </c>
      <c r="Y6">
        <v>0.13089999999999999</v>
      </c>
      <c r="Z6">
        <v>0.1709</v>
      </c>
      <c r="AA6">
        <v>0.22320000000000001</v>
      </c>
      <c r="AB6">
        <v>1.4117999999999999</v>
      </c>
      <c r="AC6">
        <v>0.3241</v>
      </c>
      <c r="AD6">
        <v>0.8276</v>
      </c>
      <c r="AE6">
        <v>3.7866969077815602</v>
      </c>
      <c r="AF6">
        <v>3.5559885943891598</v>
      </c>
      <c r="AG6">
        <v>1.3125</v>
      </c>
      <c r="AH6">
        <v>0.23972602700000001</v>
      </c>
      <c r="AI6">
        <v>0.43150684900000003</v>
      </c>
      <c r="AJ6">
        <v>0.32876712299999999</v>
      </c>
      <c r="AK6">
        <v>8.3333332999999996E-2</v>
      </c>
      <c r="AL6">
        <v>0.104166666</v>
      </c>
      <c r="AM6">
        <v>7.9365079000000005E-2</v>
      </c>
      <c r="AN6">
        <v>0.33333333300000001</v>
      </c>
      <c r="AO6">
        <v>0.44969999999999999</v>
      </c>
      <c r="AP6">
        <v>0.29530000000000001</v>
      </c>
      <c r="AQ6">
        <v>0.255</v>
      </c>
      <c r="AR6">
        <v>0.13420000000000001</v>
      </c>
      <c r="AS6">
        <v>0.46310000000000001</v>
      </c>
      <c r="AT6">
        <v>0.4027</v>
      </c>
      <c r="AU6">
        <f t="shared" si="0"/>
        <v>0.18909090909090909</v>
      </c>
      <c r="AV6">
        <f t="shared" si="1"/>
        <v>6.545454545454546E-2</v>
      </c>
      <c r="AW6">
        <f t="shared" si="2"/>
        <v>3.6363636363636364E-3</v>
      </c>
      <c r="AX6">
        <f t="shared" si="3"/>
        <v>1.8181818181818181E-2</v>
      </c>
      <c r="AY6">
        <f t="shared" si="4"/>
        <v>0.13090909090909092</v>
      </c>
      <c r="AZ6">
        <f t="shared" si="5"/>
        <v>1.7839444995044598E-2</v>
      </c>
      <c r="BA6">
        <f t="shared" si="6"/>
        <v>0.57488782773222813</v>
      </c>
    </row>
    <row r="7" spans="1:53" x14ac:dyDescent="0.25">
      <c r="A7">
        <v>2018</v>
      </c>
      <c r="B7" t="s">
        <v>51</v>
      </c>
      <c r="C7">
        <v>43.1</v>
      </c>
      <c r="D7">
        <v>207</v>
      </c>
      <c r="E7">
        <v>55</v>
      </c>
      <c r="F7">
        <v>15</v>
      </c>
      <c r="G7">
        <v>3</v>
      </c>
      <c r="H7">
        <v>28</v>
      </c>
      <c r="I7">
        <v>24</v>
      </c>
      <c r="J7">
        <v>5</v>
      </c>
      <c r="K7">
        <v>22</v>
      </c>
      <c r="L7">
        <v>3</v>
      </c>
      <c r="M7">
        <v>0</v>
      </c>
      <c r="N7">
        <v>39</v>
      </c>
      <c r="O7">
        <v>0.29730000000000001</v>
      </c>
      <c r="P7">
        <v>0.37198067600000001</v>
      </c>
      <c r="Q7">
        <v>0.49726775899999998</v>
      </c>
      <c r="R7">
        <v>4.9846000000000004</v>
      </c>
      <c r="S7">
        <v>0.36677927392370602</v>
      </c>
      <c r="T7">
        <v>8.1</v>
      </c>
      <c r="U7">
        <v>4.5692000000000004</v>
      </c>
      <c r="V7">
        <v>1.7726999999999999</v>
      </c>
      <c r="W7">
        <v>1.0385</v>
      </c>
      <c r="X7">
        <v>0.18840000000000001</v>
      </c>
      <c r="Y7">
        <v>0.10630000000000001</v>
      </c>
      <c r="Z7">
        <v>8.2100000000000006E-2</v>
      </c>
      <c r="AA7">
        <v>0.29730000000000001</v>
      </c>
      <c r="AB7">
        <v>1.7768999999999999</v>
      </c>
      <c r="AC7">
        <v>0.35460000000000003</v>
      </c>
      <c r="AD7">
        <v>0.7</v>
      </c>
      <c r="AE7">
        <v>5.12965996729337</v>
      </c>
      <c r="AF7">
        <v>4.3779939023891599</v>
      </c>
      <c r="AG7">
        <v>0.86440677899999996</v>
      </c>
      <c r="AH7">
        <v>0.24137931000000001</v>
      </c>
      <c r="AI7">
        <v>0.35172413699999999</v>
      </c>
      <c r="AJ7">
        <v>0.406896551</v>
      </c>
      <c r="AK7">
        <v>8.4745762000000002E-2</v>
      </c>
      <c r="AL7">
        <v>8.4745762000000002E-2</v>
      </c>
      <c r="AM7">
        <v>9.8039214999999999E-2</v>
      </c>
      <c r="AN7">
        <v>1</v>
      </c>
      <c r="AO7">
        <v>0.32190000000000002</v>
      </c>
      <c r="AP7">
        <v>0.33560000000000001</v>
      </c>
      <c r="AQ7">
        <v>0.34250000000000003</v>
      </c>
      <c r="AR7">
        <v>0.16439999999999999</v>
      </c>
      <c r="AS7">
        <v>0.55479999999999996</v>
      </c>
      <c r="AT7">
        <v>0.28079999999999999</v>
      </c>
      <c r="AU7">
        <f t="shared" si="0"/>
        <v>0.26570048309178745</v>
      </c>
      <c r="AV7">
        <f t="shared" si="1"/>
        <v>7.2463768115942032E-2</v>
      </c>
      <c r="AW7">
        <f t="shared" si="2"/>
        <v>1.4492753623188406E-2</v>
      </c>
      <c r="AX7">
        <f t="shared" si="3"/>
        <v>2.4154589371980676E-2</v>
      </c>
      <c r="AY7">
        <f t="shared" si="4"/>
        <v>0.10628019323671498</v>
      </c>
      <c r="AZ7">
        <f t="shared" si="5"/>
        <v>1.0901883052527254E-2</v>
      </c>
      <c r="BA7">
        <f t="shared" si="6"/>
        <v>0.50600632950785918</v>
      </c>
    </row>
    <row r="8" spans="1:53" x14ac:dyDescent="0.25">
      <c r="A8">
        <v>2018</v>
      </c>
      <c r="B8" t="s">
        <v>52</v>
      </c>
      <c r="C8">
        <v>82</v>
      </c>
      <c r="D8">
        <v>371</v>
      </c>
      <c r="E8">
        <v>104</v>
      </c>
      <c r="F8">
        <v>24</v>
      </c>
      <c r="G8">
        <v>2</v>
      </c>
      <c r="H8">
        <v>45</v>
      </c>
      <c r="I8">
        <v>43</v>
      </c>
      <c r="J8">
        <v>9</v>
      </c>
      <c r="K8">
        <v>32</v>
      </c>
      <c r="L8">
        <v>4</v>
      </c>
      <c r="M8">
        <v>5</v>
      </c>
      <c r="N8">
        <v>51</v>
      </c>
      <c r="O8">
        <v>0.31140000000000001</v>
      </c>
      <c r="P8">
        <v>0.38108108099999999</v>
      </c>
      <c r="Q8">
        <v>0.48036253699999998</v>
      </c>
      <c r="R8">
        <v>4.7195</v>
      </c>
      <c r="S8">
        <v>0.36864754248186499</v>
      </c>
      <c r="T8">
        <v>5.5975999999999999</v>
      </c>
      <c r="U8">
        <v>3.5122</v>
      </c>
      <c r="V8">
        <v>1.5938000000000001</v>
      </c>
      <c r="W8">
        <v>0.98780000000000001</v>
      </c>
      <c r="X8">
        <v>0.13750000000000001</v>
      </c>
      <c r="Y8">
        <v>8.6300000000000002E-2</v>
      </c>
      <c r="Z8">
        <v>5.1200000000000002E-2</v>
      </c>
      <c r="AA8">
        <v>0.31140000000000001</v>
      </c>
      <c r="AB8">
        <v>1.6585000000000001</v>
      </c>
      <c r="AC8">
        <v>0.34670000000000001</v>
      </c>
      <c r="AD8">
        <v>0.74770000000000003</v>
      </c>
      <c r="AE8">
        <v>4.8377702889645997</v>
      </c>
      <c r="AF8">
        <v>4.69150422638916</v>
      </c>
      <c r="AG8">
        <v>1.7948717940000001</v>
      </c>
      <c r="AH8">
        <v>0.22142857099999999</v>
      </c>
      <c r="AI8">
        <v>0.5</v>
      </c>
      <c r="AJ8">
        <v>0.27857142800000001</v>
      </c>
      <c r="AK8">
        <v>6.4102564000000001E-2</v>
      </c>
      <c r="AL8">
        <v>0.115384615</v>
      </c>
      <c r="AM8">
        <v>9.2857142000000004E-2</v>
      </c>
      <c r="AN8">
        <v>0.33333333300000001</v>
      </c>
      <c r="AO8">
        <v>0.41699999999999998</v>
      </c>
      <c r="AP8">
        <v>0.3498</v>
      </c>
      <c r="AQ8">
        <v>0.23319999999999999</v>
      </c>
      <c r="AR8">
        <v>0.1166</v>
      </c>
      <c r="AS8">
        <v>0.40989999999999999</v>
      </c>
      <c r="AT8">
        <v>0.47349999999999998</v>
      </c>
      <c r="AU8">
        <f t="shared" si="0"/>
        <v>0.28032345013477089</v>
      </c>
      <c r="AV8">
        <f t="shared" si="1"/>
        <v>6.4690026954177901E-2</v>
      </c>
      <c r="AW8">
        <f t="shared" si="2"/>
        <v>5.3908355795148251E-3</v>
      </c>
      <c r="AX8">
        <f t="shared" si="3"/>
        <v>2.4258760107816711E-2</v>
      </c>
      <c r="AY8">
        <f t="shared" si="4"/>
        <v>8.6253369272237201E-2</v>
      </c>
      <c r="AZ8">
        <f t="shared" si="5"/>
        <v>1.5857284440039643E-2</v>
      </c>
      <c r="BA8">
        <f t="shared" si="6"/>
        <v>0.5232262735114428</v>
      </c>
    </row>
    <row r="9" spans="1:53" x14ac:dyDescent="0.25">
      <c r="A9">
        <v>2018</v>
      </c>
      <c r="B9" t="s">
        <v>53</v>
      </c>
      <c r="C9">
        <v>87.1</v>
      </c>
      <c r="D9">
        <v>378</v>
      </c>
      <c r="E9">
        <v>82</v>
      </c>
      <c r="F9">
        <v>17</v>
      </c>
      <c r="G9">
        <v>2</v>
      </c>
      <c r="H9">
        <v>31</v>
      </c>
      <c r="I9">
        <v>30</v>
      </c>
      <c r="J9">
        <v>8</v>
      </c>
      <c r="K9">
        <v>29</v>
      </c>
      <c r="L9">
        <v>7</v>
      </c>
      <c r="M9">
        <v>7</v>
      </c>
      <c r="N9">
        <v>83</v>
      </c>
      <c r="O9">
        <v>0.23980000000000001</v>
      </c>
      <c r="P9">
        <v>0.31299734699999998</v>
      </c>
      <c r="Q9">
        <v>0.37685459900000001</v>
      </c>
      <c r="R9">
        <v>3.0916000000000001</v>
      </c>
      <c r="S9">
        <v>0.29502835950335898</v>
      </c>
      <c r="T9">
        <v>8.5533999999999999</v>
      </c>
      <c r="U9">
        <v>2.9885000000000002</v>
      </c>
      <c r="V9">
        <v>2.8620999999999999</v>
      </c>
      <c r="W9">
        <v>0.82440000000000002</v>
      </c>
      <c r="X9">
        <v>0.21959999999999999</v>
      </c>
      <c r="Y9">
        <v>7.6700000000000004E-2</v>
      </c>
      <c r="Z9">
        <v>0.1429</v>
      </c>
      <c r="AA9">
        <v>0.23980000000000001</v>
      </c>
      <c r="AB9">
        <v>1.2709999999999999</v>
      </c>
      <c r="AC9">
        <v>0.29480000000000001</v>
      </c>
      <c r="AD9">
        <v>0.81459999999999999</v>
      </c>
      <c r="AE9">
        <v>3.9867607906692002</v>
      </c>
      <c r="AF9">
        <v>3.6816360163891599</v>
      </c>
      <c r="AG9">
        <v>1.481012658</v>
      </c>
      <c r="AH9">
        <v>0.23735408499999999</v>
      </c>
      <c r="AI9">
        <v>0.45525291800000001</v>
      </c>
      <c r="AJ9">
        <v>0.30739299599999997</v>
      </c>
      <c r="AK9">
        <v>0.12658227799999999</v>
      </c>
      <c r="AL9">
        <v>0.10126582200000001</v>
      </c>
      <c r="AM9">
        <v>6.8376067999999998E-2</v>
      </c>
      <c r="AN9">
        <v>0</v>
      </c>
      <c r="AO9">
        <v>0.42859999999999998</v>
      </c>
      <c r="AP9">
        <v>0.32429999999999998</v>
      </c>
      <c r="AQ9">
        <v>0.24709999999999999</v>
      </c>
      <c r="AR9">
        <v>0.15440000000000001</v>
      </c>
      <c r="AS9">
        <v>0.51739999999999997</v>
      </c>
      <c r="AT9">
        <v>0.32819999999999999</v>
      </c>
      <c r="AU9">
        <f t="shared" si="0"/>
        <v>0.21693121693121692</v>
      </c>
      <c r="AV9">
        <f t="shared" si="1"/>
        <v>4.4973544973544971E-2</v>
      </c>
      <c r="AW9">
        <f t="shared" si="2"/>
        <v>5.2910052910052907E-3</v>
      </c>
      <c r="AX9">
        <f t="shared" si="3"/>
        <v>2.1164021164021163E-2</v>
      </c>
      <c r="AY9">
        <f t="shared" si="4"/>
        <v>7.6719576719576715E-2</v>
      </c>
      <c r="AZ9">
        <f t="shared" si="5"/>
        <v>1.4370664023785926E-2</v>
      </c>
      <c r="BA9">
        <f t="shared" si="6"/>
        <v>0.62054997089684905</v>
      </c>
    </row>
    <row r="10" spans="1:53" x14ac:dyDescent="0.25">
      <c r="A10">
        <v>2018</v>
      </c>
      <c r="B10" t="s">
        <v>54</v>
      </c>
      <c r="C10">
        <v>84.2</v>
      </c>
      <c r="D10">
        <v>355</v>
      </c>
      <c r="E10">
        <v>65</v>
      </c>
      <c r="F10">
        <v>13</v>
      </c>
      <c r="G10">
        <v>0</v>
      </c>
      <c r="H10">
        <v>36</v>
      </c>
      <c r="I10">
        <v>29</v>
      </c>
      <c r="J10">
        <v>8</v>
      </c>
      <c r="K10">
        <v>40</v>
      </c>
      <c r="L10">
        <v>0</v>
      </c>
      <c r="M10">
        <v>1</v>
      </c>
      <c r="N10">
        <v>112</v>
      </c>
      <c r="O10">
        <v>0.20699999999999999</v>
      </c>
      <c r="P10">
        <v>0.29859154900000001</v>
      </c>
      <c r="Q10">
        <v>0.32587859400000002</v>
      </c>
      <c r="R10">
        <v>3.0827</v>
      </c>
      <c r="S10">
        <v>0.28009092589499202</v>
      </c>
      <c r="T10">
        <v>11.9055</v>
      </c>
      <c r="U10">
        <v>4.2519999999999998</v>
      </c>
      <c r="V10">
        <v>2.8</v>
      </c>
      <c r="W10">
        <v>0.85040000000000004</v>
      </c>
      <c r="X10">
        <v>0.3155</v>
      </c>
      <c r="Y10">
        <v>0.11269999999999999</v>
      </c>
      <c r="Z10">
        <v>0.20280000000000001</v>
      </c>
      <c r="AA10">
        <v>0.20699999999999999</v>
      </c>
      <c r="AB10">
        <v>1.2402</v>
      </c>
      <c r="AC10">
        <v>0.29380000000000001</v>
      </c>
      <c r="AD10">
        <v>0.73839999999999995</v>
      </c>
      <c r="AE10">
        <v>2.8995742040349901</v>
      </c>
      <c r="AF10">
        <v>3.1903519173891599</v>
      </c>
      <c r="AG10">
        <v>2.2916666659999998</v>
      </c>
      <c r="AH10">
        <v>0.21782178199999999</v>
      </c>
      <c r="AI10">
        <v>0.54455445499999999</v>
      </c>
      <c r="AJ10">
        <v>0.23762376199999999</v>
      </c>
      <c r="AK10">
        <v>8.3333332999999996E-2</v>
      </c>
      <c r="AL10">
        <v>0.16666666599999999</v>
      </c>
      <c r="AM10">
        <v>0.11818181799999999</v>
      </c>
      <c r="AN10">
        <v>0</v>
      </c>
      <c r="AO10">
        <v>0.41089999999999999</v>
      </c>
      <c r="AP10">
        <v>0.34160000000000001</v>
      </c>
      <c r="AQ10">
        <v>0.2475</v>
      </c>
      <c r="AR10">
        <v>0.19309999999999999</v>
      </c>
      <c r="AS10">
        <v>0.45050000000000001</v>
      </c>
      <c r="AT10">
        <v>0.35639999999999999</v>
      </c>
      <c r="AU10">
        <f t="shared" si="0"/>
        <v>0.18309859154929578</v>
      </c>
      <c r="AV10">
        <f t="shared" si="1"/>
        <v>3.6619718309859155E-2</v>
      </c>
      <c r="AW10">
        <f t="shared" si="2"/>
        <v>0</v>
      </c>
      <c r="AX10">
        <f t="shared" si="3"/>
        <v>2.2535211267605635E-2</v>
      </c>
      <c r="AY10">
        <f t="shared" si="4"/>
        <v>0.11267605633802817</v>
      </c>
      <c r="AZ10">
        <f t="shared" si="5"/>
        <v>1.9821605550049554E-2</v>
      </c>
      <c r="BA10">
        <f t="shared" si="6"/>
        <v>0.62524881698516166</v>
      </c>
    </row>
    <row r="11" spans="1:53" x14ac:dyDescent="0.25">
      <c r="A11">
        <v>2018</v>
      </c>
      <c r="B11" t="s">
        <v>55</v>
      </c>
      <c r="C11">
        <v>28</v>
      </c>
      <c r="D11">
        <v>124</v>
      </c>
      <c r="E11">
        <v>30</v>
      </c>
      <c r="F11">
        <v>9</v>
      </c>
      <c r="G11">
        <v>0</v>
      </c>
      <c r="H11">
        <v>8</v>
      </c>
      <c r="I11">
        <v>8</v>
      </c>
      <c r="J11">
        <v>5</v>
      </c>
      <c r="K11">
        <v>15</v>
      </c>
      <c r="L11">
        <v>1</v>
      </c>
      <c r="M11">
        <v>0</v>
      </c>
      <c r="N11">
        <v>24</v>
      </c>
      <c r="O11">
        <v>0.2752</v>
      </c>
      <c r="P11">
        <v>0.362903225</v>
      </c>
      <c r="Q11">
        <v>0.5</v>
      </c>
      <c r="R11">
        <v>2.5714000000000001</v>
      </c>
      <c r="S11">
        <v>0.36661219209190299</v>
      </c>
      <c r="T11">
        <v>7.7142999999999997</v>
      </c>
      <c r="U11">
        <v>4.8213999999999997</v>
      </c>
      <c r="V11">
        <v>1.6</v>
      </c>
      <c r="W11">
        <v>1.6071</v>
      </c>
      <c r="X11">
        <v>0.19350000000000001</v>
      </c>
      <c r="Y11">
        <v>0.121</v>
      </c>
      <c r="Z11">
        <v>7.2599999999999998E-2</v>
      </c>
      <c r="AA11">
        <v>0.2752</v>
      </c>
      <c r="AB11">
        <v>1.6071</v>
      </c>
      <c r="AC11">
        <v>0.3125</v>
      </c>
      <c r="AD11">
        <v>0.97370000000000001</v>
      </c>
      <c r="AE11">
        <v>5.4693632292960404</v>
      </c>
      <c r="AF11">
        <v>5.3692045753891602</v>
      </c>
      <c r="AG11">
        <v>0.65853658500000001</v>
      </c>
      <c r="AH11">
        <v>0.180722891</v>
      </c>
      <c r="AI11">
        <v>0.32530120400000001</v>
      </c>
      <c r="AJ11">
        <v>0.49397590299999999</v>
      </c>
      <c r="AK11">
        <v>0.19512195099999999</v>
      </c>
      <c r="AL11">
        <v>0.121951219</v>
      </c>
      <c r="AM11">
        <v>3.7037037000000002E-2</v>
      </c>
      <c r="AN11">
        <v>0</v>
      </c>
      <c r="AO11">
        <v>0.47060000000000002</v>
      </c>
      <c r="AP11">
        <v>0.30590000000000001</v>
      </c>
      <c r="AQ11">
        <v>0.2235</v>
      </c>
      <c r="AR11">
        <v>0.16470000000000001</v>
      </c>
      <c r="AS11">
        <v>0.4824</v>
      </c>
      <c r="AT11">
        <v>0.35289999999999999</v>
      </c>
      <c r="AU11">
        <f t="shared" si="0"/>
        <v>0.24193548387096775</v>
      </c>
      <c r="AV11">
        <f t="shared" si="1"/>
        <v>7.2580645161290328E-2</v>
      </c>
      <c r="AW11">
        <f t="shared" si="2"/>
        <v>0</v>
      </c>
      <c r="AX11">
        <f t="shared" si="3"/>
        <v>4.0322580645161289E-2</v>
      </c>
      <c r="AY11">
        <f t="shared" si="4"/>
        <v>0.12096774193548387</v>
      </c>
      <c r="AZ11">
        <f t="shared" si="5"/>
        <v>7.4331020812685826E-3</v>
      </c>
      <c r="BA11">
        <f t="shared" si="6"/>
        <v>0.51676044630582818</v>
      </c>
    </row>
    <row r="12" spans="1:53" x14ac:dyDescent="0.25">
      <c r="A12">
        <v>2018</v>
      </c>
      <c r="B12" t="s">
        <v>56</v>
      </c>
      <c r="C12">
        <v>72.2</v>
      </c>
      <c r="D12">
        <v>302</v>
      </c>
      <c r="E12">
        <v>69</v>
      </c>
      <c r="F12">
        <v>20</v>
      </c>
      <c r="G12">
        <v>0</v>
      </c>
      <c r="H12">
        <v>28</v>
      </c>
      <c r="I12">
        <v>24</v>
      </c>
      <c r="J12">
        <v>4</v>
      </c>
      <c r="K12">
        <v>27</v>
      </c>
      <c r="L12">
        <v>4</v>
      </c>
      <c r="M12">
        <v>2</v>
      </c>
      <c r="N12">
        <v>48</v>
      </c>
      <c r="O12">
        <v>0.25269999999999998</v>
      </c>
      <c r="P12">
        <v>0.325581395</v>
      </c>
      <c r="Q12">
        <v>0.37827715299999998</v>
      </c>
      <c r="R12">
        <v>2.9725000000000001</v>
      </c>
      <c r="S12">
        <v>0.30276207048884901</v>
      </c>
      <c r="T12">
        <v>5.9450000000000003</v>
      </c>
      <c r="U12">
        <v>3.3439999999999999</v>
      </c>
      <c r="V12">
        <v>1.7778</v>
      </c>
      <c r="W12">
        <v>0.49540000000000001</v>
      </c>
      <c r="X12">
        <v>0.15890000000000001</v>
      </c>
      <c r="Y12">
        <v>8.9399999999999993E-2</v>
      </c>
      <c r="Z12">
        <v>6.9500000000000006E-2</v>
      </c>
      <c r="AA12">
        <v>0.25269999999999998</v>
      </c>
      <c r="AB12">
        <v>1.3210999999999999</v>
      </c>
      <c r="AC12">
        <v>0.29409999999999997</v>
      </c>
      <c r="AD12">
        <v>0.75760000000000005</v>
      </c>
      <c r="AE12">
        <v>4.7834531560415297</v>
      </c>
      <c r="AF12">
        <v>3.7466625233891602</v>
      </c>
      <c r="AG12">
        <v>1.2987012979999999</v>
      </c>
      <c r="AH12">
        <v>0.20270270200000001</v>
      </c>
      <c r="AI12">
        <v>0.45045045</v>
      </c>
      <c r="AJ12">
        <v>0.34684684599999999</v>
      </c>
      <c r="AK12">
        <v>0.129870129</v>
      </c>
      <c r="AL12">
        <v>5.1948051000000002E-2</v>
      </c>
      <c r="AM12">
        <v>7.0000000000000007E-2</v>
      </c>
      <c r="AN12">
        <v>0</v>
      </c>
      <c r="AO12">
        <v>0.4133</v>
      </c>
      <c r="AP12">
        <v>0.33779999999999999</v>
      </c>
      <c r="AQ12">
        <v>0.24890000000000001</v>
      </c>
      <c r="AR12">
        <v>0.17330000000000001</v>
      </c>
      <c r="AS12">
        <v>0.5111</v>
      </c>
      <c r="AT12">
        <v>0.31559999999999999</v>
      </c>
      <c r="AU12">
        <f t="shared" si="0"/>
        <v>0.22847682119205298</v>
      </c>
      <c r="AV12">
        <f t="shared" si="1"/>
        <v>6.6225165562913912E-2</v>
      </c>
      <c r="AW12">
        <f t="shared" si="2"/>
        <v>0</v>
      </c>
      <c r="AX12">
        <f t="shared" si="3"/>
        <v>1.3245033112582781E-2</v>
      </c>
      <c r="AY12">
        <f t="shared" si="4"/>
        <v>8.9403973509933773E-2</v>
      </c>
      <c r="AZ12">
        <f t="shared" si="5"/>
        <v>1.3379583746283449E-2</v>
      </c>
      <c r="BA12">
        <f t="shared" si="6"/>
        <v>0.58926942287623307</v>
      </c>
    </row>
    <row r="13" spans="1:53" x14ac:dyDescent="0.25">
      <c r="A13">
        <v>2018</v>
      </c>
      <c r="B13" t="s">
        <v>57</v>
      </c>
      <c r="C13">
        <v>208.2</v>
      </c>
      <c r="D13">
        <v>875</v>
      </c>
      <c r="E13">
        <v>188</v>
      </c>
      <c r="F13">
        <v>48</v>
      </c>
      <c r="G13">
        <v>1</v>
      </c>
      <c r="H13">
        <v>80</v>
      </c>
      <c r="I13">
        <v>74</v>
      </c>
      <c r="J13">
        <v>18</v>
      </c>
      <c r="K13">
        <v>75</v>
      </c>
      <c r="L13">
        <v>14</v>
      </c>
      <c r="M13">
        <v>7</v>
      </c>
      <c r="N13">
        <v>178</v>
      </c>
      <c r="O13">
        <v>0.23710000000000001</v>
      </c>
      <c r="P13">
        <v>0.30963302700000001</v>
      </c>
      <c r="Q13">
        <v>0.37150127199999999</v>
      </c>
      <c r="R13">
        <v>3.1917</v>
      </c>
      <c r="S13">
        <v>0.29307192084672601</v>
      </c>
      <c r="T13">
        <v>7.6772999999999998</v>
      </c>
      <c r="U13">
        <v>3.2347999999999999</v>
      </c>
      <c r="V13">
        <v>2.3733</v>
      </c>
      <c r="W13">
        <v>0.77639999999999998</v>
      </c>
      <c r="X13">
        <v>0.2034</v>
      </c>
      <c r="Y13">
        <v>8.5699999999999998E-2</v>
      </c>
      <c r="Z13">
        <v>0.1177</v>
      </c>
      <c r="AA13">
        <v>0.23710000000000001</v>
      </c>
      <c r="AB13">
        <v>1.2604</v>
      </c>
      <c r="AC13">
        <v>0.2848</v>
      </c>
      <c r="AD13">
        <v>0.77610000000000001</v>
      </c>
      <c r="AE13">
        <v>4.2920962161561702</v>
      </c>
      <c r="AF13">
        <v>3.7491679673891598</v>
      </c>
      <c r="AG13">
        <v>1.2857142850000001</v>
      </c>
      <c r="AH13">
        <v>0.21052631499999999</v>
      </c>
      <c r="AI13">
        <v>0.444078947</v>
      </c>
      <c r="AJ13">
        <v>0.34539473599999998</v>
      </c>
      <c r="AK13">
        <v>0.104761904</v>
      </c>
      <c r="AL13">
        <v>8.5714285000000001E-2</v>
      </c>
      <c r="AM13">
        <v>6.6666665999999999E-2</v>
      </c>
      <c r="AN13">
        <v>0.42857142799999998</v>
      </c>
      <c r="AO13">
        <v>0.43740000000000001</v>
      </c>
      <c r="AP13">
        <v>0.31059999999999999</v>
      </c>
      <c r="AQ13">
        <v>0.252</v>
      </c>
      <c r="AR13">
        <v>0.17560000000000001</v>
      </c>
      <c r="AS13">
        <v>0.49590000000000001</v>
      </c>
      <c r="AT13">
        <v>0.32850000000000001</v>
      </c>
      <c r="AU13">
        <f t="shared" si="0"/>
        <v>0.21485714285714286</v>
      </c>
      <c r="AV13">
        <f t="shared" si="1"/>
        <v>5.4857142857142854E-2</v>
      </c>
      <c r="AW13">
        <f t="shared" si="2"/>
        <v>1.1428571428571429E-3</v>
      </c>
      <c r="AX13">
        <f t="shared" si="3"/>
        <v>2.057142857142857E-2</v>
      </c>
      <c r="AY13">
        <f t="shared" si="4"/>
        <v>8.5714285714285715E-2</v>
      </c>
      <c r="AZ13">
        <f t="shared" si="5"/>
        <v>3.7165510406342916E-2</v>
      </c>
      <c r="BA13">
        <f t="shared" si="6"/>
        <v>0.58569163245079991</v>
      </c>
    </row>
    <row r="14" spans="1:53" x14ac:dyDescent="0.25">
      <c r="A14">
        <v>2018</v>
      </c>
      <c r="B14" t="s">
        <v>58</v>
      </c>
      <c r="C14">
        <v>143.19999999999999</v>
      </c>
      <c r="D14">
        <v>641</v>
      </c>
      <c r="E14">
        <v>159</v>
      </c>
      <c r="F14">
        <v>39</v>
      </c>
      <c r="G14">
        <v>6</v>
      </c>
      <c r="H14">
        <v>79</v>
      </c>
      <c r="I14">
        <v>75</v>
      </c>
      <c r="J14">
        <v>18</v>
      </c>
      <c r="K14">
        <v>62</v>
      </c>
      <c r="L14">
        <v>9</v>
      </c>
      <c r="M14">
        <v>6</v>
      </c>
      <c r="N14">
        <v>128</v>
      </c>
      <c r="O14">
        <v>0.27750000000000002</v>
      </c>
      <c r="P14">
        <v>0.35579937299999997</v>
      </c>
      <c r="Q14">
        <v>0.46808510599999997</v>
      </c>
      <c r="R14">
        <v>4.6984000000000004</v>
      </c>
      <c r="S14">
        <v>0.34961472700434398</v>
      </c>
      <c r="T14">
        <v>8.0185999999999993</v>
      </c>
      <c r="U14">
        <v>3.8839999999999999</v>
      </c>
      <c r="V14">
        <v>2.0644999999999998</v>
      </c>
      <c r="W14">
        <v>1.1275999999999999</v>
      </c>
      <c r="X14">
        <v>0.19969999999999999</v>
      </c>
      <c r="Y14">
        <v>9.6699999999999994E-2</v>
      </c>
      <c r="Z14">
        <v>0.10299999999999999</v>
      </c>
      <c r="AA14">
        <v>0.27750000000000002</v>
      </c>
      <c r="AB14">
        <v>1.5383</v>
      </c>
      <c r="AC14">
        <v>0.33019999999999999</v>
      </c>
      <c r="AD14">
        <v>0.73340000000000005</v>
      </c>
      <c r="AE14">
        <v>4.3584844504531199</v>
      </c>
      <c r="AF14">
        <v>4.4217399123891603</v>
      </c>
      <c r="AG14">
        <v>1.5</v>
      </c>
      <c r="AH14">
        <v>0.22902494300000001</v>
      </c>
      <c r="AI14">
        <v>0.46258503400000001</v>
      </c>
      <c r="AJ14">
        <v>0.30839002199999999</v>
      </c>
      <c r="AK14">
        <v>6.6176470000000001E-2</v>
      </c>
      <c r="AL14">
        <v>0.132352941</v>
      </c>
      <c r="AM14">
        <v>4.9019607E-2</v>
      </c>
      <c r="AN14">
        <v>0.25</v>
      </c>
      <c r="AO14">
        <v>0.3775</v>
      </c>
      <c r="AP14">
        <v>0.39329999999999998</v>
      </c>
      <c r="AQ14">
        <v>0.22919999999999999</v>
      </c>
      <c r="AR14">
        <v>0.1888</v>
      </c>
      <c r="AS14">
        <v>0.40899999999999997</v>
      </c>
      <c r="AT14">
        <v>0.4022</v>
      </c>
      <c r="AU14">
        <f t="shared" si="0"/>
        <v>0.24804992199687986</v>
      </c>
      <c r="AV14">
        <f t="shared" si="1"/>
        <v>6.0842433697347896E-2</v>
      </c>
      <c r="AW14">
        <f t="shared" si="2"/>
        <v>9.3603744149765994E-3</v>
      </c>
      <c r="AX14">
        <f t="shared" si="3"/>
        <v>2.8081123244929798E-2</v>
      </c>
      <c r="AY14">
        <f t="shared" si="4"/>
        <v>9.6723868954758194E-2</v>
      </c>
      <c r="AZ14">
        <f t="shared" si="5"/>
        <v>3.0723488602576808E-2</v>
      </c>
      <c r="BA14">
        <f t="shared" si="6"/>
        <v>0.52621878908853081</v>
      </c>
    </row>
    <row r="15" spans="1:53" x14ac:dyDescent="0.25">
      <c r="A15">
        <v>2018</v>
      </c>
      <c r="B15" t="s">
        <v>59</v>
      </c>
      <c r="C15">
        <v>50.2</v>
      </c>
      <c r="D15">
        <v>236</v>
      </c>
      <c r="E15">
        <v>55</v>
      </c>
      <c r="F15">
        <v>16</v>
      </c>
      <c r="G15">
        <v>0</v>
      </c>
      <c r="H15">
        <v>27</v>
      </c>
      <c r="I15">
        <v>25</v>
      </c>
      <c r="J15">
        <v>7</v>
      </c>
      <c r="K15">
        <v>26</v>
      </c>
      <c r="L15">
        <v>4</v>
      </c>
      <c r="M15">
        <v>3</v>
      </c>
      <c r="N15">
        <v>57</v>
      </c>
      <c r="O15">
        <v>0.26569999999999999</v>
      </c>
      <c r="P15">
        <v>0.355932203</v>
      </c>
      <c r="Q15">
        <v>0.44878048700000001</v>
      </c>
      <c r="R15">
        <v>4.4408000000000003</v>
      </c>
      <c r="S15">
        <v>0.34321081509877899</v>
      </c>
      <c r="T15">
        <v>10.125</v>
      </c>
      <c r="U15">
        <v>4.6184000000000003</v>
      </c>
      <c r="V15">
        <v>2.1922999999999999</v>
      </c>
      <c r="W15">
        <v>1.2434000000000001</v>
      </c>
      <c r="X15">
        <v>0.24149999999999999</v>
      </c>
      <c r="Y15">
        <v>0.11020000000000001</v>
      </c>
      <c r="Z15">
        <v>0.13139999999999999</v>
      </c>
      <c r="AA15">
        <v>0.26569999999999999</v>
      </c>
      <c r="AB15">
        <v>1.5987</v>
      </c>
      <c r="AC15">
        <v>0.3357</v>
      </c>
      <c r="AD15">
        <v>0.76819999999999999</v>
      </c>
      <c r="AE15">
        <v>4.7436319125842896</v>
      </c>
      <c r="AF15">
        <v>4.4180759243891599</v>
      </c>
      <c r="AG15">
        <v>0.92307692299999999</v>
      </c>
      <c r="AH15">
        <v>0.16666666599999999</v>
      </c>
      <c r="AI15">
        <v>0.4</v>
      </c>
      <c r="AJ15">
        <v>0.43333333299999999</v>
      </c>
      <c r="AK15">
        <v>7.6923076000000007E-2</v>
      </c>
      <c r="AL15">
        <v>0.107692307</v>
      </c>
      <c r="AM15">
        <v>0.05</v>
      </c>
      <c r="AN15">
        <v>0</v>
      </c>
      <c r="AO15">
        <v>0.4</v>
      </c>
      <c r="AP15">
        <v>0.34670000000000001</v>
      </c>
      <c r="AQ15">
        <v>0.25330000000000003</v>
      </c>
      <c r="AR15">
        <v>0.2</v>
      </c>
      <c r="AS15">
        <v>0.48</v>
      </c>
      <c r="AT15">
        <v>0.32</v>
      </c>
      <c r="AU15">
        <f t="shared" si="0"/>
        <v>0.23305084745762711</v>
      </c>
      <c r="AV15">
        <f t="shared" si="1"/>
        <v>6.7796610169491525E-2</v>
      </c>
      <c r="AW15">
        <f t="shared" si="2"/>
        <v>0</v>
      </c>
      <c r="AX15">
        <f t="shared" si="3"/>
        <v>2.9661016949152543E-2</v>
      </c>
      <c r="AY15">
        <f t="shared" si="4"/>
        <v>0.11016949152542373</v>
      </c>
      <c r="AZ15">
        <f t="shared" si="5"/>
        <v>1.288404360753221E-2</v>
      </c>
      <c r="BA15">
        <f t="shared" si="6"/>
        <v>0.546437990290773</v>
      </c>
    </row>
    <row r="16" spans="1:53" x14ac:dyDescent="0.25">
      <c r="A16">
        <v>2018</v>
      </c>
      <c r="B16" t="s">
        <v>60</v>
      </c>
      <c r="C16">
        <v>92</v>
      </c>
      <c r="D16">
        <v>414</v>
      </c>
      <c r="E16">
        <v>94</v>
      </c>
      <c r="F16">
        <v>26</v>
      </c>
      <c r="G16">
        <v>0</v>
      </c>
      <c r="H16">
        <v>43</v>
      </c>
      <c r="I16">
        <v>39</v>
      </c>
      <c r="J16">
        <v>8</v>
      </c>
      <c r="K16">
        <v>48</v>
      </c>
      <c r="L16">
        <v>8</v>
      </c>
      <c r="M16">
        <v>4</v>
      </c>
      <c r="N16">
        <v>69</v>
      </c>
      <c r="O16">
        <v>0.25969999999999999</v>
      </c>
      <c r="P16">
        <v>0.35351089499999999</v>
      </c>
      <c r="Q16">
        <v>0.40336134400000001</v>
      </c>
      <c r="R16">
        <v>3.8151999999999999</v>
      </c>
      <c r="S16">
        <v>0.32560589931629302</v>
      </c>
      <c r="T16">
        <v>6.75</v>
      </c>
      <c r="U16">
        <v>4.6957000000000004</v>
      </c>
      <c r="V16">
        <v>1.4375</v>
      </c>
      <c r="W16">
        <v>0.78259999999999996</v>
      </c>
      <c r="X16">
        <v>0.16669999999999999</v>
      </c>
      <c r="Y16">
        <v>0.1159</v>
      </c>
      <c r="Z16">
        <v>5.0700000000000002E-2</v>
      </c>
      <c r="AA16">
        <v>0.25969999999999999</v>
      </c>
      <c r="AB16">
        <v>1.5435000000000001</v>
      </c>
      <c r="AC16">
        <v>0.30180000000000001</v>
      </c>
      <c r="AD16">
        <v>0.7641</v>
      </c>
      <c r="AE16">
        <v>4.5908961993520698</v>
      </c>
      <c r="AF16">
        <v>4.4810058173891596</v>
      </c>
      <c r="AG16">
        <v>2.3043478259999999</v>
      </c>
      <c r="AH16">
        <v>0.20833333300000001</v>
      </c>
      <c r="AI16">
        <v>0.55208333300000001</v>
      </c>
      <c r="AJ16">
        <v>0.23958333300000001</v>
      </c>
      <c r="AK16">
        <v>0.10144927500000001</v>
      </c>
      <c r="AL16">
        <v>0.115942028</v>
      </c>
      <c r="AM16">
        <v>8.1761005999999997E-2</v>
      </c>
      <c r="AN16">
        <v>0.4</v>
      </c>
      <c r="AO16">
        <v>0.42659999999999998</v>
      </c>
      <c r="AP16">
        <v>0.36180000000000001</v>
      </c>
      <c r="AQ16">
        <v>0.21160000000000001</v>
      </c>
      <c r="AR16">
        <v>0.16039999999999999</v>
      </c>
      <c r="AS16">
        <v>0.43</v>
      </c>
      <c r="AT16">
        <v>0.40960000000000002</v>
      </c>
      <c r="AU16">
        <f t="shared" si="0"/>
        <v>0.22705314009661837</v>
      </c>
      <c r="AV16">
        <f t="shared" si="1"/>
        <v>6.280193236714976E-2</v>
      </c>
      <c r="AW16">
        <f t="shared" si="2"/>
        <v>0</v>
      </c>
      <c r="AX16">
        <f t="shared" si="3"/>
        <v>1.932367149758454E-2</v>
      </c>
      <c r="AY16">
        <f t="shared" si="4"/>
        <v>0.11594202898550725</v>
      </c>
      <c r="AZ16">
        <f t="shared" si="5"/>
        <v>2.3785926660059464E-2</v>
      </c>
      <c r="BA16">
        <f t="shared" si="6"/>
        <v>0.55109330039308069</v>
      </c>
    </row>
    <row r="17" spans="1:53" x14ac:dyDescent="0.25">
      <c r="A17">
        <v>2018</v>
      </c>
      <c r="B17" t="s">
        <v>61</v>
      </c>
      <c r="C17">
        <v>137</v>
      </c>
      <c r="D17">
        <v>582</v>
      </c>
      <c r="E17">
        <v>120</v>
      </c>
      <c r="F17">
        <v>21</v>
      </c>
      <c r="G17">
        <v>1</v>
      </c>
      <c r="H17">
        <v>58</v>
      </c>
      <c r="I17">
        <v>54</v>
      </c>
      <c r="J17">
        <v>11</v>
      </c>
      <c r="K17">
        <v>64</v>
      </c>
      <c r="L17">
        <v>9</v>
      </c>
      <c r="M17">
        <v>5</v>
      </c>
      <c r="N17">
        <v>136</v>
      </c>
      <c r="O17">
        <v>0.2339</v>
      </c>
      <c r="P17">
        <v>0.32642486999999998</v>
      </c>
      <c r="Q17">
        <v>0.34851485100000001</v>
      </c>
      <c r="R17">
        <v>3.5474000000000001</v>
      </c>
      <c r="S17">
        <v>0.29491858200023002</v>
      </c>
      <c r="T17">
        <v>8.9343000000000004</v>
      </c>
      <c r="U17">
        <v>4.2043999999999997</v>
      </c>
      <c r="V17">
        <v>2.125</v>
      </c>
      <c r="W17">
        <v>0.72260000000000002</v>
      </c>
      <c r="X17">
        <v>0.23369999999999999</v>
      </c>
      <c r="Y17">
        <v>0.11</v>
      </c>
      <c r="Z17">
        <v>0.1237</v>
      </c>
      <c r="AA17">
        <v>0.2339</v>
      </c>
      <c r="AB17">
        <v>1.3431</v>
      </c>
      <c r="AC17">
        <v>0.29780000000000001</v>
      </c>
      <c r="AD17">
        <v>0.75460000000000005</v>
      </c>
      <c r="AE17">
        <v>4.0445228541671101</v>
      </c>
      <c r="AF17">
        <v>3.7242623423891601</v>
      </c>
      <c r="AG17">
        <v>1.4867256630000001</v>
      </c>
      <c r="AH17">
        <v>0.244623655</v>
      </c>
      <c r="AI17">
        <v>0.45161290300000001</v>
      </c>
      <c r="AJ17">
        <v>0.30376344</v>
      </c>
      <c r="AK17">
        <v>0.132743362</v>
      </c>
      <c r="AL17">
        <v>9.7345132000000001E-2</v>
      </c>
      <c r="AM17">
        <v>8.3333332999999996E-2</v>
      </c>
      <c r="AN17">
        <v>0.4</v>
      </c>
      <c r="AO17">
        <v>0.4138</v>
      </c>
      <c r="AP17">
        <v>0.33160000000000001</v>
      </c>
      <c r="AQ17">
        <v>0.25459999999999999</v>
      </c>
      <c r="AR17">
        <v>0.1804</v>
      </c>
      <c r="AS17">
        <v>0.42180000000000001</v>
      </c>
      <c r="AT17">
        <v>0.39789999999999998</v>
      </c>
      <c r="AU17">
        <f t="shared" si="0"/>
        <v>0.20618556701030927</v>
      </c>
      <c r="AV17">
        <f t="shared" si="1"/>
        <v>3.608247422680412E-2</v>
      </c>
      <c r="AW17">
        <f t="shared" si="2"/>
        <v>1.718213058419244E-3</v>
      </c>
      <c r="AX17">
        <f t="shared" si="3"/>
        <v>1.8900343642611683E-2</v>
      </c>
      <c r="AY17">
        <f t="shared" si="4"/>
        <v>0.10996563573883161</v>
      </c>
      <c r="AZ17">
        <f t="shared" si="5"/>
        <v>3.1714568880079286E-2</v>
      </c>
      <c r="BA17">
        <f t="shared" si="6"/>
        <v>0.59543319744294476</v>
      </c>
    </row>
    <row r="18" spans="1:53" x14ac:dyDescent="0.25">
      <c r="A18">
        <v>2018</v>
      </c>
      <c r="B18" t="s">
        <v>62</v>
      </c>
      <c r="C18">
        <v>113.2</v>
      </c>
      <c r="D18">
        <v>509</v>
      </c>
      <c r="E18">
        <v>117</v>
      </c>
      <c r="F18">
        <v>23</v>
      </c>
      <c r="G18">
        <v>0</v>
      </c>
      <c r="H18">
        <v>51</v>
      </c>
      <c r="I18">
        <v>47</v>
      </c>
      <c r="J18">
        <v>8</v>
      </c>
      <c r="K18">
        <v>67</v>
      </c>
      <c r="L18">
        <v>7</v>
      </c>
      <c r="M18">
        <v>0</v>
      </c>
      <c r="N18">
        <v>86</v>
      </c>
      <c r="O18">
        <v>0.26469999999999999</v>
      </c>
      <c r="P18">
        <v>0.36149312300000003</v>
      </c>
      <c r="Q18">
        <v>0.372727272</v>
      </c>
      <c r="R18">
        <v>3.7214</v>
      </c>
      <c r="S18">
        <v>0.32250041600717499</v>
      </c>
      <c r="T18">
        <v>6.8094000000000001</v>
      </c>
      <c r="U18">
        <v>5.3049999999999997</v>
      </c>
      <c r="V18">
        <v>1.2836000000000001</v>
      </c>
      <c r="W18">
        <v>0.63339999999999996</v>
      </c>
      <c r="X18">
        <v>0.16900000000000001</v>
      </c>
      <c r="Y18">
        <v>0.13159999999999999</v>
      </c>
      <c r="Z18">
        <v>3.73E-2</v>
      </c>
      <c r="AA18">
        <v>0.26469999999999999</v>
      </c>
      <c r="AB18">
        <v>1.6188</v>
      </c>
      <c r="AC18">
        <v>0.31319999999999998</v>
      </c>
      <c r="AD18">
        <v>0.76970000000000005</v>
      </c>
      <c r="AE18">
        <v>4.9086265397764901</v>
      </c>
      <c r="AF18">
        <v>4.3250075233891598</v>
      </c>
      <c r="AG18">
        <v>1.669902912</v>
      </c>
      <c r="AH18">
        <v>0.21428571399999999</v>
      </c>
      <c r="AI18">
        <v>0.49142857099999998</v>
      </c>
      <c r="AJ18">
        <v>0.29428571399999998</v>
      </c>
      <c r="AK18">
        <v>0.13592233000000001</v>
      </c>
      <c r="AL18">
        <v>7.7669901999999999E-2</v>
      </c>
      <c r="AM18">
        <v>0.12209302299999999</v>
      </c>
      <c r="AN18">
        <v>0.5</v>
      </c>
      <c r="AO18">
        <v>0.43819999999999998</v>
      </c>
      <c r="AP18">
        <v>0.31180000000000002</v>
      </c>
      <c r="AQ18">
        <v>0.25</v>
      </c>
      <c r="AR18">
        <v>0.22750000000000001</v>
      </c>
      <c r="AS18">
        <v>0.49440000000000001</v>
      </c>
      <c r="AT18">
        <v>0.27810000000000001</v>
      </c>
      <c r="AU18">
        <f t="shared" si="0"/>
        <v>0.22986247544204322</v>
      </c>
      <c r="AV18">
        <f t="shared" si="1"/>
        <v>4.5186640471512773E-2</v>
      </c>
      <c r="AW18">
        <f t="shared" si="2"/>
        <v>0</v>
      </c>
      <c r="AX18">
        <f t="shared" si="3"/>
        <v>1.5717092337917484E-2</v>
      </c>
      <c r="AY18">
        <f t="shared" si="4"/>
        <v>0.13163064833005894</v>
      </c>
      <c r="AZ18">
        <f t="shared" si="5"/>
        <v>3.3201189296333006E-2</v>
      </c>
      <c r="BA18">
        <f t="shared" si="6"/>
        <v>0.54440195412213466</v>
      </c>
    </row>
    <row r="19" spans="1:53" x14ac:dyDescent="0.25">
      <c r="A19">
        <v>2018</v>
      </c>
      <c r="B19" t="s">
        <v>63</v>
      </c>
      <c r="C19">
        <v>66.2</v>
      </c>
      <c r="D19">
        <v>310</v>
      </c>
      <c r="E19">
        <v>79</v>
      </c>
      <c r="F19">
        <v>17</v>
      </c>
      <c r="G19">
        <v>0</v>
      </c>
      <c r="H19">
        <v>23</v>
      </c>
      <c r="I19">
        <v>20</v>
      </c>
      <c r="J19">
        <v>4</v>
      </c>
      <c r="K19">
        <v>36</v>
      </c>
      <c r="L19">
        <v>5</v>
      </c>
      <c r="M19">
        <v>1</v>
      </c>
      <c r="N19">
        <v>57</v>
      </c>
      <c r="O19">
        <v>0.28939999999999999</v>
      </c>
      <c r="P19">
        <v>0.37540453000000001</v>
      </c>
      <c r="Q19">
        <v>0.4</v>
      </c>
      <c r="R19">
        <v>2.7</v>
      </c>
      <c r="S19">
        <v>0.336854238259165</v>
      </c>
      <c r="T19">
        <v>7.6950000000000003</v>
      </c>
      <c r="U19">
        <v>4.8600000000000003</v>
      </c>
      <c r="V19">
        <v>1.5832999999999999</v>
      </c>
      <c r="W19">
        <v>0.54</v>
      </c>
      <c r="X19">
        <v>0.18390000000000001</v>
      </c>
      <c r="Y19">
        <v>0.11609999999999999</v>
      </c>
      <c r="Z19">
        <v>6.7699999999999996E-2</v>
      </c>
      <c r="AA19">
        <v>0.28939999999999999</v>
      </c>
      <c r="AB19">
        <v>1.7250000000000001</v>
      </c>
      <c r="AC19">
        <v>0.3538</v>
      </c>
      <c r="AD19">
        <v>0.84240000000000004</v>
      </c>
      <c r="AE19">
        <v>4.8711797362095304</v>
      </c>
      <c r="AF19">
        <v>3.88991849338916</v>
      </c>
      <c r="AG19">
        <v>1.338028169</v>
      </c>
      <c r="AH19">
        <v>0.22429906499999999</v>
      </c>
      <c r="AI19">
        <v>0.44392523299999997</v>
      </c>
      <c r="AJ19">
        <v>0.33177570000000001</v>
      </c>
      <c r="AK19">
        <v>7.0422534999999994E-2</v>
      </c>
      <c r="AL19">
        <v>5.6338027999999998E-2</v>
      </c>
      <c r="AM19">
        <v>8.4210525999999994E-2</v>
      </c>
      <c r="AN19">
        <v>0.5</v>
      </c>
      <c r="AO19">
        <v>0.37959999999999999</v>
      </c>
      <c r="AP19">
        <v>0.39810000000000001</v>
      </c>
      <c r="AQ19">
        <v>0.22220000000000001</v>
      </c>
      <c r="AR19">
        <v>0.19439999999999999</v>
      </c>
      <c r="AS19">
        <v>0.4491</v>
      </c>
      <c r="AT19">
        <v>0.35649999999999998</v>
      </c>
      <c r="AU19">
        <f t="shared" si="0"/>
        <v>0.25483870967741934</v>
      </c>
      <c r="AV19">
        <f t="shared" si="1"/>
        <v>5.4838709677419356E-2</v>
      </c>
      <c r="AW19">
        <f t="shared" si="2"/>
        <v>0</v>
      </c>
      <c r="AX19">
        <f t="shared" si="3"/>
        <v>1.2903225806451613E-2</v>
      </c>
      <c r="AY19">
        <f t="shared" si="4"/>
        <v>0.11612903225806452</v>
      </c>
      <c r="AZ19">
        <f t="shared" si="5"/>
        <v>1.7839444995044598E-2</v>
      </c>
      <c r="BA19">
        <f t="shared" si="6"/>
        <v>0.54345087758560062</v>
      </c>
    </row>
    <row r="20" spans="1:53" x14ac:dyDescent="0.25">
      <c r="A20">
        <v>2018</v>
      </c>
      <c r="B20" t="s">
        <v>64</v>
      </c>
      <c r="C20">
        <v>96.1</v>
      </c>
      <c r="D20">
        <v>436</v>
      </c>
      <c r="E20">
        <v>106</v>
      </c>
      <c r="F20">
        <v>19</v>
      </c>
      <c r="G20">
        <v>12</v>
      </c>
      <c r="H20">
        <v>59</v>
      </c>
      <c r="I20">
        <v>58</v>
      </c>
      <c r="J20">
        <v>15</v>
      </c>
      <c r="K20">
        <v>56</v>
      </c>
      <c r="L20">
        <v>4</v>
      </c>
      <c r="M20">
        <v>2</v>
      </c>
      <c r="N20">
        <v>64</v>
      </c>
      <c r="O20">
        <v>0.28039999999999998</v>
      </c>
      <c r="P20">
        <v>0.377011494</v>
      </c>
      <c r="Q20">
        <v>0.52010723800000003</v>
      </c>
      <c r="R20">
        <v>5.4187000000000003</v>
      </c>
      <c r="S20">
        <v>0.378474210641777</v>
      </c>
      <c r="T20">
        <v>5.9791999999999996</v>
      </c>
      <c r="U20">
        <v>5.2317999999999998</v>
      </c>
      <c r="V20">
        <v>1.1429</v>
      </c>
      <c r="W20">
        <v>1.4014</v>
      </c>
      <c r="X20">
        <v>0.14680000000000001</v>
      </c>
      <c r="Y20">
        <v>0.12839999999999999</v>
      </c>
      <c r="Z20">
        <v>1.83E-2</v>
      </c>
      <c r="AA20">
        <v>0.28039999999999998</v>
      </c>
      <c r="AB20">
        <v>1.6817</v>
      </c>
      <c r="AC20">
        <v>0.30430000000000001</v>
      </c>
      <c r="AD20">
        <v>0.73429999999999995</v>
      </c>
      <c r="AE20">
        <v>5.74398543446594</v>
      </c>
      <c r="AF20">
        <v>5.6566498303891599</v>
      </c>
      <c r="AG20">
        <v>1.1056910559999999</v>
      </c>
      <c r="AH20">
        <v>0.16181229699999999</v>
      </c>
      <c r="AI20">
        <v>0.44012944900000001</v>
      </c>
      <c r="AJ20">
        <v>0.398058252</v>
      </c>
      <c r="AK20">
        <v>8.1300813E-2</v>
      </c>
      <c r="AL20">
        <v>0.121951219</v>
      </c>
      <c r="AM20">
        <v>7.3529411000000003E-2</v>
      </c>
      <c r="AN20">
        <v>0.4</v>
      </c>
      <c r="AO20">
        <v>0.39169999999999999</v>
      </c>
      <c r="AP20">
        <v>0.35670000000000002</v>
      </c>
      <c r="AQ20">
        <v>0.25159999999999999</v>
      </c>
      <c r="AR20">
        <v>0.12740000000000001</v>
      </c>
      <c r="AS20">
        <v>0.48730000000000001</v>
      </c>
      <c r="AT20">
        <v>0.38540000000000002</v>
      </c>
      <c r="AU20">
        <f t="shared" si="0"/>
        <v>0.24311926605504589</v>
      </c>
      <c r="AV20">
        <f t="shared" si="1"/>
        <v>4.3577981651376149E-2</v>
      </c>
      <c r="AW20">
        <f t="shared" si="2"/>
        <v>2.7522935779816515E-2</v>
      </c>
      <c r="AX20">
        <f t="shared" si="3"/>
        <v>3.4403669724770644E-2</v>
      </c>
      <c r="AY20">
        <f t="shared" si="4"/>
        <v>0.12844036697247707</v>
      </c>
      <c r="AZ20">
        <f t="shared" si="5"/>
        <v>2.7750247770069375E-2</v>
      </c>
      <c r="BA20">
        <f t="shared" si="6"/>
        <v>0.49518553204644433</v>
      </c>
    </row>
    <row r="21" spans="1:53" x14ac:dyDescent="0.25">
      <c r="A21">
        <v>2018</v>
      </c>
      <c r="B21" t="s">
        <v>65</v>
      </c>
      <c r="C21">
        <v>49.2</v>
      </c>
      <c r="D21">
        <v>226</v>
      </c>
      <c r="E21">
        <v>53</v>
      </c>
      <c r="F21">
        <v>11</v>
      </c>
      <c r="G21">
        <v>2</v>
      </c>
      <c r="H21">
        <v>38</v>
      </c>
      <c r="I21">
        <v>36</v>
      </c>
      <c r="J21">
        <v>10</v>
      </c>
      <c r="K21">
        <v>23</v>
      </c>
      <c r="L21">
        <v>4</v>
      </c>
      <c r="M21">
        <v>1</v>
      </c>
      <c r="N21">
        <v>50</v>
      </c>
      <c r="O21">
        <v>0.26240000000000002</v>
      </c>
      <c r="P21">
        <v>0.34070796399999997</v>
      </c>
      <c r="Q21">
        <v>0.49</v>
      </c>
      <c r="R21">
        <v>6.5235000000000003</v>
      </c>
      <c r="S21">
        <v>0.34852174595669599</v>
      </c>
      <c r="T21">
        <v>9.0603999999999996</v>
      </c>
      <c r="U21">
        <v>4.1677999999999997</v>
      </c>
      <c r="V21">
        <v>2.1739000000000002</v>
      </c>
      <c r="W21">
        <v>1.8121</v>
      </c>
      <c r="X21">
        <v>0.22120000000000001</v>
      </c>
      <c r="Y21">
        <v>0.1018</v>
      </c>
      <c r="Z21">
        <v>0.1195</v>
      </c>
      <c r="AA21">
        <v>0.26240000000000002</v>
      </c>
      <c r="AB21">
        <v>1.5302</v>
      </c>
      <c r="AC21">
        <v>0.30280000000000001</v>
      </c>
      <c r="AD21">
        <v>0.61899999999999999</v>
      </c>
      <c r="AE21">
        <v>4.8220831392295596</v>
      </c>
      <c r="AF21">
        <v>5.2086128923891604</v>
      </c>
      <c r="AG21">
        <v>0.80597014899999997</v>
      </c>
      <c r="AH21">
        <v>0.19867549600000001</v>
      </c>
      <c r="AI21">
        <v>0.35761589399999999</v>
      </c>
      <c r="AJ21">
        <v>0.44370860899999998</v>
      </c>
      <c r="AK21">
        <v>7.4626865000000001E-2</v>
      </c>
      <c r="AL21">
        <v>0.149253731</v>
      </c>
      <c r="AM21">
        <v>7.4074074000000004E-2</v>
      </c>
      <c r="AN21">
        <v>0</v>
      </c>
      <c r="AO21">
        <v>0.3947</v>
      </c>
      <c r="AP21">
        <v>0.40789999999999998</v>
      </c>
      <c r="AQ21">
        <v>0.19739999999999999</v>
      </c>
      <c r="AR21">
        <v>8.5500000000000007E-2</v>
      </c>
      <c r="AS21">
        <v>0.46050000000000002</v>
      </c>
      <c r="AT21">
        <v>0.45390000000000003</v>
      </c>
      <c r="AU21">
        <f t="shared" si="0"/>
        <v>0.23451327433628319</v>
      </c>
      <c r="AV21">
        <f t="shared" si="1"/>
        <v>4.8672566371681415E-2</v>
      </c>
      <c r="AW21">
        <f t="shared" si="2"/>
        <v>8.8495575221238937E-3</v>
      </c>
      <c r="AX21">
        <f t="shared" si="3"/>
        <v>4.4247787610619468E-2</v>
      </c>
      <c r="AY21">
        <f t="shared" si="4"/>
        <v>0.10176991150442478</v>
      </c>
      <c r="AZ21">
        <f t="shared" si="5"/>
        <v>1.1397423191278493E-2</v>
      </c>
      <c r="BA21">
        <f t="shared" si="6"/>
        <v>0.55054947946358879</v>
      </c>
    </row>
    <row r="22" spans="1:53" x14ac:dyDescent="0.25">
      <c r="A22">
        <v>2018</v>
      </c>
      <c r="B22" t="s">
        <v>66</v>
      </c>
      <c r="C22">
        <v>28.1</v>
      </c>
      <c r="D22">
        <v>120</v>
      </c>
      <c r="E22">
        <v>24</v>
      </c>
      <c r="F22">
        <v>7</v>
      </c>
      <c r="G22">
        <v>1</v>
      </c>
      <c r="H22">
        <v>8</v>
      </c>
      <c r="I22">
        <v>8</v>
      </c>
      <c r="J22">
        <v>4</v>
      </c>
      <c r="K22">
        <v>13</v>
      </c>
      <c r="L22">
        <v>0</v>
      </c>
      <c r="M22">
        <v>1</v>
      </c>
      <c r="N22">
        <v>38</v>
      </c>
      <c r="O22">
        <v>0.22639999999999999</v>
      </c>
      <c r="P22">
        <v>0.31666666599999999</v>
      </c>
      <c r="Q22">
        <v>0.42857142799999998</v>
      </c>
      <c r="R22">
        <v>2.5411999999999999</v>
      </c>
      <c r="S22">
        <v>0.32216930886109701</v>
      </c>
      <c r="T22">
        <v>12.070600000000001</v>
      </c>
      <c r="U22">
        <v>4.1294000000000004</v>
      </c>
      <c r="V22">
        <v>2.9230999999999998</v>
      </c>
      <c r="W22">
        <v>1.2706</v>
      </c>
      <c r="X22">
        <v>0.31669999999999998</v>
      </c>
      <c r="Y22">
        <v>0.10829999999999999</v>
      </c>
      <c r="Z22">
        <v>0.20830000000000001</v>
      </c>
      <c r="AA22">
        <v>0.22639999999999999</v>
      </c>
      <c r="AB22">
        <v>1.3059000000000001</v>
      </c>
      <c r="AC22">
        <v>0.3125</v>
      </c>
      <c r="AD22">
        <v>0.92589999999999995</v>
      </c>
      <c r="AE22">
        <v>3.64759848842148</v>
      </c>
      <c r="AF22">
        <v>3.79021372638916</v>
      </c>
      <c r="AG22">
        <v>0.93103448200000005</v>
      </c>
      <c r="AH22">
        <v>0.17647058800000001</v>
      </c>
      <c r="AI22">
        <v>0.39705882300000001</v>
      </c>
      <c r="AJ22">
        <v>0.42647058799999998</v>
      </c>
      <c r="AK22">
        <v>6.8965517000000004E-2</v>
      </c>
      <c r="AL22">
        <v>0.13793103400000001</v>
      </c>
      <c r="AM22">
        <v>0</v>
      </c>
      <c r="AN22">
        <v>0</v>
      </c>
      <c r="AO22">
        <v>0.48530000000000001</v>
      </c>
      <c r="AP22">
        <v>0.27939999999999998</v>
      </c>
      <c r="AQ22">
        <v>0.23530000000000001</v>
      </c>
      <c r="AR22">
        <v>0.1618</v>
      </c>
      <c r="AS22">
        <v>0.55879999999999996</v>
      </c>
      <c r="AT22">
        <v>0.27939999999999998</v>
      </c>
      <c r="AU22">
        <f t="shared" si="0"/>
        <v>0.2</v>
      </c>
      <c r="AV22">
        <f t="shared" si="1"/>
        <v>5.8333333333333334E-2</v>
      </c>
      <c r="AW22">
        <f t="shared" si="2"/>
        <v>8.3333333333333332E-3</v>
      </c>
      <c r="AX22">
        <f t="shared" si="3"/>
        <v>3.3333333333333333E-2</v>
      </c>
      <c r="AY22">
        <f t="shared" si="4"/>
        <v>0.10833333333333334</v>
      </c>
      <c r="AZ22">
        <f t="shared" si="5"/>
        <v>6.4420218037661049E-3</v>
      </c>
      <c r="BA22">
        <f t="shared" si="6"/>
        <v>0.58522464486290049</v>
      </c>
    </row>
    <row r="23" spans="1:53" x14ac:dyDescent="0.25">
      <c r="A23">
        <v>2018</v>
      </c>
      <c r="B23" t="s">
        <v>67</v>
      </c>
      <c r="C23">
        <v>90.1</v>
      </c>
      <c r="D23">
        <v>379</v>
      </c>
      <c r="E23">
        <v>91</v>
      </c>
      <c r="F23">
        <v>16</v>
      </c>
      <c r="G23">
        <v>3</v>
      </c>
      <c r="H23">
        <v>38</v>
      </c>
      <c r="I23">
        <v>35</v>
      </c>
      <c r="J23">
        <v>9</v>
      </c>
      <c r="K23">
        <v>26</v>
      </c>
      <c r="L23">
        <v>4</v>
      </c>
      <c r="M23">
        <v>2</v>
      </c>
      <c r="N23">
        <v>100</v>
      </c>
      <c r="O23">
        <v>0.25929999999999997</v>
      </c>
      <c r="P23">
        <v>0.314814814</v>
      </c>
      <c r="Q23">
        <v>0.4</v>
      </c>
      <c r="R23">
        <v>3.4870999999999999</v>
      </c>
      <c r="S23">
        <v>0.30737046044778099</v>
      </c>
      <c r="T23">
        <v>9.9631000000000007</v>
      </c>
      <c r="U23">
        <v>2.5903999999999998</v>
      </c>
      <c r="V23">
        <v>3.8462000000000001</v>
      </c>
      <c r="W23">
        <v>0.89670000000000005</v>
      </c>
      <c r="X23">
        <v>0.26390000000000002</v>
      </c>
      <c r="Y23">
        <v>6.8599999999999994E-2</v>
      </c>
      <c r="Z23">
        <v>0.1953</v>
      </c>
      <c r="AA23">
        <v>0.25929999999999997</v>
      </c>
      <c r="AB23">
        <v>1.2951999999999999</v>
      </c>
      <c r="AC23">
        <v>0.33879999999999999</v>
      </c>
      <c r="AD23">
        <v>0.76129999999999998</v>
      </c>
      <c r="AE23">
        <v>2.9875362905032201</v>
      </c>
      <c r="AF23">
        <v>3.1659889753891601</v>
      </c>
      <c r="AG23">
        <v>2.1967213110000001</v>
      </c>
      <c r="AH23">
        <v>0.21686746900000001</v>
      </c>
      <c r="AI23">
        <v>0.53815261000000003</v>
      </c>
      <c r="AJ23">
        <v>0.24497991899999999</v>
      </c>
      <c r="AK23">
        <v>6.5573770000000003E-2</v>
      </c>
      <c r="AL23">
        <v>0.14754098299999999</v>
      </c>
      <c r="AM23">
        <v>8.9552238000000006E-2</v>
      </c>
      <c r="AN23">
        <v>0.5</v>
      </c>
      <c r="AO23">
        <v>0.38650000000000001</v>
      </c>
      <c r="AP23">
        <v>0.41830000000000001</v>
      </c>
      <c r="AQ23">
        <v>0.19520000000000001</v>
      </c>
      <c r="AR23">
        <v>0.21909999999999999</v>
      </c>
      <c r="AS23">
        <v>0.46610000000000001</v>
      </c>
      <c r="AT23">
        <v>0.31469999999999998</v>
      </c>
      <c r="AU23">
        <f t="shared" si="0"/>
        <v>0.24010554089709762</v>
      </c>
      <c r="AV23">
        <f t="shared" si="1"/>
        <v>4.221635883905013E-2</v>
      </c>
      <c r="AW23">
        <f t="shared" si="2"/>
        <v>7.9155672823219003E-3</v>
      </c>
      <c r="AX23">
        <f t="shared" si="3"/>
        <v>2.3746701846965697E-2</v>
      </c>
      <c r="AY23">
        <f t="shared" si="4"/>
        <v>6.860158311345646E-2</v>
      </c>
      <c r="AZ23">
        <f t="shared" si="5"/>
        <v>1.288404360753221E-2</v>
      </c>
      <c r="BA23">
        <f t="shared" si="6"/>
        <v>0.60453020441357608</v>
      </c>
    </row>
    <row r="24" spans="1:53" x14ac:dyDescent="0.25">
      <c r="A24">
        <v>2018</v>
      </c>
      <c r="B24" t="s">
        <v>68</v>
      </c>
      <c r="C24">
        <v>97.1</v>
      </c>
      <c r="D24">
        <v>399</v>
      </c>
      <c r="E24">
        <v>78</v>
      </c>
      <c r="F24">
        <v>15</v>
      </c>
      <c r="G24">
        <v>2</v>
      </c>
      <c r="H24">
        <v>33</v>
      </c>
      <c r="I24">
        <v>30</v>
      </c>
      <c r="J24">
        <v>12</v>
      </c>
      <c r="K24">
        <v>39</v>
      </c>
      <c r="L24">
        <v>5</v>
      </c>
      <c r="M24">
        <v>0</v>
      </c>
      <c r="N24">
        <v>133</v>
      </c>
      <c r="O24">
        <v>0.2167</v>
      </c>
      <c r="P24">
        <v>0.296954314</v>
      </c>
      <c r="Q24">
        <v>0.37570621399999998</v>
      </c>
      <c r="R24">
        <v>2.774</v>
      </c>
      <c r="S24">
        <v>0.28983403707837702</v>
      </c>
      <c r="T24">
        <v>12.2979</v>
      </c>
      <c r="U24">
        <v>3.6061999999999999</v>
      </c>
      <c r="V24">
        <v>3.4102999999999999</v>
      </c>
      <c r="W24">
        <v>1.1095999999999999</v>
      </c>
      <c r="X24">
        <v>0.33329999999999999</v>
      </c>
      <c r="Y24">
        <v>9.7699999999999995E-2</v>
      </c>
      <c r="Z24">
        <v>0.2356</v>
      </c>
      <c r="AA24">
        <v>0.2167</v>
      </c>
      <c r="AB24">
        <v>1.2020999999999999</v>
      </c>
      <c r="AC24">
        <v>0.307</v>
      </c>
      <c r="AD24">
        <v>0.83830000000000005</v>
      </c>
      <c r="AE24">
        <v>2.9493760267731499</v>
      </c>
      <c r="AF24">
        <v>3.22683661938916</v>
      </c>
      <c r="AG24">
        <v>1.1410256409999999</v>
      </c>
      <c r="AH24">
        <v>0.23394495400000001</v>
      </c>
      <c r="AI24">
        <v>0.40825687999999999</v>
      </c>
      <c r="AJ24">
        <v>0.357798165</v>
      </c>
      <c r="AK24">
        <v>0.179487179</v>
      </c>
      <c r="AL24">
        <v>0.15384615300000001</v>
      </c>
      <c r="AM24">
        <v>7.8651684999999999E-2</v>
      </c>
      <c r="AN24">
        <v>0.222222222</v>
      </c>
      <c r="AO24">
        <v>0.36120000000000002</v>
      </c>
      <c r="AP24">
        <v>0.33479999999999999</v>
      </c>
      <c r="AQ24">
        <v>0.30399999999999999</v>
      </c>
      <c r="AR24">
        <v>0.16300000000000001</v>
      </c>
      <c r="AS24">
        <v>0.45810000000000001</v>
      </c>
      <c r="AT24">
        <v>0.37890000000000001</v>
      </c>
      <c r="AU24">
        <f t="shared" si="0"/>
        <v>0.19548872180451127</v>
      </c>
      <c r="AV24">
        <f t="shared" si="1"/>
        <v>3.7593984962406013E-2</v>
      </c>
      <c r="AW24">
        <f t="shared" si="2"/>
        <v>5.0125313283208017E-3</v>
      </c>
      <c r="AX24">
        <f t="shared" si="3"/>
        <v>3.007518796992481E-2</v>
      </c>
      <c r="AY24">
        <f t="shared" si="4"/>
        <v>9.7744360902255634E-2</v>
      </c>
      <c r="AZ24">
        <f t="shared" si="5"/>
        <v>1.9326065411298315E-2</v>
      </c>
      <c r="BA24">
        <f t="shared" si="6"/>
        <v>0.61475914762128314</v>
      </c>
    </row>
    <row r="25" spans="1:53" x14ac:dyDescent="0.25">
      <c r="A25">
        <v>2018</v>
      </c>
      <c r="B25" t="s">
        <v>69</v>
      </c>
      <c r="C25">
        <v>102</v>
      </c>
      <c r="D25">
        <v>418</v>
      </c>
      <c r="E25">
        <v>86</v>
      </c>
      <c r="F25">
        <v>16</v>
      </c>
      <c r="G25">
        <v>1</v>
      </c>
      <c r="H25">
        <v>43</v>
      </c>
      <c r="I25">
        <v>41</v>
      </c>
      <c r="J25">
        <v>15</v>
      </c>
      <c r="K25">
        <v>29</v>
      </c>
      <c r="L25">
        <v>3</v>
      </c>
      <c r="M25">
        <v>2</v>
      </c>
      <c r="N25">
        <v>103</v>
      </c>
      <c r="O25">
        <v>0.22220000000000001</v>
      </c>
      <c r="P25">
        <v>0.27990430599999999</v>
      </c>
      <c r="Q25">
        <v>0.38701298699999997</v>
      </c>
      <c r="R25">
        <v>3.6175999999999999</v>
      </c>
      <c r="S25">
        <v>0.28633353451648402</v>
      </c>
      <c r="T25">
        <v>9.0882000000000005</v>
      </c>
      <c r="U25">
        <v>2.5588000000000002</v>
      </c>
      <c r="V25">
        <v>3.5516999999999999</v>
      </c>
      <c r="W25">
        <v>1.3234999999999999</v>
      </c>
      <c r="X25">
        <v>0.24640000000000001</v>
      </c>
      <c r="Y25">
        <v>6.9400000000000003E-2</v>
      </c>
      <c r="Z25">
        <v>0.17699999999999999</v>
      </c>
      <c r="AA25">
        <v>0.22220000000000001</v>
      </c>
      <c r="AB25">
        <v>1.1274999999999999</v>
      </c>
      <c r="AC25">
        <v>0.26390000000000002</v>
      </c>
      <c r="AD25">
        <v>0.77080000000000004</v>
      </c>
      <c r="AE25">
        <v>3.8467632170693502</v>
      </c>
      <c r="AF25">
        <v>3.9588404293891601</v>
      </c>
      <c r="AG25">
        <v>1.081081081</v>
      </c>
      <c r="AH25">
        <v>0.17499999999999999</v>
      </c>
      <c r="AI25">
        <v>0.42857142799999998</v>
      </c>
      <c r="AJ25">
        <v>0.39642857100000001</v>
      </c>
      <c r="AK25">
        <v>9.0090089999999998E-2</v>
      </c>
      <c r="AL25">
        <v>0.13513513499999999</v>
      </c>
      <c r="AM25">
        <v>9.1666665999999994E-2</v>
      </c>
      <c r="AN25">
        <v>0.5</v>
      </c>
      <c r="AO25">
        <v>0.42609999999999998</v>
      </c>
      <c r="AP25">
        <v>0.29580000000000001</v>
      </c>
      <c r="AQ25">
        <v>0.2782</v>
      </c>
      <c r="AR25">
        <v>0.2077</v>
      </c>
      <c r="AS25">
        <v>0.47539999999999999</v>
      </c>
      <c r="AT25">
        <v>0.31690000000000002</v>
      </c>
      <c r="AU25">
        <f t="shared" si="0"/>
        <v>0.20574162679425836</v>
      </c>
      <c r="AV25">
        <f t="shared" si="1"/>
        <v>3.8277511961722487E-2</v>
      </c>
      <c r="AW25">
        <f t="shared" si="2"/>
        <v>2.3923444976076554E-3</v>
      </c>
      <c r="AX25">
        <f t="shared" si="3"/>
        <v>3.5885167464114832E-2</v>
      </c>
      <c r="AY25">
        <f t="shared" si="4"/>
        <v>6.9377990430622011E-2</v>
      </c>
      <c r="AZ25">
        <f t="shared" si="5"/>
        <v>1.4370664023785926E-2</v>
      </c>
      <c r="BA25">
        <f t="shared" si="6"/>
        <v>0.63395469482788869</v>
      </c>
    </row>
    <row r="26" spans="1:53" x14ac:dyDescent="0.25">
      <c r="A26">
        <v>2018</v>
      </c>
      <c r="B26" t="s">
        <v>70</v>
      </c>
      <c r="C26">
        <v>28</v>
      </c>
      <c r="D26">
        <v>129</v>
      </c>
      <c r="E26">
        <v>24</v>
      </c>
      <c r="F26">
        <v>6</v>
      </c>
      <c r="G26">
        <v>0</v>
      </c>
      <c r="H26">
        <v>13</v>
      </c>
      <c r="I26">
        <v>13</v>
      </c>
      <c r="J26">
        <v>2</v>
      </c>
      <c r="K26">
        <v>23</v>
      </c>
      <c r="L26">
        <v>4</v>
      </c>
      <c r="M26">
        <v>2</v>
      </c>
      <c r="N26">
        <v>31</v>
      </c>
      <c r="O26">
        <v>0.23080000000000001</v>
      </c>
      <c r="P26">
        <v>0.37984496099999998</v>
      </c>
      <c r="Q26">
        <v>0.34615384599999999</v>
      </c>
      <c r="R26">
        <v>4.1786000000000003</v>
      </c>
      <c r="S26">
        <v>0.32117204809188798</v>
      </c>
      <c r="T26">
        <v>9.9642999999999997</v>
      </c>
      <c r="U26">
        <v>7.3929</v>
      </c>
      <c r="V26">
        <v>1.3478000000000001</v>
      </c>
      <c r="W26">
        <v>0.64290000000000003</v>
      </c>
      <c r="X26">
        <v>0.24030000000000001</v>
      </c>
      <c r="Y26">
        <v>0.17829999999999999</v>
      </c>
      <c r="Z26">
        <v>6.2E-2</v>
      </c>
      <c r="AA26">
        <v>0.23080000000000001</v>
      </c>
      <c r="AB26">
        <v>1.6786000000000001</v>
      </c>
      <c r="AC26">
        <v>0.30990000000000001</v>
      </c>
      <c r="AD26">
        <v>0.7792</v>
      </c>
      <c r="AE26">
        <v>5.9226655946246201</v>
      </c>
      <c r="AF26">
        <v>4.5477760033891599</v>
      </c>
      <c r="AG26">
        <v>0.53846153799999996</v>
      </c>
      <c r="AH26">
        <v>0.16666666599999999</v>
      </c>
      <c r="AI26">
        <v>0.29166666600000002</v>
      </c>
      <c r="AJ26">
        <v>0.54166666600000002</v>
      </c>
      <c r="AK26">
        <v>0.179487179</v>
      </c>
      <c r="AL26">
        <v>5.1282051000000002E-2</v>
      </c>
      <c r="AM26">
        <v>9.5238094999999995E-2</v>
      </c>
      <c r="AN26">
        <v>0</v>
      </c>
      <c r="AO26">
        <v>0.39729999999999999</v>
      </c>
      <c r="AP26">
        <v>0.34250000000000003</v>
      </c>
      <c r="AQ26">
        <v>0.26029999999999998</v>
      </c>
      <c r="AR26">
        <v>0.1918</v>
      </c>
      <c r="AS26">
        <v>0.41099999999999998</v>
      </c>
      <c r="AT26">
        <v>0.39729999999999999</v>
      </c>
      <c r="AU26">
        <f t="shared" si="0"/>
        <v>0.18604651162790697</v>
      </c>
      <c r="AV26">
        <f t="shared" si="1"/>
        <v>4.6511627906976744E-2</v>
      </c>
      <c r="AW26">
        <f t="shared" si="2"/>
        <v>0</v>
      </c>
      <c r="AX26">
        <f t="shared" si="3"/>
        <v>1.5503875968992248E-2</v>
      </c>
      <c r="AY26">
        <f t="shared" si="4"/>
        <v>0.17829457364341086</v>
      </c>
      <c r="AZ26">
        <f t="shared" si="5"/>
        <v>1.1397423191278493E-2</v>
      </c>
      <c r="BA26">
        <f t="shared" si="6"/>
        <v>0.56224598766143474</v>
      </c>
    </row>
    <row r="27" spans="1:53" x14ac:dyDescent="0.25">
      <c r="A27">
        <v>2018</v>
      </c>
      <c r="B27" t="s">
        <v>71</v>
      </c>
      <c r="C27">
        <v>51.1</v>
      </c>
      <c r="D27">
        <v>217</v>
      </c>
      <c r="E27">
        <v>43</v>
      </c>
      <c r="F27">
        <v>11</v>
      </c>
      <c r="G27">
        <v>0</v>
      </c>
      <c r="H27">
        <v>29</v>
      </c>
      <c r="I27">
        <v>24</v>
      </c>
      <c r="J27">
        <v>4</v>
      </c>
      <c r="K27">
        <v>23</v>
      </c>
      <c r="L27">
        <v>5</v>
      </c>
      <c r="M27">
        <v>1</v>
      </c>
      <c r="N27">
        <v>46</v>
      </c>
      <c r="O27">
        <v>0.2228</v>
      </c>
      <c r="P27">
        <v>0.30875575999999999</v>
      </c>
      <c r="Q27">
        <v>0.35294117600000002</v>
      </c>
      <c r="R27">
        <v>4.2077999999999998</v>
      </c>
      <c r="S27">
        <v>0.28105841127206699</v>
      </c>
      <c r="T27">
        <v>8.0648999999999997</v>
      </c>
      <c r="U27">
        <v>4.0324999999999998</v>
      </c>
      <c r="V27">
        <v>2</v>
      </c>
      <c r="W27">
        <v>0.70130000000000003</v>
      </c>
      <c r="X27">
        <v>0.21199999999999999</v>
      </c>
      <c r="Y27">
        <v>0.106</v>
      </c>
      <c r="Z27">
        <v>0.106</v>
      </c>
      <c r="AA27">
        <v>0.2228</v>
      </c>
      <c r="AB27">
        <v>1.2857000000000001</v>
      </c>
      <c r="AC27">
        <v>0.2727</v>
      </c>
      <c r="AD27">
        <v>0.61890000000000001</v>
      </c>
      <c r="AE27">
        <v>4.4405536840245796</v>
      </c>
      <c r="AF27">
        <v>3.7782958893891601</v>
      </c>
      <c r="AG27">
        <v>1.269230769</v>
      </c>
      <c r="AH27">
        <v>0.197278911</v>
      </c>
      <c r="AI27">
        <v>0.44897959100000001</v>
      </c>
      <c r="AJ27">
        <v>0.35374149599999999</v>
      </c>
      <c r="AK27">
        <v>7.6923076000000007E-2</v>
      </c>
      <c r="AL27">
        <v>7.6923076000000007E-2</v>
      </c>
      <c r="AM27">
        <v>3.0303030000000002E-2</v>
      </c>
      <c r="AN27">
        <v>0</v>
      </c>
      <c r="AO27">
        <v>0.36730000000000002</v>
      </c>
      <c r="AP27">
        <v>0.44219999999999998</v>
      </c>
      <c r="AQ27">
        <v>0.1905</v>
      </c>
      <c r="AR27">
        <v>0.1973</v>
      </c>
      <c r="AS27">
        <v>0.50339999999999996</v>
      </c>
      <c r="AT27">
        <v>0.29930000000000001</v>
      </c>
      <c r="AU27">
        <f t="shared" si="0"/>
        <v>0.19815668202764977</v>
      </c>
      <c r="AV27">
        <f t="shared" si="1"/>
        <v>5.0691244239631339E-2</v>
      </c>
      <c r="AW27">
        <f t="shared" si="2"/>
        <v>0</v>
      </c>
      <c r="AX27">
        <f t="shared" si="3"/>
        <v>1.8433179723502304E-2</v>
      </c>
      <c r="AY27">
        <f t="shared" si="4"/>
        <v>0.10599078341013825</v>
      </c>
      <c r="AZ27">
        <f t="shared" si="5"/>
        <v>1.1397423191278493E-2</v>
      </c>
      <c r="BA27">
        <f t="shared" si="6"/>
        <v>0.61533068740779984</v>
      </c>
    </row>
    <row r="28" spans="1:53" x14ac:dyDescent="0.25">
      <c r="A28">
        <v>2018</v>
      </c>
      <c r="B28" t="s">
        <v>72</v>
      </c>
      <c r="C28">
        <v>95</v>
      </c>
      <c r="D28">
        <v>447</v>
      </c>
      <c r="E28">
        <v>107</v>
      </c>
      <c r="F28">
        <v>26</v>
      </c>
      <c r="G28">
        <v>0</v>
      </c>
      <c r="H28">
        <v>60</v>
      </c>
      <c r="I28">
        <v>54</v>
      </c>
      <c r="J28">
        <v>10</v>
      </c>
      <c r="K28">
        <v>56</v>
      </c>
      <c r="L28">
        <v>7</v>
      </c>
      <c r="M28">
        <v>4</v>
      </c>
      <c r="N28">
        <v>102</v>
      </c>
      <c r="O28">
        <v>0.27650000000000002</v>
      </c>
      <c r="P28">
        <v>0.37360178900000002</v>
      </c>
      <c r="Q28">
        <v>0.42227979199999999</v>
      </c>
      <c r="R28">
        <v>5.1158000000000001</v>
      </c>
      <c r="S28">
        <v>0.345014987208627</v>
      </c>
      <c r="T28">
        <v>9.6631999999999998</v>
      </c>
      <c r="U28">
        <v>5.3052999999999999</v>
      </c>
      <c r="V28">
        <v>1.8213999999999999</v>
      </c>
      <c r="W28">
        <v>0.94740000000000002</v>
      </c>
      <c r="X28">
        <v>0.22819999999999999</v>
      </c>
      <c r="Y28">
        <v>0.12529999999999999</v>
      </c>
      <c r="Z28">
        <v>0.10290000000000001</v>
      </c>
      <c r="AA28">
        <v>0.27650000000000002</v>
      </c>
      <c r="AB28">
        <v>1.7158</v>
      </c>
      <c r="AC28">
        <v>0.35270000000000001</v>
      </c>
      <c r="AD28">
        <v>0.69930000000000003</v>
      </c>
      <c r="AE28">
        <v>4.5038313703158401</v>
      </c>
      <c r="AF28">
        <v>4.2707095093891603</v>
      </c>
      <c r="AG28">
        <v>1.25</v>
      </c>
      <c r="AH28">
        <v>0.26071428499999999</v>
      </c>
      <c r="AI28">
        <v>0.41071428500000001</v>
      </c>
      <c r="AJ28">
        <v>0.328571428</v>
      </c>
      <c r="AK28">
        <v>0.130434782</v>
      </c>
      <c r="AL28">
        <v>0.108695652</v>
      </c>
      <c r="AM28">
        <v>9.5652172999999993E-2</v>
      </c>
      <c r="AN28">
        <v>0.4</v>
      </c>
      <c r="AO28">
        <v>0.42809999999999998</v>
      </c>
      <c r="AP28">
        <v>0.31580000000000003</v>
      </c>
      <c r="AQ28">
        <v>0.25609999999999999</v>
      </c>
      <c r="AR28">
        <v>0.1789</v>
      </c>
      <c r="AS28">
        <v>0.47020000000000001</v>
      </c>
      <c r="AT28">
        <v>0.35089999999999999</v>
      </c>
      <c r="AU28">
        <f t="shared" si="0"/>
        <v>0.23937360178970918</v>
      </c>
      <c r="AV28">
        <f t="shared" si="1"/>
        <v>5.8165548098434001E-2</v>
      </c>
      <c r="AW28">
        <f t="shared" si="2"/>
        <v>0</v>
      </c>
      <c r="AX28">
        <f t="shared" si="3"/>
        <v>2.2371364653243849E-2</v>
      </c>
      <c r="AY28">
        <f t="shared" si="4"/>
        <v>0.12527964205816555</v>
      </c>
      <c r="AZ28">
        <f t="shared" si="5"/>
        <v>2.7750247770069375E-2</v>
      </c>
      <c r="BA28">
        <f t="shared" si="6"/>
        <v>0.52705959563037807</v>
      </c>
    </row>
    <row r="29" spans="1:53" x14ac:dyDescent="0.25">
      <c r="A29">
        <v>2018</v>
      </c>
      <c r="B29" t="s">
        <v>73</v>
      </c>
      <c r="C29">
        <v>48.1</v>
      </c>
      <c r="D29">
        <v>227</v>
      </c>
      <c r="E29">
        <v>53</v>
      </c>
      <c r="F29">
        <v>13</v>
      </c>
      <c r="G29">
        <v>1</v>
      </c>
      <c r="H29">
        <v>25</v>
      </c>
      <c r="I29">
        <v>23</v>
      </c>
      <c r="J29">
        <v>8</v>
      </c>
      <c r="K29">
        <v>36</v>
      </c>
      <c r="L29">
        <v>7</v>
      </c>
      <c r="M29">
        <v>2</v>
      </c>
      <c r="N29">
        <v>40</v>
      </c>
      <c r="O29">
        <v>0.28039999999999998</v>
      </c>
      <c r="P29">
        <v>0.40625</v>
      </c>
      <c r="Q29">
        <v>0.50549450500000004</v>
      </c>
      <c r="R29">
        <v>4.2827999999999999</v>
      </c>
      <c r="S29">
        <v>0.38118982919350197</v>
      </c>
      <c r="T29">
        <v>7.4482999999999997</v>
      </c>
      <c r="U29">
        <v>6.7034000000000002</v>
      </c>
      <c r="V29">
        <v>1.1111</v>
      </c>
      <c r="W29">
        <v>1.4897</v>
      </c>
      <c r="X29">
        <v>0.1762</v>
      </c>
      <c r="Y29">
        <v>0.15859999999999999</v>
      </c>
      <c r="Z29">
        <v>1.7600000000000001E-2</v>
      </c>
      <c r="AA29">
        <v>0.28039999999999998</v>
      </c>
      <c r="AB29">
        <v>1.8413999999999999</v>
      </c>
      <c r="AC29">
        <v>0.31909999999999999</v>
      </c>
      <c r="AD29">
        <v>0.82709999999999995</v>
      </c>
      <c r="AE29">
        <v>6.0481786085947897</v>
      </c>
      <c r="AF29">
        <v>6.0100873363891596</v>
      </c>
      <c r="AG29">
        <v>0.75</v>
      </c>
      <c r="AH29">
        <v>0.23287671200000001</v>
      </c>
      <c r="AI29">
        <v>0.32876712299999999</v>
      </c>
      <c r="AJ29">
        <v>0.43835616399999999</v>
      </c>
      <c r="AK29">
        <v>7.8125E-2</v>
      </c>
      <c r="AL29">
        <v>0.125</v>
      </c>
      <c r="AM29">
        <v>0.104166666</v>
      </c>
      <c r="AN29">
        <v>0</v>
      </c>
      <c r="AO29">
        <v>0.4027</v>
      </c>
      <c r="AP29">
        <v>0.29530000000000001</v>
      </c>
      <c r="AQ29">
        <v>0.30199999999999999</v>
      </c>
      <c r="AR29">
        <v>0.18790000000000001</v>
      </c>
      <c r="AS29">
        <v>0.3826</v>
      </c>
      <c r="AT29">
        <v>0.42949999999999999</v>
      </c>
      <c r="AU29">
        <f t="shared" si="0"/>
        <v>0.23348017621145375</v>
      </c>
      <c r="AV29">
        <f t="shared" si="1"/>
        <v>5.7268722466960353E-2</v>
      </c>
      <c r="AW29">
        <f t="shared" si="2"/>
        <v>4.4052863436123352E-3</v>
      </c>
      <c r="AX29">
        <f t="shared" si="3"/>
        <v>3.5242290748898682E-2</v>
      </c>
      <c r="AY29">
        <f t="shared" si="4"/>
        <v>0.15859030837004406</v>
      </c>
      <c r="AZ29">
        <f t="shared" si="5"/>
        <v>1.7839444995044598E-2</v>
      </c>
      <c r="BA29">
        <f t="shared" si="6"/>
        <v>0.49317377086398617</v>
      </c>
    </row>
    <row r="30" spans="1:53" x14ac:dyDescent="0.25">
      <c r="A30">
        <v>2018</v>
      </c>
      <c r="B30" t="s">
        <v>74</v>
      </c>
      <c r="C30">
        <v>126</v>
      </c>
      <c r="D30">
        <v>499</v>
      </c>
      <c r="E30">
        <v>87</v>
      </c>
      <c r="F30">
        <v>25</v>
      </c>
      <c r="G30">
        <v>0</v>
      </c>
      <c r="H30">
        <v>43</v>
      </c>
      <c r="I30">
        <v>36</v>
      </c>
      <c r="J30">
        <v>13</v>
      </c>
      <c r="K30">
        <v>35</v>
      </c>
      <c r="L30">
        <v>3</v>
      </c>
      <c r="M30">
        <v>10</v>
      </c>
      <c r="N30">
        <v>141</v>
      </c>
      <c r="O30">
        <v>0.19159999999999999</v>
      </c>
      <c r="P30">
        <v>0.26506024</v>
      </c>
      <c r="Q30">
        <v>0.334811529</v>
      </c>
      <c r="R30">
        <v>2.5714000000000001</v>
      </c>
      <c r="S30">
        <v>0.26244515927151002</v>
      </c>
      <c r="T30">
        <v>10.071400000000001</v>
      </c>
      <c r="U30">
        <v>2.5</v>
      </c>
      <c r="V30">
        <v>4.0286</v>
      </c>
      <c r="W30">
        <v>0.92859999999999998</v>
      </c>
      <c r="X30">
        <v>0.28260000000000002</v>
      </c>
      <c r="Y30">
        <v>7.0099999999999996E-2</v>
      </c>
      <c r="Z30">
        <v>0.21240000000000001</v>
      </c>
      <c r="AA30">
        <v>0.19159999999999999</v>
      </c>
      <c r="AB30">
        <v>0.96830000000000005</v>
      </c>
      <c r="AC30">
        <v>0.2467</v>
      </c>
      <c r="AD30">
        <v>0.78210000000000002</v>
      </c>
      <c r="AE30">
        <v>3.5370180080334301</v>
      </c>
      <c r="AF30">
        <v>3.3295220353891599</v>
      </c>
      <c r="AG30">
        <v>1.110169491</v>
      </c>
      <c r="AH30">
        <v>0.199356913</v>
      </c>
      <c r="AI30">
        <v>0.421221864</v>
      </c>
      <c r="AJ30">
        <v>0.37942122099999998</v>
      </c>
      <c r="AK30">
        <v>0.144067796</v>
      </c>
      <c r="AL30">
        <v>0.11016949099999999</v>
      </c>
      <c r="AM30">
        <v>6.8702289999999999E-2</v>
      </c>
      <c r="AN30">
        <v>0</v>
      </c>
      <c r="AO30">
        <v>0.38979999999999998</v>
      </c>
      <c r="AP30">
        <v>0.32269999999999999</v>
      </c>
      <c r="AQ30">
        <v>0.28749999999999998</v>
      </c>
      <c r="AR30">
        <v>0.2268</v>
      </c>
      <c r="AS30">
        <v>0.47599999999999998</v>
      </c>
      <c r="AT30">
        <v>0.29709999999999998</v>
      </c>
      <c r="AU30">
        <f t="shared" si="0"/>
        <v>0.17434869739478959</v>
      </c>
      <c r="AV30">
        <f t="shared" si="1"/>
        <v>5.0100200400801605E-2</v>
      </c>
      <c r="AW30">
        <f t="shared" si="2"/>
        <v>0</v>
      </c>
      <c r="AX30">
        <f t="shared" si="3"/>
        <v>2.6052104208416832E-2</v>
      </c>
      <c r="AY30">
        <f t="shared" si="4"/>
        <v>7.0140280561122245E-2</v>
      </c>
      <c r="AZ30">
        <f t="shared" si="5"/>
        <v>1.7343904856293359E-2</v>
      </c>
      <c r="BA30">
        <f t="shared" si="6"/>
        <v>0.66201481257857631</v>
      </c>
    </row>
    <row r="31" spans="1:53" x14ac:dyDescent="0.25">
      <c r="A31">
        <v>2018</v>
      </c>
      <c r="B31" t="s">
        <v>75</v>
      </c>
      <c r="C31">
        <v>118.1</v>
      </c>
      <c r="D31">
        <v>484</v>
      </c>
      <c r="E31">
        <v>99</v>
      </c>
      <c r="F31">
        <v>20</v>
      </c>
      <c r="G31">
        <v>2</v>
      </c>
      <c r="H31">
        <v>46</v>
      </c>
      <c r="I31">
        <v>43</v>
      </c>
      <c r="J31">
        <v>9</v>
      </c>
      <c r="K31">
        <v>39</v>
      </c>
      <c r="L31">
        <v>8</v>
      </c>
      <c r="M31">
        <v>3</v>
      </c>
      <c r="N31">
        <v>122</v>
      </c>
      <c r="O31">
        <v>0.224</v>
      </c>
      <c r="P31">
        <v>0.29375000000000001</v>
      </c>
      <c r="Q31">
        <v>0.34562211900000001</v>
      </c>
      <c r="R31">
        <v>3.2704</v>
      </c>
      <c r="S31">
        <v>0.27475817198470498</v>
      </c>
      <c r="T31">
        <v>9.2789000000000001</v>
      </c>
      <c r="U31">
        <v>2.9662000000000002</v>
      </c>
      <c r="V31">
        <v>3.1282000000000001</v>
      </c>
      <c r="W31">
        <v>0.6845</v>
      </c>
      <c r="X31">
        <v>0.25209999999999999</v>
      </c>
      <c r="Y31">
        <v>8.0600000000000005E-2</v>
      </c>
      <c r="Z31">
        <v>0.17150000000000001</v>
      </c>
      <c r="AA31">
        <v>0.224</v>
      </c>
      <c r="AB31">
        <v>1.1661999999999999</v>
      </c>
      <c r="AC31">
        <v>0.28939999999999999</v>
      </c>
      <c r="AD31">
        <v>0.7399</v>
      </c>
      <c r="AE31">
        <v>3.7229918211737298</v>
      </c>
      <c r="AF31">
        <v>3.1464681483891601</v>
      </c>
      <c r="AG31">
        <v>1.2232142850000001</v>
      </c>
      <c r="AH31">
        <v>0.20952380900000001</v>
      </c>
      <c r="AI31">
        <v>0.43492063399999997</v>
      </c>
      <c r="AJ31">
        <v>0.35555555500000002</v>
      </c>
      <c r="AK31">
        <v>0.15178571399999999</v>
      </c>
      <c r="AL31">
        <v>8.0357142000000006E-2</v>
      </c>
      <c r="AM31">
        <v>7.2992699999999994E-2</v>
      </c>
      <c r="AN31">
        <v>0</v>
      </c>
      <c r="AO31">
        <v>0.34379999999999999</v>
      </c>
      <c r="AP31">
        <v>0.37190000000000001</v>
      </c>
      <c r="AQ31">
        <v>0.28439999999999999</v>
      </c>
      <c r="AR31">
        <v>0.19689999999999999</v>
      </c>
      <c r="AS31">
        <v>0.43440000000000001</v>
      </c>
      <c r="AT31">
        <v>0.36880000000000002</v>
      </c>
      <c r="AU31">
        <f t="shared" si="0"/>
        <v>0.20454545454545456</v>
      </c>
      <c r="AV31">
        <f t="shared" si="1"/>
        <v>4.1322314049586778E-2</v>
      </c>
      <c r="AW31">
        <f t="shared" si="2"/>
        <v>4.1322314049586778E-3</v>
      </c>
      <c r="AX31">
        <f t="shared" si="3"/>
        <v>1.859504132231405E-2</v>
      </c>
      <c r="AY31">
        <f t="shared" si="4"/>
        <v>8.057851239669421E-2</v>
      </c>
      <c r="AZ31">
        <f t="shared" si="5"/>
        <v>1.9326065411298315E-2</v>
      </c>
      <c r="BA31">
        <f t="shared" si="6"/>
        <v>0.6315003808696934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1"/>
  <sheetViews>
    <sheetView workbookViewId="0">
      <selection activeCell="B3" sqref="B3"/>
    </sheetView>
  </sheetViews>
  <sheetFormatPr defaultRowHeight="15" x14ac:dyDescent="0.25"/>
  <sheetData>
    <row r="1" spans="1:3" x14ac:dyDescent="0.25">
      <c r="A1" t="s">
        <v>1</v>
      </c>
      <c r="B1" t="s">
        <v>76</v>
      </c>
      <c r="C1" t="s">
        <v>77</v>
      </c>
    </row>
    <row r="2" spans="1:3" x14ac:dyDescent="0.25">
      <c r="A2" t="s">
        <v>46</v>
      </c>
      <c r="B2">
        <f>VLOOKUP(A2,RHPvRHH!B:D,3,FALSE)/(VLOOKUP(A2,RHPvRHH!B:D,3,FALSE)+VLOOKUP(A2,LHPvRHH!B:D,3,FALSE))</f>
        <v>0.89307745030843044</v>
      </c>
      <c r="C2">
        <f>VLOOKUP(A2,RHPvLHH!B:D,3,FALSE)/(VLOOKUP(A2,RHPvLHH!B:D,3,FALSE)+VLOOKUP(A2,LHPvLHH!B:D,3,FALSE))</f>
        <v>0.48447204968944102</v>
      </c>
    </row>
    <row r="3" spans="1:3" x14ac:dyDescent="0.25">
      <c r="A3" t="s">
        <v>47</v>
      </c>
      <c r="B3">
        <f>VLOOKUP(A3,RHPvRHH!B:D,3,FALSE)/(VLOOKUP(A3,RHPvRHH!B:D,3,FALSE)+VLOOKUP(A3,LHPvRHH!B:D,3,FALSE))</f>
        <v>0.70435967302452318</v>
      </c>
      <c r="C3">
        <f>VLOOKUP(A3,RHPvLHH!B:D,3,FALSE)/(VLOOKUP(A3,RHPvLHH!B:D,3,FALSE)+VLOOKUP(A3,LHPvLHH!B:D,3,FALSE))</f>
        <v>0.56955380577427817</v>
      </c>
    </row>
    <row r="4" spans="1:3" x14ac:dyDescent="0.25">
      <c r="A4" t="s">
        <v>48</v>
      </c>
      <c r="B4">
        <f>VLOOKUP(A4,RHPvRHH!B:D,3,FALSE)/(VLOOKUP(A4,RHPvRHH!B:D,3,FALSE)+VLOOKUP(A4,LHPvRHH!B:D,3,FALSE))</f>
        <v>0.82185947480482613</v>
      </c>
      <c r="C4">
        <f>VLOOKUP(A4,RHPvLHH!B:D,3,FALSE)/(VLOOKUP(A4,RHPvLHH!B:D,3,FALSE)+VLOOKUP(A4,LHPvLHH!B:D,3,FALSE))</f>
        <v>0.65364583333333337</v>
      </c>
    </row>
    <row r="5" spans="1:3" x14ac:dyDescent="0.25">
      <c r="A5" t="s">
        <v>49</v>
      </c>
      <c r="B5">
        <f>VLOOKUP(A5,RHPvRHH!B:D,3,FALSE)/(VLOOKUP(A5,RHPvRHH!B:D,3,FALSE)+VLOOKUP(A5,LHPvRHH!B:D,3,FALSE))</f>
        <v>0.59970993473531542</v>
      </c>
      <c r="C5">
        <f>VLOOKUP(A5,RHPvLHH!B:D,3,FALSE)/(VLOOKUP(A5,RHPvLHH!B:D,3,FALSE)+VLOOKUP(A5,LHPvLHH!B:D,3,FALSE))</f>
        <v>0.60526315789473684</v>
      </c>
    </row>
    <row r="6" spans="1:3" x14ac:dyDescent="0.25">
      <c r="A6" t="s">
        <v>50</v>
      </c>
      <c r="B6">
        <f>VLOOKUP(A6,RHPvRHH!B:D,3,FALSE)/(VLOOKUP(A6,RHPvRHH!B:D,3,FALSE)+VLOOKUP(A6,LHPvRHH!B:D,3,FALSE))</f>
        <v>0.74839890210430005</v>
      </c>
      <c r="C6">
        <f>VLOOKUP(A6,RHPvLHH!B:D,3,FALSE)/(VLOOKUP(A6,RHPvLHH!B:D,3,FALSE)+VLOOKUP(A6,LHPvLHH!B:D,3,FALSE))</f>
        <v>0.54240631163708086</v>
      </c>
    </row>
    <row r="7" spans="1:3" x14ac:dyDescent="0.25">
      <c r="A7" t="s">
        <v>51</v>
      </c>
      <c r="B7">
        <f>VLOOKUP(A7,RHPvRHH!B:D,3,FALSE)/(VLOOKUP(A7,RHPvRHH!B:D,3,FALSE)+VLOOKUP(A7,LHPvRHH!B:D,3,FALSE))</f>
        <v>0.84412650602409633</v>
      </c>
      <c r="C7">
        <f>VLOOKUP(A7,RHPvLHH!B:D,3,FALSE)/(VLOOKUP(A7,RHPvLHH!B:D,3,FALSE)+VLOOKUP(A7,LHPvLHH!B:D,3,FALSE))</f>
        <v>0.5814606741573034</v>
      </c>
    </row>
    <row r="8" spans="1:3" x14ac:dyDescent="0.25">
      <c r="A8" t="s">
        <v>52</v>
      </c>
      <c r="B8">
        <f>VLOOKUP(A8,RHPvRHH!B:D,3,FALSE)/(VLOOKUP(A8,RHPvRHH!B:D,3,FALSE)+VLOOKUP(A8,LHPvRHH!B:D,3,FALSE))</f>
        <v>0.72416356877323418</v>
      </c>
      <c r="C8">
        <f>VLOOKUP(A8,RHPvLHH!B:D,3,FALSE)/(VLOOKUP(A8,RHPvLHH!B:D,3,FALSE)+VLOOKUP(A8,LHPvLHH!B:D,3,FALSE))</f>
        <v>0.653169014084507</v>
      </c>
    </row>
    <row r="9" spans="1:3" x14ac:dyDescent="0.25">
      <c r="A9" t="s">
        <v>53</v>
      </c>
      <c r="B9">
        <f>VLOOKUP(A9,RHPvRHH!B:D,3,FALSE)/(VLOOKUP(A9,RHPvRHH!B:D,3,FALSE)+VLOOKUP(A9,LHPvRHH!B:D,3,FALSE))</f>
        <v>0.74250681198910085</v>
      </c>
      <c r="C9">
        <f>VLOOKUP(A9,RHPvLHH!B:D,3,FALSE)/(VLOOKUP(A9,RHPvLHH!B:D,3,FALSE)+VLOOKUP(A9,LHPvLHH!B:D,3,FALSE))</f>
        <v>0.61563517915309451</v>
      </c>
    </row>
    <row r="10" spans="1:3" x14ac:dyDescent="0.25">
      <c r="A10" t="s">
        <v>54</v>
      </c>
      <c r="B10">
        <f>VLOOKUP(A10,RHPvRHH!B:D,3,FALSE)/(VLOOKUP(A10,RHPvRHH!B:D,3,FALSE)+VLOOKUP(A10,LHPvRHH!B:D,3,FALSE))</f>
        <v>0.74349710982658956</v>
      </c>
      <c r="C10">
        <f>VLOOKUP(A10,RHPvLHH!B:D,3,FALSE)/(VLOOKUP(A10,RHPvLHH!B:D,3,FALSE)+VLOOKUP(A10,LHPvLHH!B:D,3,FALSE))</f>
        <v>0.7142857142857143</v>
      </c>
    </row>
    <row r="11" spans="1:3" x14ac:dyDescent="0.25">
      <c r="A11" t="s">
        <v>55</v>
      </c>
      <c r="B11">
        <f>VLOOKUP(A11,RHPvRHH!B:D,3,FALSE)/(VLOOKUP(A11,RHPvRHH!B:D,3,FALSE)+VLOOKUP(A11,LHPvRHH!B:D,3,FALSE))</f>
        <v>0.91014492753623188</v>
      </c>
      <c r="C11">
        <f>VLOOKUP(A11,RHPvLHH!B:D,3,FALSE)/(VLOOKUP(A11,RHPvLHH!B:D,3,FALSE)+VLOOKUP(A11,LHPvLHH!B:D,3,FALSE))</f>
        <v>0.46969696969696972</v>
      </c>
    </row>
    <row r="12" spans="1:3" x14ac:dyDescent="0.25">
      <c r="A12" t="s">
        <v>56</v>
      </c>
      <c r="B12">
        <f>VLOOKUP(A12,RHPvRHH!B:D,3,FALSE)/(VLOOKUP(A12,RHPvRHH!B:D,3,FALSE)+VLOOKUP(A12,LHPvRHH!B:D,3,FALSE))</f>
        <v>0.78115942028985508</v>
      </c>
      <c r="C12">
        <f>VLOOKUP(A12,RHPvLHH!B:D,3,FALSE)/(VLOOKUP(A12,RHPvLHH!B:D,3,FALSE)+VLOOKUP(A12,LHPvLHH!B:D,3,FALSE))</f>
        <v>0.59215686274509804</v>
      </c>
    </row>
    <row r="13" spans="1:3" x14ac:dyDescent="0.25">
      <c r="A13" t="s">
        <v>57</v>
      </c>
      <c r="B13">
        <f>VLOOKUP(A13,RHPvRHH!B:D,3,FALSE)/(VLOOKUP(A13,RHPvRHH!B:D,3,FALSE)+VLOOKUP(A13,LHPvRHH!B:D,3,FALSE))</f>
        <v>0.58133971291866027</v>
      </c>
      <c r="C13">
        <f>VLOOKUP(A13,RHPvLHH!B:D,3,FALSE)/(VLOOKUP(A13,RHPvLHH!B:D,3,FALSE)+VLOOKUP(A13,LHPvLHH!B:D,3,FALSE))</f>
        <v>0.69776714513556615</v>
      </c>
    </row>
    <row r="14" spans="1:3" x14ac:dyDescent="0.25">
      <c r="A14" t="s">
        <v>58</v>
      </c>
      <c r="B14">
        <f>VLOOKUP(A14,RHPvRHH!B:D,3,FALSE)/(VLOOKUP(A14,RHPvRHH!B:D,3,FALSE)+VLOOKUP(A14,LHPvRHH!B:D,3,FALSE))</f>
        <v>0.60358688930117499</v>
      </c>
      <c r="C14">
        <f>VLOOKUP(A14,RHPvLHH!B:D,3,FALSE)/(VLOOKUP(A14,RHPvLHH!B:D,3,FALSE)+VLOOKUP(A14,LHPvLHH!B:D,3,FALSE))</f>
        <v>0.7122222222222222</v>
      </c>
    </row>
    <row r="15" spans="1:3" x14ac:dyDescent="0.25">
      <c r="A15" t="s">
        <v>59</v>
      </c>
      <c r="B15">
        <f>VLOOKUP(A15,RHPvRHH!B:D,3,FALSE)/(VLOOKUP(A15,RHPvRHH!B:D,3,FALSE)+VLOOKUP(A15,LHPvRHH!B:D,3,FALSE))</f>
        <v>0.83058147882268485</v>
      </c>
      <c r="C15">
        <f>VLOOKUP(A15,RHPvLHH!B:D,3,FALSE)/(VLOOKUP(A15,RHPvLHH!B:D,3,FALSE)+VLOOKUP(A15,LHPvLHH!B:D,3,FALSE))</f>
        <v>0.54756380510440839</v>
      </c>
    </row>
    <row r="16" spans="1:3" x14ac:dyDescent="0.25">
      <c r="A16" t="s">
        <v>60</v>
      </c>
      <c r="B16">
        <f>VLOOKUP(A16,RHPvRHH!B:D,3,FALSE)/(VLOOKUP(A16,RHPvRHH!B:D,3,FALSE)+VLOOKUP(A16,LHPvRHH!B:D,3,FALSE))</f>
        <v>0.68030888030888026</v>
      </c>
      <c r="C16">
        <f>VLOOKUP(A16,RHPvLHH!B:D,3,FALSE)/(VLOOKUP(A16,RHPvLHH!B:D,3,FALSE)+VLOOKUP(A16,LHPvLHH!B:D,3,FALSE))</f>
        <v>0.57499999999999996</v>
      </c>
    </row>
    <row r="17" spans="1:3" x14ac:dyDescent="0.25">
      <c r="A17" t="s">
        <v>61</v>
      </c>
      <c r="B17">
        <f>VLOOKUP(A17,RHPvRHH!B:D,3,FALSE)/(VLOOKUP(A17,RHPvRHH!B:D,3,FALSE)+VLOOKUP(A17,LHPvRHH!B:D,3,FALSE))</f>
        <v>0.589273112208892</v>
      </c>
      <c r="C17">
        <f>VLOOKUP(A17,RHPvLHH!B:D,3,FALSE)/(VLOOKUP(A17,RHPvLHH!B:D,3,FALSE)+VLOOKUP(A17,LHPvLHH!B:D,3,FALSE))</f>
        <v>0.62245989304812832</v>
      </c>
    </row>
    <row r="18" spans="1:3" x14ac:dyDescent="0.25">
      <c r="A18" t="s">
        <v>62</v>
      </c>
      <c r="B18">
        <f>VLOOKUP(A18,RHPvRHH!B:D,3,FALSE)/(VLOOKUP(A18,RHPvRHH!B:D,3,FALSE)+VLOOKUP(A18,LHPvRHH!B:D,3,FALSE))</f>
        <v>0.6428070175438596</v>
      </c>
      <c r="C18">
        <f>VLOOKUP(A18,RHPvLHH!B:D,3,FALSE)/(VLOOKUP(A18,RHPvLHH!B:D,3,FALSE)+VLOOKUP(A18,LHPvLHH!B:D,3,FALSE))</f>
        <v>0.61473429951690817</v>
      </c>
    </row>
    <row r="19" spans="1:3" x14ac:dyDescent="0.25">
      <c r="A19" t="s">
        <v>63</v>
      </c>
      <c r="B19">
        <f>VLOOKUP(A19,RHPvRHH!B:D,3,FALSE)/(VLOOKUP(A19,RHPvRHH!B:D,3,FALSE)+VLOOKUP(A19,LHPvRHH!B:D,3,FALSE))</f>
        <v>0.776173285198556</v>
      </c>
      <c r="C19">
        <f>VLOOKUP(A19,RHPvLHH!B:D,3,FALSE)/(VLOOKUP(A19,RHPvLHH!B:D,3,FALSE)+VLOOKUP(A19,LHPvLHH!B:D,3,FALSE))</f>
        <v>0.54964539007092195</v>
      </c>
    </row>
    <row r="20" spans="1:3" x14ac:dyDescent="0.25">
      <c r="A20" t="s">
        <v>64</v>
      </c>
      <c r="B20">
        <f>VLOOKUP(A20,RHPvRHH!B:D,3,FALSE)/(VLOOKUP(A20,RHPvRHH!B:D,3,FALSE)+VLOOKUP(A20,LHPvRHH!B:D,3,FALSE))</f>
        <v>0.64466177669111657</v>
      </c>
      <c r="C20">
        <f>VLOOKUP(A20,RHPvLHH!B:D,3,FALSE)/(VLOOKUP(A20,RHPvLHH!B:D,3,FALSE)+VLOOKUP(A20,LHPvLHH!B:D,3,FALSE))</f>
        <v>0.60724233983286913</v>
      </c>
    </row>
    <row r="21" spans="1:3" x14ac:dyDescent="0.25">
      <c r="A21" t="s">
        <v>65</v>
      </c>
      <c r="B21">
        <f>VLOOKUP(A21,RHPvRHH!B:D,3,FALSE)/(VLOOKUP(A21,RHPvRHH!B:D,3,FALSE)+VLOOKUP(A21,LHPvRHH!B:D,3,FALSE))</f>
        <v>0.84217877094972071</v>
      </c>
      <c r="C21">
        <f>VLOOKUP(A21,RHPvLHH!B:D,3,FALSE)/(VLOOKUP(A21,RHPvLHH!B:D,3,FALSE)+VLOOKUP(A21,LHPvLHH!B:D,3,FALSE))</f>
        <v>0.58701298701298699</v>
      </c>
    </row>
    <row r="22" spans="1:3" x14ac:dyDescent="0.25">
      <c r="A22" t="s">
        <v>66</v>
      </c>
      <c r="B22">
        <f>VLOOKUP(A22,RHPvRHH!B:D,3,FALSE)/(VLOOKUP(A22,RHPvRHH!B:D,3,FALSE)+VLOOKUP(A22,LHPvRHH!B:D,3,FALSE))</f>
        <v>0.88472622478386165</v>
      </c>
      <c r="C22">
        <f>VLOOKUP(A22,RHPvLHH!B:D,3,FALSE)/(VLOOKUP(A22,RHPvLHH!B:D,3,FALSE)+VLOOKUP(A22,LHPvLHH!B:D,3,FALSE))</f>
        <v>0.52631578947368418</v>
      </c>
    </row>
    <row r="23" spans="1:3" x14ac:dyDescent="0.25">
      <c r="A23" t="s">
        <v>67</v>
      </c>
      <c r="B23">
        <f>VLOOKUP(A23,RHPvRHH!B:D,3,FALSE)/(VLOOKUP(A23,RHPvRHH!B:D,3,FALSE)+VLOOKUP(A23,LHPvRHH!B:D,3,FALSE))</f>
        <v>0.72986457590876697</v>
      </c>
      <c r="C23">
        <f>VLOOKUP(A23,RHPvLHH!B:D,3,FALSE)/(VLOOKUP(A23,RHPvLHH!B:D,3,FALSE)+VLOOKUP(A23,LHPvLHH!B:D,3,FALSE))</f>
        <v>0.554904831625183</v>
      </c>
    </row>
    <row r="24" spans="1:3" x14ac:dyDescent="0.25">
      <c r="A24" t="s">
        <v>68</v>
      </c>
      <c r="B24">
        <f>VLOOKUP(A24,RHPvRHH!B:D,3,FALSE)/(VLOOKUP(A24,RHPvRHH!B:D,3,FALSE)+VLOOKUP(A24,LHPvRHH!B:D,3,FALSE))</f>
        <v>0.71065989847715738</v>
      </c>
      <c r="C24">
        <f>VLOOKUP(A24,RHPvLHH!B:D,3,FALSE)/(VLOOKUP(A24,RHPvLHH!B:D,3,FALSE)+VLOOKUP(A24,LHPvLHH!B:D,3,FALSE))</f>
        <v>0.59198813056379818</v>
      </c>
    </row>
    <row r="25" spans="1:3" x14ac:dyDescent="0.25">
      <c r="A25" t="s">
        <v>69</v>
      </c>
      <c r="B25">
        <f>VLOOKUP(A25,RHPvRHH!B:D,3,FALSE)/(VLOOKUP(A25,RHPvRHH!B:D,3,FALSE)+VLOOKUP(A25,LHPvRHH!B:D,3,FALSE))</f>
        <v>0.66851704996034889</v>
      </c>
      <c r="C25">
        <f>VLOOKUP(A25,RHPvLHH!B:D,3,FALSE)/(VLOOKUP(A25,RHPvLHH!B:D,3,FALSE)+VLOOKUP(A25,LHPvLHH!B:D,3,FALSE))</f>
        <v>0.60404624277456642</v>
      </c>
    </row>
    <row r="26" spans="1:3" x14ac:dyDescent="0.25">
      <c r="A26" t="s">
        <v>70</v>
      </c>
      <c r="B26">
        <f>VLOOKUP(A26,RHPvRHH!B:D,3,FALSE)/(VLOOKUP(A26,RHPvRHH!B:D,3,FALSE)+VLOOKUP(A26,LHPvRHH!B:D,3,FALSE))</f>
        <v>0.89976689976689972</v>
      </c>
      <c r="C26">
        <f>VLOOKUP(A26,RHPvLHH!B:D,3,FALSE)/(VLOOKUP(A26,RHPvLHH!B:D,3,FALSE)+VLOOKUP(A26,LHPvLHH!B:D,3,FALSE))</f>
        <v>0.55603448275862066</v>
      </c>
    </row>
    <row r="27" spans="1:3" x14ac:dyDescent="0.25">
      <c r="A27" t="s">
        <v>71</v>
      </c>
      <c r="B27">
        <f>VLOOKUP(A27,RHPvRHH!B:D,3,FALSE)/(VLOOKUP(A27,RHPvRHH!B:D,3,FALSE)+VLOOKUP(A27,LHPvRHH!B:D,3,FALSE))</f>
        <v>0.82764098490865767</v>
      </c>
      <c r="C27">
        <f>VLOOKUP(A27,RHPvLHH!B:D,3,FALSE)/(VLOOKUP(A27,RHPvLHH!B:D,3,FALSE)+VLOOKUP(A27,LHPvLHH!B:D,3,FALSE))</f>
        <v>0.484375</v>
      </c>
    </row>
    <row r="28" spans="1:3" x14ac:dyDescent="0.25">
      <c r="A28" t="s">
        <v>72</v>
      </c>
      <c r="B28">
        <f>VLOOKUP(A28,RHPvRHH!B:D,3,FALSE)/(VLOOKUP(A28,RHPvRHH!B:D,3,FALSE)+VLOOKUP(A28,LHPvRHH!B:D,3,FALSE))</f>
        <v>0.66289592760180993</v>
      </c>
      <c r="C28">
        <f>VLOOKUP(A28,RHPvLHH!B:D,3,FALSE)/(VLOOKUP(A28,RHPvLHH!B:D,3,FALSE)+VLOOKUP(A28,LHPvLHH!B:D,3,FALSE))</f>
        <v>0.7174959871589085</v>
      </c>
    </row>
    <row r="29" spans="1:3" x14ac:dyDescent="0.25">
      <c r="A29" t="s">
        <v>73</v>
      </c>
      <c r="B29">
        <f>VLOOKUP(A29,RHPvRHH!B:D,3,FALSE)/(VLOOKUP(A29,RHPvRHH!B:D,3,FALSE)+VLOOKUP(A29,LHPvRHH!B:D,3,FALSE))</f>
        <v>0.81347576006573541</v>
      </c>
      <c r="C29">
        <f>VLOOKUP(A29,RHPvLHH!B:D,3,FALSE)/(VLOOKUP(A29,RHPvLHH!B:D,3,FALSE)+VLOOKUP(A29,LHPvLHH!B:D,3,FALSE))</f>
        <v>0.50896860986547088</v>
      </c>
    </row>
    <row r="30" spans="1:3" x14ac:dyDescent="0.25">
      <c r="A30" t="s">
        <v>74</v>
      </c>
      <c r="B30">
        <f>VLOOKUP(A30,RHPvRHH!B:D,3,FALSE)/(VLOOKUP(A30,RHPvRHH!B:D,3,FALSE)+VLOOKUP(A30,LHPvRHH!B:D,3,FALSE))</f>
        <v>0.66238159675236807</v>
      </c>
      <c r="C30">
        <f>VLOOKUP(A30,RHPvLHH!B:D,3,FALSE)/(VLOOKUP(A30,RHPvLHH!B:D,3,FALSE)+VLOOKUP(A30,LHPvLHH!B:D,3,FALSE))</f>
        <v>0.65571616294349544</v>
      </c>
    </row>
    <row r="31" spans="1:3" x14ac:dyDescent="0.25">
      <c r="A31" t="s">
        <v>75</v>
      </c>
      <c r="B31">
        <f>VLOOKUP(A31,RHPvRHH!B:D,3,FALSE)/(VLOOKUP(A31,RHPvRHH!B:D,3,FALSE)+VLOOKUP(A31,LHPvRHH!B:D,3,FALSE))</f>
        <v>0.64952932657494566</v>
      </c>
      <c r="C31">
        <f>VLOOKUP(A31,RHPvLHH!B:D,3,FALSE)/(VLOOKUP(A31,RHPvLHH!B:D,3,FALSE)+VLOOKUP(A31,LHPvLHH!B:D,3,FALSE))</f>
        <v>0.61577608142493634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abSelected="1" workbookViewId="0"/>
  </sheetViews>
  <sheetFormatPr defaultRowHeight="15" x14ac:dyDescent="0.25"/>
  <cols>
    <col min="2" max="2" width="11.85546875" bestFit="1" customWidth="1"/>
  </cols>
  <sheetData>
    <row r="1" spans="1:16" x14ac:dyDescent="0.25">
      <c r="A1" t="s">
        <v>1</v>
      </c>
      <c r="B1" t="s">
        <v>91</v>
      </c>
      <c r="C1" t="s">
        <v>84</v>
      </c>
      <c r="D1" t="s">
        <v>85</v>
      </c>
      <c r="E1" t="s">
        <v>86</v>
      </c>
      <c r="F1" t="s">
        <v>92</v>
      </c>
      <c r="G1" t="s">
        <v>93</v>
      </c>
      <c r="H1" t="s">
        <v>94</v>
      </c>
      <c r="I1" t="s">
        <v>95</v>
      </c>
      <c r="J1" t="s">
        <v>87</v>
      </c>
      <c r="K1" t="s">
        <v>88</v>
      </c>
      <c r="L1" t="s">
        <v>89</v>
      </c>
      <c r="M1" t="s">
        <v>96</v>
      </c>
      <c r="N1" t="s">
        <v>97</v>
      </c>
      <c r="O1" t="s">
        <v>98</v>
      </c>
      <c r="P1" t="s">
        <v>99</v>
      </c>
    </row>
    <row r="2" spans="1:16" x14ac:dyDescent="0.25">
      <c r="A2" t="s">
        <v>46</v>
      </c>
      <c r="B2" t="s">
        <v>7</v>
      </c>
      <c r="C2">
        <f>VLOOKUP($A2,RHPvLHH!$B:$BA,46,FALSE)</f>
        <v>0.19871794871794871</v>
      </c>
      <c r="D2">
        <f>VLOOKUP($A2,RHPvLHH!$B:$BA,47,FALSE)</f>
        <v>4.4871794871794872E-2</v>
      </c>
      <c r="E2">
        <f>VLOOKUP($A2,RHPvLHH!$B:$BA,48,FALSE)</f>
        <v>6.41025641025641E-3</v>
      </c>
      <c r="F2">
        <f>VLOOKUP($A2,RHPvLHH!$B:$BA,49,FALSE)</f>
        <v>6.41025641025641E-3</v>
      </c>
      <c r="G2">
        <f>VLOOKUP($A2,RHPvLHH!$B:$BA,50,FALSE)</f>
        <v>0.10897435897435898</v>
      </c>
      <c r="H2">
        <f>VLOOKUP($A2,RHPvLHH!$B:$BA,51,FALSE)</f>
        <v>8.4241823587710603E-3</v>
      </c>
      <c r="I2">
        <f>VLOOKUP($A2,RHPvLHH!$B:$BA,52,FALSE)</f>
        <v>0.62619120225661362</v>
      </c>
      <c r="J2">
        <f>VLOOKUP($A2,RHPvRHH!$B:$BA,46,FALSE)</f>
        <v>0.21795855717574827</v>
      </c>
      <c r="K2">
        <f>VLOOKUP($A2,RHPvRHH!$B:$BA,47,FALSE)</f>
        <v>3.4535686876438987E-2</v>
      </c>
      <c r="L2">
        <f>VLOOKUP($A2,RHPvRHH!$B:$BA,48,FALSE)</f>
        <v>1.5349194167306216E-3</v>
      </c>
      <c r="M2">
        <f>VLOOKUP($A2,RHPvRHH!$B:$BA,49,FALSE)</f>
        <v>3.3768227168073678E-2</v>
      </c>
      <c r="N2">
        <f>VLOOKUP($A2,RHPvRHH!$B:$BA,50,FALSE)</f>
        <v>9.2862624712202607E-2</v>
      </c>
      <c r="O2">
        <f>VLOOKUP($A2,RHPvRHH!$B:$BA,51,FALSE)</f>
        <v>5.9960356788899903E-2</v>
      </c>
      <c r="P2">
        <f>VLOOKUP($A2,RHPvRHH!$B:$BA,52,FALSE)</f>
        <v>0.55937962786190598</v>
      </c>
    </row>
    <row r="3" spans="1:16" x14ac:dyDescent="0.25">
      <c r="A3" t="s">
        <v>47</v>
      </c>
      <c r="B3" t="s">
        <v>7</v>
      </c>
      <c r="C3">
        <f>VLOOKUP($A3,RHPvLHH!$B:$BA,46,FALSE)</f>
        <v>0.26267281105990781</v>
      </c>
      <c r="D3">
        <f>VLOOKUP($A3,RHPvLHH!$B:$BA,47,FALSE)</f>
        <v>6.2211981566820278E-2</v>
      </c>
      <c r="E3">
        <f>VLOOKUP($A3,RHPvLHH!$B:$BA,48,FALSE)</f>
        <v>6.9124423963133645E-3</v>
      </c>
      <c r="F3">
        <f>VLOOKUP($A3,RHPvLHH!$B:$BA,49,FALSE)</f>
        <v>2.3041474654377881E-2</v>
      </c>
      <c r="G3">
        <f>VLOOKUP($A3,RHPvLHH!$B:$BA,50,FALSE)</f>
        <v>8.755760368663594E-2</v>
      </c>
      <c r="H3">
        <f>VLOOKUP($A3,RHPvLHH!$B:$BA,51,FALSE)</f>
        <v>1.8830525272547076E-2</v>
      </c>
      <c r="I3">
        <f>VLOOKUP($A3,RHPvLHH!$B:$BA,52,FALSE)</f>
        <v>0.53877316136339759</v>
      </c>
      <c r="J3">
        <f>VLOOKUP($A3,RHPvRHH!$B:$BA,46,FALSE)</f>
        <v>0.21760154738878143</v>
      </c>
      <c r="K3">
        <f>VLOOKUP($A3,RHPvRHH!$B:$BA,47,FALSE)</f>
        <v>4.2553191489361701E-2</v>
      </c>
      <c r="L3">
        <f>VLOOKUP($A3,RHPvRHH!$B:$BA,48,FALSE)</f>
        <v>2.9013539651837525E-3</v>
      </c>
      <c r="M3">
        <f>VLOOKUP($A3,RHPvRHH!$B:$BA,49,FALSE)</f>
        <v>3.1914893617021274E-2</v>
      </c>
      <c r="N3">
        <f>VLOOKUP($A3,RHPvRHH!$B:$BA,50,FALSE)</f>
        <v>0.10058027079303675</v>
      </c>
      <c r="O3">
        <f>VLOOKUP($A3,RHPvRHH!$B:$BA,51,FALSE)</f>
        <v>5.1536174430128839E-2</v>
      </c>
      <c r="P3">
        <f>VLOOKUP($A3,RHPvRHH!$B:$BA,52,FALSE)</f>
        <v>0.55291256831648627</v>
      </c>
    </row>
    <row r="4" spans="1:16" x14ac:dyDescent="0.25">
      <c r="A4" t="s">
        <v>48</v>
      </c>
      <c r="B4" t="s">
        <v>7</v>
      </c>
      <c r="C4">
        <f>VLOOKUP($A4,RHPvLHH!$B:$BA,46,FALSE)</f>
        <v>0.27091633466135456</v>
      </c>
      <c r="D4">
        <f>VLOOKUP($A4,RHPvLHH!$B:$BA,47,FALSE)</f>
        <v>6.3745019920318724E-2</v>
      </c>
      <c r="E4">
        <f>VLOOKUP($A4,RHPvLHH!$B:$BA,48,FALSE)</f>
        <v>3.9840637450199202E-3</v>
      </c>
      <c r="F4">
        <f>VLOOKUP($A4,RHPvLHH!$B:$BA,49,FALSE)</f>
        <v>2.7888446215139442E-2</v>
      </c>
      <c r="G4">
        <f>VLOOKUP($A4,RHPvLHH!$B:$BA,50,FALSE)</f>
        <v>0.10358565737051793</v>
      </c>
      <c r="H4">
        <f>VLOOKUP($A4,RHPvLHH!$B:$BA,51,FALSE)</f>
        <v>1.288404360753221E-2</v>
      </c>
      <c r="I4">
        <f>VLOOKUP($A4,RHPvLHH!$B:$BA,52,FALSE)</f>
        <v>0.51699643448011723</v>
      </c>
      <c r="J4">
        <f>VLOOKUP($A4,RHPvRHH!$B:$BA,46,FALSE)</f>
        <v>0.20293609671848015</v>
      </c>
      <c r="K4">
        <f>VLOOKUP($A4,RHPvRHH!$B:$BA,47,FALSE)</f>
        <v>3.4542314335060449E-2</v>
      </c>
      <c r="L4">
        <f>VLOOKUP($A4,RHPvRHH!$B:$BA,48,FALSE)</f>
        <v>5.1813471502590676E-3</v>
      </c>
      <c r="M4">
        <f>VLOOKUP($A4,RHPvRHH!$B:$BA,49,FALSE)</f>
        <v>2.8497409326424871E-2</v>
      </c>
      <c r="N4">
        <f>VLOOKUP($A4,RHPvRHH!$B:$BA,50,FALSE)</f>
        <v>9.499136442141623E-2</v>
      </c>
      <c r="O4">
        <f>VLOOKUP($A4,RHPvRHH!$B:$BA,51,FALSE)</f>
        <v>5.4509415262636272E-2</v>
      </c>
      <c r="P4">
        <f>VLOOKUP($A4,RHPvRHH!$B:$BA,52,FALSE)</f>
        <v>0.57934205278572293</v>
      </c>
    </row>
    <row r="5" spans="1:16" x14ac:dyDescent="0.25">
      <c r="A5" t="s">
        <v>49</v>
      </c>
      <c r="B5" t="s">
        <v>7</v>
      </c>
      <c r="C5">
        <f>VLOOKUP($A5,RHPvLHH!$B:$BA,46,FALSE)</f>
        <v>0.22463768115942029</v>
      </c>
      <c r="D5">
        <f>VLOOKUP($A5,RHPvLHH!$B:$BA,47,FALSE)</f>
        <v>2.8985507246376812E-2</v>
      </c>
      <c r="E5">
        <f>VLOOKUP($A5,RHPvLHH!$B:$BA,48,FALSE)</f>
        <v>3.6231884057971015E-3</v>
      </c>
      <c r="F5">
        <f>VLOOKUP($A5,RHPvLHH!$B:$BA,49,FALSE)</f>
        <v>2.5362318840579712E-2</v>
      </c>
      <c r="G5">
        <f>VLOOKUP($A5,RHPvLHH!$B:$BA,50,FALSE)</f>
        <v>0.10144927536231885</v>
      </c>
      <c r="H5">
        <f>VLOOKUP($A5,RHPvLHH!$B:$BA,51,FALSE)</f>
        <v>2.7750247770069375E-2</v>
      </c>
      <c r="I5">
        <f>VLOOKUP($A5,RHPvLHH!$B:$BA,52,FALSE)</f>
        <v>0.5881917812154378</v>
      </c>
      <c r="J5">
        <f>VLOOKUP($A5,RHPvRHH!$B:$BA,46,FALSE)</f>
        <v>0.22853688029020555</v>
      </c>
      <c r="K5">
        <f>VLOOKUP($A5,RHPvRHH!$B:$BA,47,FALSE)</f>
        <v>4.8367593712212817E-2</v>
      </c>
      <c r="L5">
        <f>VLOOKUP($A5,RHPvRHH!$B:$BA,48,FALSE)</f>
        <v>1.2091898428053204E-3</v>
      </c>
      <c r="M5">
        <f>VLOOKUP($A5,RHPvRHH!$B:$BA,49,FALSE)</f>
        <v>2.2974607013301087E-2</v>
      </c>
      <c r="N5">
        <f>VLOOKUP($A5,RHPvRHH!$B:$BA,50,FALSE)</f>
        <v>0.10036275695284159</v>
      </c>
      <c r="O5">
        <f>VLOOKUP($A5,RHPvRHH!$B:$BA,51,FALSE)</f>
        <v>4.1129831516352827E-2</v>
      </c>
      <c r="P5">
        <f>VLOOKUP($A5,RHPvRHH!$B:$BA,52,FALSE)</f>
        <v>0.55741914067228082</v>
      </c>
    </row>
    <row r="6" spans="1:16" x14ac:dyDescent="0.25">
      <c r="A6" t="s">
        <v>50</v>
      </c>
      <c r="B6" t="s">
        <v>7</v>
      </c>
      <c r="C6">
        <f>VLOOKUP($A6,RHPvLHH!$B:$BA,46,FALSE)</f>
        <v>0.18909090909090909</v>
      </c>
      <c r="D6">
        <f>VLOOKUP($A6,RHPvLHH!$B:$BA,47,FALSE)</f>
        <v>6.545454545454546E-2</v>
      </c>
      <c r="E6">
        <f>VLOOKUP($A6,RHPvLHH!$B:$BA,48,FALSE)</f>
        <v>3.6363636363636364E-3</v>
      </c>
      <c r="F6">
        <f>VLOOKUP($A6,RHPvLHH!$B:$BA,49,FALSE)</f>
        <v>1.8181818181818181E-2</v>
      </c>
      <c r="G6">
        <f>VLOOKUP($A6,RHPvLHH!$B:$BA,50,FALSE)</f>
        <v>0.13090909090909092</v>
      </c>
      <c r="H6">
        <f>VLOOKUP($A6,RHPvLHH!$B:$BA,51,FALSE)</f>
        <v>1.7839444995044598E-2</v>
      </c>
      <c r="I6">
        <f>VLOOKUP($A6,RHPvLHH!$B:$BA,52,FALSE)</f>
        <v>0.57488782773222813</v>
      </c>
      <c r="J6">
        <f>VLOOKUP($A6,RHPvRHH!$B:$BA,46,FALSE)</f>
        <v>0.22371638141809291</v>
      </c>
      <c r="K6">
        <f>VLOOKUP($A6,RHPvRHH!$B:$BA,47,FALSE)</f>
        <v>5.8679706601466992E-2</v>
      </c>
      <c r="L6">
        <f>VLOOKUP($A6,RHPvRHH!$B:$BA,48,FALSE)</f>
        <v>4.8899755501222494E-3</v>
      </c>
      <c r="M6">
        <f>VLOOKUP($A6,RHPvRHH!$B:$BA,49,FALSE)</f>
        <v>3.7897310513447434E-2</v>
      </c>
      <c r="N6">
        <f>VLOOKUP($A6,RHPvRHH!$B:$BA,50,FALSE)</f>
        <v>5.8679706601466992E-2</v>
      </c>
      <c r="O6">
        <f>VLOOKUP($A6,RHPvRHH!$B:$BA,51,FALSE)</f>
        <v>2.3785926660059464E-2</v>
      </c>
      <c r="P6">
        <f>VLOOKUP($A6,RHPvRHH!$B:$BA,52,FALSE)</f>
        <v>0.59235099265534397</v>
      </c>
    </row>
    <row r="7" spans="1:16" x14ac:dyDescent="0.25">
      <c r="A7" t="s">
        <v>51</v>
      </c>
      <c r="B7" t="s">
        <v>7</v>
      </c>
      <c r="C7">
        <f>VLOOKUP($A7,RHPvLHH!$B:$BA,46,FALSE)</f>
        <v>0.26570048309178745</v>
      </c>
      <c r="D7">
        <f>VLOOKUP($A7,RHPvLHH!$B:$BA,47,FALSE)</f>
        <v>7.2463768115942032E-2</v>
      </c>
      <c r="E7">
        <f>VLOOKUP($A7,RHPvLHH!$B:$BA,48,FALSE)</f>
        <v>1.4492753623188406E-2</v>
      </c>
      <c r="F7">
        <f>VLOOKUP($A7,RHPvLHH!$B:$BA,49,FALSE)</f>
        <v>2.4154589371980676E-2</v>
      </c>
      <c r="G7">
        <f>VLOOKUP($A7,RHPvLHH!$B:$BA,50,FALSE)</f>
        <v>0.10628019323671498</v>
      </c>
      <c r="H7">
        <f>VLOOKUP($A7,RHPvLHH!$B:$BA,51,FALSE)</f>
        <v>1.0901883052527254E-2</v>
      </c>
      <c r="I7">
        <f>VLOOKUP($A7,RHPvLHH!$B:$BA,52,FALSE)</f>
        <v>0.50600632950785918</v>
      </c>
      <c r="J7">
        <f>VLOOKUP($A7,RHPvRHH!$B:$BA,46,FALSE)</f>
        <v>0.22479928635147189</v>
      </c>
      <c r="K7">
        <f>VLOOKUP($A7,RHPvRHH!$B:$BA,47,FALSE)</f>
        <v>4.4603033006244422E-2</v>
      </c>
      <c r="L7">
        <f>VLOOKUP($A7,RHPvRHH!$B:$BA,48,FALSE)</f>
        <v>3.5682426404995541E-3</v>
      </c>
      <c r="M7">
        <f>VLOOKUP($A7,RHPvRHH!$B:$BA,49,FALSE)</f>
        <v>2.4977698483496878E-2</v>
      </c>
      <c r="N7">
        <f>VLOOKUP($A7,RHPvRHH!$B:$BA,50,FALSE)</f>
        <v>6.690454950936664E-2</v>
      </c>
      <c r="O7">
        <f>VLOOKUP($A7,RHPvRHH!$B:$BA,51,FALSE)</f>
        <v>3.7165510406342916E-2</v>
      </c>
      <c r="P7">
        <f>VLOOKUP($A7,RHPvRHH!$B:$BA,52,FALSE)</f>
        <v>0.59798167960257764</v>
      </c>
    </row>
    <row r="8" spans="1:16" x14ac:dyDescent="0.25">
      <c r="A8" t="s">
        <v>52</v>
      </c>
      <c r="B8" t="s">
        <v>7</v>
      </c>
      <c r="C8">
        <f>VLOOKUP($A8,RHPvLHH!$B:$BA,46,FALSE)</f>
        <v>0.28032345013477089</v>
      </c>
      <c r="D8">
        <f>VLOOKUP($A8,RHPvLHH!$B:$BA,47,FALSE)</f>
        <v>6.4690026954177901E-2</v>
      </c>
      <c r="E8">
        <f>VLOOKUP($A8,RHPvLHH!$B:$BA,48,FALSE)</f>
        <v>5.3908355795148251E-3</v>
      </c>
      <c r="F8">
        <f>VLOOKUP($A8,RHPvLHH!$B:$BA,49,FALSE)</f>
        <v>2.4258760107816711E-2</v>
      </c>
      <c r="G8">
        <f>VLOOKUP($A8,RHPvLHH!$B:$BA,50,FALSE)</f>
        <v>8.6253369272237201E-2</v>
      </c>
      <c r="H8">
        <f>VLOOKUP($A8,RHPvLHH!$B:$BA,51,FALSE)</f>
        <v>1.5857284440039643E-2</v>
      </c>
      <c r="I8">
        <f>VLOOKUP($A8,RHPvLHH!$B:$BA,52,FALSE)</f>
        <v>0.5232262735114428</v>
      </c>
      <c r="J8">
        <f>VLOOKUP($A8,RHPvRHH!$B:$BA,46,FALSE)</f>
        <v>0.25154004106776179</v>
      </c>
      <c r="K8">
        <f>VLOOKUP($A8,RHPvRHH!$B:$BA,47,FALSE)</f>
        <v>4.3121149897330596E-2</v>
      </c>
      <c r="L8">
        <f>VLOOKUP($A8,RHPvRHH!$B:$BA,48,FALSE)</f>
        <v>9.2402464065708418E-3</v>
      </c>
      <c r="M8">
        <f>VLOOKUP($A8,RHPvRHH!$B:$BA,49,FALSE)</f>
        <v>4.0041067761806978E-2</v>
      </c>
      <c r="N8">
        <f>VLOOKUP($A8,RHPvRHH!$B:$BA,50,FALSE)</f>
        <v>8.6242299794661192E-2</v>
      </c>
      <c r="O8">
        <f>VLOOKUP($A8,RHPvRHH!$B:$BA,51,FALSE)</f>
        <v>4.1625371655104063E-2</v>
      </c>
      <c r="P8">
        <f>VLOOKUP($A8,RHPvRHH!$B:$BA,52,FALSE)</f>
        <v>0.52818982341676457</v>
      </c>
    </row>
    <row r="9" spans="1:16" x14ac:dyDescent="0.25">
      <c r="A9" t="s">
        <v>53</v>
      </c>
      <c r="B9" t="s">
        <v>7</v>
      </c>
      <c r="C9">
        <f>VLOOKUP($A9,RHPvLHH!$B:$BA,46,FALSE)</f>
        <v>0.21693121693121692</v>
      </c>
      <c r="D9">
        <f>VLOOKUP($A9,RHPvLHH!$B:$BA,47,FALSE)</f>
        <v>4.4973544973544971E-2</v>
      </c>
      <c r="E9">
        <f>VLOOKUP($A9,RHPvLHH!$B:$BA,48,FALSE)</f>
        <v>5.2910052910052907E-3</v>
      </c>
      <c r="F9">
        <f>VLOOKUP($A9,RHPvLHH!$B:$BA,49,FALSE)</f>
        <v>2.1164021164021163E-2</v>
      </c>
      <c r="G9">
        <f>VLOOKUP($A9,RHPvLHH!$B:$BA,50,FALSE)</f>
        <v>7.6719576719576715E-2</v>
      </c>
      <c r="H9">
        <f>VLOOKUP($A9,RHPvLHH!$B:$BA,51,FALSE)</f>
        <v>1.4370664023785926E-2</v>
      </c>
      <c r="I9">
        <f>VLOOKUP($A9,RHPvLHH!$B:$BA,52,FALSE)</f>
        <v>0.62054997089684905</v>
      </c>
      <c r="J9">
        <f>VLOOKUP($A9,RHPvRHH!$B:$BA,46,FALSE)</f>
        <v>0.25137614678899084</v>
      </c>
      <c r="K9">
        <f>VLOOKUP($A9,RHPvRHH!$B:$BA,47,FALSE)</f>
        <v>4.8623853211009177E-2</v>
      </c>
      <c r="L9">
        <f>VLOOKUP($A9,RHPvRHH!$B:$BA,48,FALSE)</f>
        <v>2.7522935779816515E-3</v>
      </c>
      <c r="M9">
        <f>VLOOKUP($A9,RHPvRHH!$B:$BA,49,FALSE)</f>
        <v>4.4036697247706424E-2</v>
      </c>
      <c r="N9">
        <f>VLOOKUP($A9,RHPvRHH!$B:$BA,50,FALSE)</f>
        <v>6.5137614678899086E-2</v>
      </c>
      <c r="O9">
        <f>VLOOKUP($A9,RHPvRHH!$B:$BA,51,FALSE)</f>
        <v>3.5183349851337961E-2</v>
      </c>
      <c r="P9">
        <f>VLOOKUP($A9,RHPvRHH!$B:$BA,52,FALSE)</f>
        <v>0.55289004464407476</v>
      </c>
    </row>
    <row r="10" spans="1:16" x14ac:dyDescent="0.25">
      <c r="A10" t="s">
        <v>54</v>
      </c>
      <c r="B10" t="s">
        <v>7</v>
      </c>
      <c r="C10">
        <f>VLOOKUP($A10,RHPvLHH!$B:$BA,46,FALSE)</f>
        <v>0.18309859154929578</v>
      </c>
      <c r="D10">
        <f>VLOOKUP($A10,RHPvLHH!$B:$BA,47,FALSE)</f>
        <v>3.6619718309859155E-2</v>
      </c>
      <c r="E10">
        <f>VLOOKUP($A10,RHPvLHH!$B:$BA,48,FALSE)</f>
        <v>0</v>
      </c>
      <c r="F10">
        <f>VLOOKUP($A10,RHPvLHH!$B:$BA,49,FALSE)</f>
        <v>2.2535211267605635E-2</v>
      </c>
      <c r="G10">
        <f>VLOOKUP($A10,RHPvLHH!$B:$BA,50,FALSE)</f>
        <v>0.11267605633802817</v>
      </c>
      <c r="H10">
        <f>VLOOKUP($A10,RHPvLHH!$B:$BA,51,FALSE)</f>
        <v>1.9821605550049554E-2</v>
      </c>
      <c r="I10">
        <f>VLOOKUP($A10,RHPvLHH!$B:$BA,52,FALSE)</f>
        <v>0.62524881698516166</v>
      </c>
      <c r="J10">
        <f>VLOOKUP($A10,RHPvRHH!$B:$BA,46,FALSE)</f>
        <v>0.18658892128279883</v>
      </c>
      <c r="K10">
        <f>VLOOKUP($A10,RHPvRHH!$B:$BA,47,FALSE)</f>
        <v>5.0534499514091349E-2</v>
      </c>
      <c r="L10">
        <f>VLOOKUP($A10,RHPvRHH!$B:$BA,48,FALSE)</f>
        <v>1.9436345966958211E-3</v>
      </c>
      <c r="M10">
        <f>VLOOKUP($A10,RHPvRHH!$B:$BA,49,FALSE)</f>
        <v>2.1379980563654033E-2</v>
      </c>
      <c r="N10">
        <f>VLOOKUP($A10,RHPvRHH!$B:$BA,50,FALSE)</f>
        <v>9.4266277939747331E-2</v>
      </c>
      <c r="O10">
        <f>VLOOKUP($A10,RHPvRHH!$B:$BA,51,FALSE)</f>
        <v>4.8067393458870171E-2</v>
      </c>
      <c r="P10">
        <f>VLOOKUP($A10,RHPvRHH!$B:$BA,52,FALSE)</f>
        <v>0.59721929264414242</v>
      </c>
    </row>
    <row r="11" spans="1:16" x14ac:dyDescent="0.25">
      <c r="A11" t="s">
        <v>55</v>
      </c>
      <c r="B11" t="s">
        <v>7</v>
      </c>
      <c r="C11">
        <f>VLOOKUP($A11,RHPvLHH!$B:$BA,46,FALSE)</f>
        <v>0.24193548387096775</v>
      </c>
      <c r="D11">
        <f>VLOOKUP($A11,RHPvLHH!$B:$BA,47,FALSE)</f>
        <v>7.2580645161290328E-2</v>
      </c>
      <c r="E11">
        <f>VLOOKUP($A11,RHPvLHH!$B:$BA,48,FALSE)</f>
        <v>0</v>
      </c>
      <c r="F11">
        <f>VLOOKUP($A11,RHPvLHH!$B:$BA,49,FALSE)</f>
        <v>4.0322580645161289E-2</v>
      </c>
      <c r="G11">
        <f>VLOOKUP($A11,RHPvLHH!$B:$BA,50,FALSE)</f>
        <v>0.12096774193548387</v>
      </c>
      <c r="H11">
        <f>VLOOKUP($A11,RHPvLHH!$B:$BA,51,FALSE)</f>
        <v>7.4331020812685826E-3</v>
      </c>
      <c r="I11">
        <f>VLOOKUP($A11,RHPvLHH!$B:$BA,52,FALSE)</f>
        <v>0.51676044630582818</v>
      </c>
      <c r="J11">
        <f>VLOOKUP($A11,RHPvRHH!$B:$BA,46,FALSE)</f>
        <v>0.19347133757961785</v>
      </c>
      <c r="K11">
        <f>VLOOKUP($A11,RHPvRHH!$B:$BA,47,FALSE)</f>
        <v>3.662420382165605E-2</v>
      </c>
      <c r="L11">
        <f>VLOOKUP($A11,RHPvRHH!$B:$BA,48,FALSE)</f>
        <v>0</v>
      </c>
      <c r="M11">
        <f>VLOOKUP($A11,RHPvRHH!$B:$BA,49,FALSE)</f>
        <v>2.5477707006369428E-2</v>
      </c>
      <c r="N11">
        <f>VLOOKUP($A11,RHPvRHH!$B:$BA,50,FALSE)</f>
        <v>8.5191082802547766E-2</v>
      </c>
      <c r="O11">
        <f>VLOOKUP($A11,RHPvRHH!$B:$BA,51,FALSE)</f>
        <v>5.3022794846382559E-2</v>
      </c>
      <c r="P11">
        <f>VLOOKUP($A11,RHPvRHH!$B:$BA,52,FALSE)</f>
        <v>0.60621287394342627</v>
      </c>
    </row>
    <row r="12" spans="1:16" x14ac:dyDescent="0.25">
      <c r="A12" t="s">
        <v>56</v>
      </c>
      <c r="B12" t="s">
        <v>7</v>
      </c>
      <c r="C12">
        <f>VLOOKUP($A12,RHPvLHH!$B:$BA,46,FALSE)</f>
        <v>0.22847682119205298</v>
      </c>
      <c r="D12">
        <f>VLOOKUP($A12,RHPvLHH!$B:$BA,47,FALSE)</f>
        <v>6.6225165562913912E-2</v>
      </c>
      <c r="E12">
        <f>VLOOKUP($A12,RHPvLHH!$B:$BA,48,FALSE)</f>
        <v>0</v>
      </c>
      <c r="F12">
        <f>VLOOKUP($A12,RHPvLHH!$B:$BA,49,FALSE)</f>
        <v>1.3245033112582781E-2</v>
      </c>
      <c r="G12">
        <f>VLOOKUP($A12,RHPvLHH!$B:$BA,50,FALSE)</f>
        <v>8.9403973509933773E-2</v>
      </c>
      <c r="H12">
        <f>VLOOKUP($A12,RHPvLHH!$B:$BA,51,FALSE)</f>
        <v>1.3379583746283449E-2</v>
      </c>
      <c r="I12">
        <f>VLOOKUP($A12,RHPvLHH!$B:$BA,52,FALSE)</f>
        <v>0.58926942287623307</v>
      </c>
      <c r="J12">
        <f>VLOOKUP($A12,RHPvRHH!$B:$BA,46,FALSE)</f>
        <v>0.22820037105751392</v>
      </c>
      <c r="K12">
        <f>VLOOKUP($A12,RHPvRHH!$B:$BA,47,FALSE)</f>
        <v>4.1743970315398886E-2</v>
      </c>
      <c r="L12">
        <f>VLOOKUP($A12,RHPvRHH!$B:$BA,48,FALSE)</f>
        <v>4.6382189239332098E-3</v>
      </c>
      <c r="M12">
        <f>VLOOKUP($A12,RHPvRHH!$B:$BA,49,FALSE)</f>
        <v>3.3395176252319109E-2</v>
      </c>
      <c r="N12">
        <f>VLOOKUP($A12,RHPvRHH!$B:$BA,50,FALSE)</f>
        <v>7.3283858998144713E-2</v>
      </c>
      <c r="O12">
        <f>VLOOKUP($A12,RHPvRHH!$B:$BA,51,FALSE)</f>
        <v>3.9147670961347872E-2</v>
      </c>
      <c r="P12">
        <f>VLOOKUP($A12,RHPvRHH!$B:$BA,52,FALSE)</f>
        <v>0.57959073349134227</v>
      </c>
    </row>
    <row r="13" spans="1:16" x14ac:dyDescent="0.25">
      <c r="A13" t="s">
        <v>57</v>
      </c>
      <c r="B13" t="s">
        <v>7</v>
      </c>
      <c r="C13">
        <f>VLOOKUP($A13,RHPvLHH!$B:$BA,46,FALSE)</f>
        <v>0.21485714285714286</v>
      </c>
      <c r="D13">
        <f>VLOOKUP($A13,RHPvLHH!$B:$BA,47,FALSE)</f>
        <v>5.4857142857142854E-2</v>
      </c>
      <c r="E13">
        <f>VLOOKUP($A13,RHPvLHH!$B:$BA,48,FALSE)</f>
        <v>1.1428571428571429E-3</v>
      </c>
      <c r="F13">
        <f>VLOOKUP($A13,RHPvLHH!$B:$BA,49,FALSE)</f>
        <v>2.057142857142857E-2</v>
      </c>
      <c r="G13">
        <f>VLOOKUP($A13,RHPvLHH!$B:$BA,50,FALSE)</f>
        <v>8.5714285714285715E-2</v>
      </c>
      <c r="H13">
        <f>VLOOKUP($A13,RHPvLHH!$B:$BA,51,FALSE)</f>
        <v>3.7165510406342916E-2</v>
      </c>
      <c r="I13">
        <f>VLOOKUP($A13,RHPvLHH!$B:$BA,52,FALSE)</f>
        <v>0.58569163245079991</v>
      </c>
      <c r="J13">
        <f>VLOOKUP($A13,RHPvRHH!$B:$BA,46,FALSE)</f>
        <v>0.22469135802469137</v>
      </c>
      <c r="K13">
        <f>VLOOKUP($A13,RHPvRHH!$B:$BA,47,FALSE)</f>
        <v>4.2798353909465021E-2</v>
      </c>
      <c r="L13">
        <f>VLOOKUP($A13,RHPvRHH!$B:$BA,48,FALSE)</f>
        <v>1.6460905349794238E-3</v>
      </c>
      <c r="M13">
        <f>VLOOKUP($A13,RHPvRHH!$B:$BA,49,FALSE)</f>
        <v>2.9629629629629631E-2</v>
      </c>
      <c r="N13">
        <f>VLOOKUP($A13,RHPvRHH!$B:$BA,50,FALSE)</f>
        <v>6.2551440329218111E-2</v>
      </c>
      <c r="O13">
        <f>VLOOKUP($A13,RHPvRHH!$B:$BA,51,FALSE)</f>
        <v>3.7661050545094152E-2</v>
      </c>
      <c r="P13">
        <f>VLOOKUP($A13,RHPvRHH!$B:$BA,52,FALSE)</f>
        <v>0.60102207702692234</v>
      </c>
    </row>
    <row r="14" spans="1:16" x14ac:dyDescent="0.25">
      <c r="A14" t="s">
        <v>58</v>
      </c>
      <c r="B14" t="s">
        <v>7</v>
      </c>
      <c r="C14">
        <f>VLOOKUP($A14,RHPvLHH!$B:$BA,46,FALSE)</f>
        <v>0.24804992199687986</v>
      </c>
      <c r="D14">
        <f>VLOOKUP($A14,RHPvLHH!$B:$BA,47,FALSE)</f>
        <v>6.0842433697347896E-2</v>
      </c>
      <c r="E14">
        <f>VLOOKUP($A14,RHPvLHH!$B:$BA,48,FALSE)</f>
        <v>9.3603744149765994E-3</v>
      </c>
      <c r="F14">
        <f>VLOOKUP($A14,RHPvLHH!$B:$BA,49,FALSE)</f>
        <v>2.8081123244929798E-2</v>
      </c>
      <c r="G14">
        <f>VLOOKUP($A14,RHPvLHH!$B:$BA,50,FALSE)</f>
        <v>9.6723868954758194E-2</v>
      </c>
      <c r="H14">
        <f>VLOOKUP($A14,RHPvLHH!$B:$BA,51,FALSE)</f>
        <v>3.0723488602576808E-2</v>
      </c>
      <c r="I14">
        <f>VLOOKUP($A14,RHPvLHH!$B:$BA,52,FALSE)</f>
        <v>0.52621878908853081</v>
      </c>
      <c r="J14">
        <f>VLOOKUP($A14,RHPvRHH!$B:$BA,46,FALSE)</f>
        <v>0.22848360655737704</v>
      </c>
      <c r="K14">
        <f>VLOOKUP($A14,RHPvRHH!$B:$BA,47,FALSE)</f>
        <v>4.6106557377049183E-2</v>
      </c>
      <c r="L14">
        <f>VLOOKUP($A14,RHPvRHH!$B:$BA,48,FALSE)</f>
        <v>4.0983606557377051E-3</v>
      </c>
      <c r="M14">
        <f>VLOOKUP($A14,RHPvRHH!$B:$BA,49,FALSE)</f>
        <v>3.3811475409836068E-2</v>
      </c>
      <c r="N14">
        <f>VLOOKUP($A14,RHPvRHH!$B:$BA,50,FALSE)</f>
        <v>6.0450819672131145E-2</v>
      </c>
      <c r="O14">
        <f>VLOOKUP($A14,RHPvRHH!$B:$BA,51,FALSE)</f>
        <v>2.9236868186323092E-2</v>
      </c>
      <c r="P14">
        <f>VLOOKUP($A14,RHPvRHH!$B:$BA,52,FALSE)</f>
        <v>0.59781231214154573</v>
      </c>
    </row>
    <row r="15" spans="1:16" x14ac:dyDescent="0.25">
      <c r="A15" t="s">
        <v>59</v>
      </c>
      <c r="B15" t="s">
        <v>7</v>
      </c>
      <c r="C15">
        <f>VLOOKUP($A15,RHPvLHH!$B:$BA,46,FALSE)</f>
        <v>0.23305084745762711</v>
      </c>
      <c r="D15">
        <f>VLOOKUP($A15,RHPvLHH!$B:$BA,47,FALSE)</f>
        <v>6.7796610169491525E-2</v>
      </c>
      <c r="E15">
        <f>VLOOKUP($A15,RHPvLHH!$B:$BA,48,FALSE)</f>
        <v>0</v>
      </c>
      <c r="F15">
        <f>VLOOKUP($A15,RHPvLHH!$B:$BA,49,FALSE)</f>
        <v>2.9661016949152543E-2</v>
      </c>
      <c r="G15">
        <f>VLOOKUP($A15,RHPvLHH!$B:$BA,50,FALSE)</f>
        <v>0.11016949152542373</v>
      </c>
      <c r="H15">
        <f>VLOOKUP($A15,RHPvLHH!$B:$BA,51,FALSE)</f>
        <v>1.288404360753221E-2</v>
      </c>
      <c r="I15">
        <f>VLOOKUP($A15,RHPvLHH!$B:$BA,52,FALSE)</f>
        <v>0.546437990290773</v>
      </c>
      <c r="J15">
        <f>VLOOKUP($A15,RHPvRHH!$B:$BA,46,FALSE)</f>
        <v>0.24200518582541056</v>
      </c>
      <c r="K15">
        <f>VLOOKUP($A15,RHPvRHH!$B:$BA,47,FALSE)</f>
        <v>4.9265341400172864E-2</v>
      </c>
      <c r="L15">
        <f>VLOOKUP($A15,RHPvRHH!$B:$BA,48,FALSE)</f>
        <v>2.5929127052722557E-3</v>
      </c>
      <c r="M15">
        <f>VLOOKUP($A15,RHPvRHH!$B:$BA,49,FALSE)</f>
        <v>3.5436473638720829E-2</v>
      </c>
      <c r="N15">
        <f>VLOOKUP($A15,RHPvRHH!$B:$BA,50,FALSE)</f>
        <v>7.5194468452895416E-2</v>
      </c>
      <c r="O15">
        <f>VLOOKUP($A15,RHPvRHH!$B:$BA,51,FALSE)</f>
        <v>4.3111992071357783E-2</v>
      </c>
      <c r="P15">
        <f>VLOOKUP($A15,RHPvRHH!$B:$BA,52,FALSE)</f>
        <v>0.55239362590617036</v>
      </c>
    </row>
    <row r="16" spans="1:16" x14ac:dyDescent="0.25">
      <c r="A16" t="s">
        <v>60</v>
      </c>
      <c r="B16" t="s">
        <v>7</v>
      </c>
      <c r="C16">
        <f>VLOOKUP($A16,RHPvLHH!$B:$BA,46,FALSE)</f>
        <v>0.22705314009661837</v>
      </c>
      <c r="D16">
        <f>VLOOKUP($A16,RHPvLHH!$B:$BA,47,FALSE)</f>
        <v>6.280193236714976E-2</v>
      </c>
      <c r="E16">
        <f>VLOOKUP($A16,RHPvLHH!$B:$BA,48,FALSE)</f>
        <v>0</v>
      </c>
      <c r="F16">
        <f>VLOOKUP($A16,RHPvLHH!$B:$BA,49,FALSE)</f>
        <v>1.932367149758454E-2</v>
      </c>
      <c r="G16">
        <f>VLOOKUP($A16,RHPvLHH!$B:$BA,50,FALSE)</f>
        <v>0.11594202898550725</v>
      </c>
      <c r="H16">
        <f>VLOOKUP($A16,RHPvLHH!$B:$BA,51,FALSE)</f>
        <v>2.3785926660059464E-2</v>
      </c>
      <c r="I16">
        <f>VLOOKUP($A16,RHPvLHH!$B:$BA,52,FALSE)</f>
        <v>0.55109330039308069</v>
      </c>
      <c r="J16">
        <f>VLOOKUP($A16,RHPvRHH!$B:$BA,46,FALSE)</f>
        <v>0.2043132803632236</v>
      </c>
      <c r="K16">
        <f>VLOOKUP($A16,RHPvRHH!$B:$BA,47,FALSE)</f>
        <v>3.1782065834279227E-2</v>
      </c>
      <c r="L16">
        <f>VLOOKUP($A16,RHPvRHH!$B:$BA,48,FALSE)</f>
        <v>4.5402951191827468E-3</v>
      </c>
      <c r="M16">
        <f>VLOOKUP($A16,RHPvRHH!$B:$BA,49,FALSE)</f>
        <v>2.9511918274687854E-2</v>
      </c>
      <c r="N16">
        <f>VLOOKUP($A16,RHPvRHH!$B:$BA,50,FALSE)</f>
        <v>7.2644721906923948E-2</v>
      </c>
      <c r="O16">
        <f>VLOOKUP($A16,RHPvRHH!$B:$BA,51,FALSE)</f>
        <v>3.1714568880079286E-2</v>
      </c>
      <c r="P16">
        <f>VLOOKUP($A16,RHPvRHH!$B:$BA,52,FALSE)</f>
        <v>0.62549314962162339</v>
      </c>
    </row>
    <row r="17" spans="1:16" x14ac:dyDescent="0.25">
      <c r="A17" t="s">
        <v>61</v>
      </c>
      <c r="B17" t="s">
        <v>7</v>
      </c>
      <c r="C17">
        <f>VLOOKUP($A17,RHPvLHH!$B:$BA,46,FALSE)</f>
        <v>0.20618556701030927</v>
      </c>
      <c r="D17">
        <f>VLOOKUP($A17,RHPvLHH!$B:$BA,47,FALSE)</f>
        <v>3.608247422680412E-2</v>
      </c>
      <c r="E17">
        <f>VLOOKUP($A17,RHPvLHH!$B:$BA,48,FALSE)</f>
        <v>1.718213058419244E-3</v>
      </c>
      <c r="F17">
        <f>VLOOKUP($A17,RHPvLHH!$B:$BA,49,FALSE)</f>
        <v>1.8900343642611683E-2</v>
      </c>
      <c r="G17">
        <f>VLOOKUP($A17,RHPvLHH!$B:$BA,50,FALSE)</f>
        <v>0.10996563573883161</v>
      </c>
      <c r="H17">
        <f>VLOOKUP($A17,RHPvLHH!$B:$BA,51,FALSE)</f>
        <v>3.1714568880079286E-2</v>
      </c>
      <c r="I17">
        <f>VLOOKUP($A17,RHPvLHH!$B:$BA,52,FALSE)</f>
        <v>0.59543319744294476</v>
      </c>
      <c r="J17">
        <f>VLOOKUP($A17,RHPvRHH!$B:$BA,46,FALSE)</f>
        <v>0.21796407185628741</v>
      </c>
      <c r="K17">
        <f>VLOOKUP($A17,RHPvRHH!$B:$BA,47,FALSE)</f>
        <v>5.1497005988023953E-2</v>
      </c>
      <c r="L17">
        <f>VLOOKUP($A17,RHPvRHH!$B:$BA,48,FALSE)</f>
        <v>2.3952095808383233E-3</v>
      </c>
      <c r="M17">
        <f>VLOOKUP($A17,RHPvRHH!$B:$BA,49,FALSE)</f>
        <v>2.1556886227544911E-2</v>
      </c>
      <c r="N17">
        <f>VLOOKUP($A17,RHPvRHH!$B:$BA,50,FALSE)</f>
        <v>8.1437125748502995E-2</v>
      </c>
      <c r="O17">
        <f>VLOOKUP($A17,RHPvRHH!$B:$BA,51,FALSE)</f>
        <v>3.3696729435084241E-2</v>
      </c>
      <c r="P17">
        <f>VLOOKUP($A17,RHPvRHH!$B:$BA,52,FALSE)</f>
        <v>0.5914529711637182</v>
      </c>
    </row>
    <row r="18" spans="1:16" x14ac:dyDescent="0.25">
      <c r="A18" t="s">
        <v>62</v>
      </c>
      <c r="B18" t="s">
        <v>7</v>
      </c>
      <c r="C18">
        <f>VLOOKUP($A18,RHPvLHH!$B:$BA,46,FALSE)</f>
        <v>0.22986247544204322</v>
      </c>
      <c r="D18">
        <f>VLOOKUP($A18,RHPvLHH!$B:$BA,47,FALSE)</f>
        <v>4.5186640471512773E-2</v>
      </c>
      <c r="E18">
        <f>VLOOKUP($A18,RHPvLHH!$B:$BA,48,FALSE)</f>
        <v>0</v>
      </c>
      <c r="F18">
        <f>VLOOKUP($A18,RHPvLHH!$B:$BA,49,FALSE)</f>
        <v>1.5717092337917484E-2</v>
      </c>
      <c r="G18">
        <f>VLOOKUP($A18,RHPvLHH!$B:$BA,50,FALSE)</f>
        <v>0.13163064833005894</v>
      </c>
      <c r="H18">
        <f>VLOOKUP($A18,RHPvLHH!$B:$BA,51,FALSE)</f>
        <v>3.3201189296333006E-2</v>
      </c>
      <c r="I18">
        <f>VLOOKUP($A18,RHPvLHH!$B:$BA,52,FALSE)</f>
        <v>0.54440195412213466</v>
      </c>
      <c r="J18">
        <f>VLOOKUP($A18,RHPvRHH!$B:$BA,46,FALSE)</f>
        <v>0.18340611353711792</v>
      </c>
      <c r="K18">
        <f>VLOOKUP($A18,RHPvRHH!$B:$BA,47,FALSE)</f>
        <v>2.9475982532751091E-2</v>
      </c>
      <c r="L18">
        <f>VLOOKUP($A18,RHPvRHH!$B:$BA,48,FALSE)</f>
        <v>5.4585152838427945E-3</v>
      </c>
      <c r="M18">
        <f>VLOOKUP($A18,RHPvRHH!$B:$BA,49,FALSE)</f>
        <v>2.1834061135371178E-2</v>
      </c>
      <c r="N18">
        <f>VLOOKUP($A18,RHPvRHH!$B:$BA,50,FALSE)</f>
        <v>7.4235807860262015E-2</v>
      </c>
      <c r="O18">
        <f>VLOOKUP($A18,RHPvRHH!$B:$BA,51,FALSE)</f>
        <v>3.3696729435084241E-2</v>
      </c>
      <c r="P18">
        <f>VLOOKUP($A18,RHPvRHH!$B:$BA,52,FALSE)</f>
        <v>0.65189279021557067</v>
      </c>
    </row>
    <row r="19" spans="1:16" x14ac:dyDescent="0.25">
      <c r="A19" t="s">
        <v>63</v>
      </c>
      <c r="B19" t="s">
        <v>7</v>
      </c>
      <c r="C19">
        <f>VLOOKUP($A19,RHPvLHH!$B:$BA,46,FALSE)</f>
        <v>0.25483870967741934</v>
      </c>
      <c r="D19">
        <f>VLOOKUP($A19,RHPvLHH!$B:$BA,47,FALSE)</f>
        <v>5.4838709677419356E-2</v>
      </c>
      <c r="E19">
        <f>VLOOKUP($A19,RHPvLHH!$B:$BA,48,FALSE)</f>
        <v>0</v>
      </c>
      <c r="F19">
        <f>VLOOKUP($A19,RHPvLHH!$B:$BA,49,FALSE)</f>
        <v>1.2903225806451613E-2</v>
      </c>
      <c r="G19">
        <f>VLOOKUP($A19,RHPvLHH!$B:$BA,50,FALSE)</f>
        <v>0.11612903225806452</v>
      </c>
      <c r="H19">
        <f>VLOOKUP($A19,RHPvLHH!$B:$BA,51,FALSE)</f>
        <v>1.7839444995044598E-2</v>
      </c>
      <c r="I19">
        <f>VLOOKUP($A19,RHPvLHH!$B:$BA,52,FALSE)</f>
        <v>0.54345087758560062</v>
      </c>
      <c r="J19">
        <f>VLOOKUP($A19,RHPvRHH!$B:$BA,46,FALSE)</f>
        <v>0.2102325581395349</v>
      </c>
      <c r="K19">
        <f>VLOOKUP($A19,RHPvRHH!$B:$BA,47,FALSE)</f>
        <v>4.0930232558139532E-2</v>
      </c>
      <c r="L19">
        <f>VLOOKUP($A19,RHPvRHH!$B:$BA,48,FALSE)</f>
        <v>4.6511627906976744E-3</v>
      </c>
      <c r="M19">
        <f>VLOOKUP($A19,RHPvRHH!$B:$BA,49,FALSE)</f>
        <v>2.7906976744186046E-2</v>
      </c>
      <c r="N19">
        <f>VLOOKUP($A19,RHPvRHH!$B:$BA,50,FALSE)</f>
        <v>7.5348837209302327E-2</v>
      </c>
      <c r="O19">
        <f>VLOOKUP($A19,RHPvRHH!$B:$BA,51,FALSE)</f>
        <v>4.013875123885035E-2</v>
      </c>
      <c r="P19">
        <f>VLOOKUP($A19,RHPvRHH!$B:$BA,52,FALSE)</f>
        <v>0.60079148131928917</v>
      </c>
    </row>
    <row r="20" spans="1:16" x14ac:dyDescent="0.25">
      <c r="A20" t="s">
        <v>64</v>
      </c>
      <c r="B20" t="s">
        <v>7</v>
      </c>
      <c r="C20">
        <f>VLOOKUP($A20,RHPvLHH!$B:$BA,46,FALSE)</f>
        <v>0.24311926605504589</v>
      </c>
      <c r="D20">
        <f>VLOOKUP($A20,RHPvLHH!$B:$BA,47,FALSE)</f>
        <v>4.3577981651376149E-2</v>
      </c>
      <c r="E20">
        <f>VLOOKUP($A20,RHPvLHH!$B:$BA,48,FALSE)</f>
        <v>2.7522935779816515E-2</v>
      </c>
      <c r="F20">
        <f>VLOOKUP($A20,RHPvLHH!$B:$BA,49,FALSE)</f>
        <v>3.4403669724770644E-2</v>
      </c>
      <c r="G20">
        <f>VLOOKUP($A20,RHPvLHH!$B:$BA,50,FALSE)</f>
        <v>0.12844036697247707</v>
      </c>
      <c r="H20">
        <f>VLOOKUP($A20,RHPvLHH!$B:$BA,51,FALSE)</f>
        <v>2.7750247770069375E-2</v>
      </c>
      <c r="I20">
        <f>VLOOKUP($A20,RHPvLHH!$B:$BA,52,FALSE)</f>
        <v>0.49518553204644433</v>
      </c>
      <c r="J20">
        <f>VLOOKUP($A20,RHPvRHH!$B:$BA,46,FALSE)</f>
        <v>0.21744627054361568</v>
      </c>
      <c r="K20">
        <f>VLOOKUP($A20,RHPvRHH!$B:$BA,47,FALSE)</f>
        <v>5.1833122629582805E-2</v>
      </c>
      <c r="L20">
        <f>VLOOKUP($A20,RHPvRHH!$B:$BA,48,FALSE)</f>
        <v>2.5284450063211127E-3</v>
      </c>
      <c r="M20">
        <f>VLOOKUP($A20,RHPvRHH!$B:$BA,49,FALSE)</f>
        <v>2.7812895069532238E-2</v>
      </c>
      <c r="N20">
        <f>VLOOKUP($A20,RHPvRHH!$B:$BA,50,FALSE)</f>
        <v>7.3324905183312264E-2</v>
      </c>
      <c r="O20">
        <f>VLOOKUP($A20,RHPvRHH!$B:$BA,51,FALSE)</f>
        <v>2.8741328047571853E-2</v>
      </c>
      <c r="P20">
        <f>VLOOKUP($A20,RHPvRHH!$B:$BA,52,FALSE)</f>
        <v>0.59831303352006415</v>
      </c>
    </row>
    <row r="21" spans="1:16" x14ac:dyDescent="0.25">
      <c r="A21" t="s">
        <v>65</v>
      </c>
      <c r="B21" t="s">
        <v>7</v>
      </c>
      <c r="C21">
        <f>VLOOKUP($A21,RHPvLHH!$B:$BA,46,FALSE)</f>
        <v>0.23451327433628319</v>
      </c>
      <c r="D21">
        <f>VLOOKUP($A21,RHPvLHH!$B:$BA,47,FALSE)</f>
        <v>4.8672566371681415E-2</v>
      </c>
      <c r="E21">
        <f>VLOOKUP($A21,RHPvLHH!$B:$BA,48,FALSE)</f>
        <v>8.8495575221238937E-3</v>
      </c>
      <c r="F21">
        <f>VLOOKUP($A21,RHPvLHH!$B:$BA,49,FALSE)</f>
        <v>4.4247787610619468E-2</v>
      </c>
      <c r="G21">
        <f>VLOOKUP($A21,RHPvLHH!$B:$BA,50,FALSE)</f>
        <v>0.10176991150442478</v>
      </c>
      <c r="H21">
        <f>VLOOKUP($A21,RHPvLHH!$B:$BA,51,FALSE)</f>
        <v>1.1397423191278493E-2</v>
      </c>
      <c r="I21">
        <f>VLOOKUP($A21,RHPvLHH!$B:$BA,52,FALSE)</f>
        <v>0.55054947946358879</v>
      </c>
      <c r="J21">
        <f>VLOOKUP($A21,RHPvRHH!$B:$BA,46,FALSE)</f>
        <v>0.22968490878938641</v>
      </c>
      <c r="K21">
        <f>VLOOKUP($A21,RHPvRHH!$B:$BA,47,FALSE)</f>
        <v>5.3897180762852402E-2</v>
      </c>
      <c r="L21">
        <f>VLOOKUP($A21,RHPvRHH!$B:$BA,48,FALSE)</f>
        <v>3.3167495854063019E-3</v>
      </c>
      <c r="M21">
        <f>VLOOKUP($A21,RHPvRHH!$B:$BA,49,FALSE)</f>
        <v>2.1558872305140961E-2</v>
      </c>
      <c r="N21">
        <f>VLOOKUP($A21,RHPvRHH!$B:$BA,50,FALSE)</f>
        <v>7.9601990049751242E-2</v>
      </c>
      <c r="O21">
        <f>VLOOKUP($A21,RHPvRHH!$B:$BA,51,FALSE)</f>
        <v>4.7571853320118929E-2</v>
      </c>
      <c r="P21">
        <f>VLOOKUP($A21,RHPvRHH!$B:$BA,52,FALSE)</f>
        <v>0.56436844518734375</v>
      </c>
    </row>
    <row r="22" spans="1:16" x14ac:dyDescent="0.25">
      <c r="A22" t="s">
        <v>66</v>
      </c>
      <c r="B22" t="s">
        <v>7</v>
      </c>
      <c r="C22">
        <f>VLOOKUP($A22,RHPvLHH!$B:$BA,46,FALSE)</f>
        <v>0.2</v>
      </c>
      <c r="D22">
        <f>VLOOKUP($A22,RHPvLHH!$B:$BA,47,FALSE)</f>
        <v>5.8333333333333334E-2</v>
      </c>
      <c r="E22">
        <f>VLOOKUP($A22,RHPvLHH!$B:$BA,48,FALSE)</f>
        <v>8.3333333333333332E-3</v>
      </c>
      <c r="F22">
        <f>VLOOKUP($A22,RHPvLHH!$B:$BA,49,FALSE)</f>
        <v>3.3333333333333333E-2</v>
      </c>
      <c r="G22">
        <f>VLOOKUP($A22,RHPvLHH!$B:$BA,50,FALSE)</f>
        <v>0.10833333333333334</v>
      </c>
      <c r="H22">
        <f>VLOOKUP($A22,RHPvLHH!$B:$BA,51,FALSE)</f>
        <v>6.4420218037661049E-3</v>
      </c>
      <c r="I22">
        <f>VLOOKUP($A22,RHPvLHH!$B:$BA,52,FALSE)</f>
        <v>0.58522464486290049</v>
      </c>
      <c r="J22">
        <f>VLOOKUP($A22,RHPvRHH!$B:$BA,46,FALSE)</f>
        <v>0.18783930510314875</v>
      </c>
      <c r="K22">
        <f>VLOOKUP($A22,RHPvRHH!$B:$BA,47,FALSE)</f>
        <v>3.4744842562432141E-2</v>
      </c>
      <c r="L22">
        <f>VLOOKUP($A22,RHPvRHH!$B:$BA,48,FALSE)</f>
        <v>3.2573289902280132E-3</v>
      </c>
      <c r="M22">
        <f>VLOOKUP($A22,RHPvRHH!$B:$BA,49,FALSE)</f>
        <v>2.2801302931596091E-2</v>
      </c>
      <c r="N22">
        <f>VLOOKUP($A22,RHPvRHH!$B:$BA,50,FALSE)</f>
        <v>5.6460369163952223E-2</v>
      </c>
      <c r="O22">
        <f>VLOOKUP($A22,RHPvRHH!$B:$BA,51,FALSE)</f>
        <v>2.576808721506442E-2</v>
      </c>
      <c r="P22">
        <f>VLOOKUP($A22,RHPvRHH!$B:$BA,52,FALSE)</f>
        <v>0.66912876403357835</v>
      </c>
    </row>
    <row r="23" spans="1:16" x14ac:dyDescent="0.25">
      <c r="A23" t="s">
        <v>67</v>
      </c>
      <c r="B23" t="s">
        <v>7</v>
      </c>
      <c r="C23">
        <f>VLOOKUP($A23,RHPvLHH!$B:$BA,46,FALSE)</f>
        <v>0.24010554089709762</v>
      </c>
      <c r="D23">
        <f>VLOOKUP($A23,RHPvLHH!$B:$BA,47,FALSE)</f>
        <v>4.221635883905013E-2</v>
      </c>
      <c r="E23">
        <f>VLOOKUP($A23,RHPvLHH!$B:$BA,48,FALSE)</f>
        <v>7.9155672823219003E-3</v>
      </c>
      <c r="F23">
        <f>VLOOKUP($A23,RHPvLHH!$B:$BA,49,FALSE)</f>
        <v>2.3746701846965697E-2</v>
      </c>
      <c r="G23">
        <f>VLOOKUP($A23,RHPvLHH!$B:$BA,50,FALSE)</f>
        <v>6.860158311345646E-2</v>
      </c>
      <c r="H23">
        <f>VLOOKUP($A23,RHPvLHH!$B:$BA,51,FALSE)</f>
        <v>1.288404360753221E-2</v>
      </c>
      <c r="I23">
        <f>VLOOKUP($A23,RHPvLHH!$B:$BA,52,FALSE)</f>
        <v>0.60453020441357608</v>
      </c>
      <c r="J23">
        <f>VLOOKUP($A23,RHPvRHH!$B:$BA,46,FALSE)</f>
        <v>0.212890625</v>
      </c>
      <c r="K23">
        <f>VLOOKUP($A23,RHPvRHH!$B:$BA,47,FALSE)</f>
        <v>4.4921875E-2</v>
      </c>
      <c r="L23">
        <f>VLOOKUP($A23,RHPvRHH!$B:$BA,48,FALSE)</f>
        <v>3.90625E-3</v>
      </c>
      <c r="M23">
        <f>VLOOKUP($A23,RHPvRHH!$B:$BA,49,FALSE)</f>
        <v>3.41796875E-2</v>
      </c>
      <c r="N23">
        <f>VLOOKUP($A23,RHPvRHH!$B:$BA,50,FALSE)</f>
        <v>7.6171875E-2</v>
      </c>
      <c r="O23">
        <f>VLOOKUP($A23,RHPvRHH!$B:$BA,51,FALSE)</f>
        <v>3.865213082259663E-2</v>
      </c>
      <c r="P23">
        <f>VLOOKUP($A23,RHPvRHH!$B:$BA,52,FALSE)</f>
        <v>0.58927755667740334</v>
      </c>
    </row>
    <row r="24" spans="1:16" x14ac:dyDescent="0.25">
      <c r="A24" t="s">
        <v>68</v>
      </c>
      <c r="B24" t="s">
        <v>7</v>
      </c>
      <c r="C24">
        <f>VLOOKUP($A24,RHPvLHH!$B:$BA,46,FALSE)</f>
        <v>0.19548872180451127</v>
      </c>
      <c r="D24">
        <f>VLOOKUP($A24,RHPvLHH!$B:$BA,47,FALSE)</f>
        <v>3.7593984962406013E-2</v>
      </c>
      <c r="E24">
        <f>VLOOKUP($A24,RHPvLHH!$B:$BA,48,FALSE)</f>
        <v>5.0125313283208017E-3</v>
      </c>
      <c r="F24">
        <f>VLOOKUP($A24,RHPvLHH!$B:$BA,49,FALSE)</f>
        <v>3.007518796992481E-2</v>
      </c>
      <c r="G24">
        <f>VLOOKUP($A24,RHPvLHH!$B:$BA,50,FALSE)</f>
        <v>9.7744360902255634E-2</v>
      </c>
      <c r="H24">
        <f>VLOOKUP($A24,RHPvLHH!$B:$BA,51,FALSE)</f>
        <v>1.9326065411298315E-2</v>
      </c>
      <c r="I24">
        <f>VLOOKUP($A24,RHPvLHH!$B:$BA,52,FALSE)</f>
        <v>0.61475914762128314</v>
      </c>
      <c r="J24">
        <f>VLOOKUP($A24,RHPvRHH!$B:$BA,46,FALSE)</f>
        <v>0.21020408163265306</v>
      </c>
      <c r="K24">
        <f>VLOOKUP($A24,RHPvRHH!$B:$BA,47,FALSE)</f>
        <v>3.2653061224489799E-2</v>
      </c>
      <c r="L24">
        <f>VLOOKUP($A24,RHPvRHH!$B:$BA,48,FALSE)</f>
        <v>9.1836734693877559E-3</v>
      </c>
      <c r="M24">
        <f>VLOOKUP($A24,RHPvRHH!$B:$BA,49,FALSE)</f>
        <v>2.8571428571428571E-2</v>
      </c>
      <c r="N24">
        <f>VLOOKUP($A24,RHPvRHH!$B:$BA,50,FALSE)</f>
        <v>8.4693877551020411E-2</v>
      </c>
      <c r="O24">
        <f>VLOOKUP($A24,RHPvRHH!$B:$BA,51,FALSE)</f>
        <v>4.1129831516352827E-2</v>
      </c>
      <c r="P24">
        <f>VLOOKUP($A24,RHPvRHH!$B:$BA,52,FALSE)</f>
        <v>0.5935640460346675</v>
      </c>
    </row>
    <row r="25" spans="1:16" x14ac:dyDescent="0.25">
      <c r="A25" t="s">
        <v>69</v>
      </c>
      <c r="B25" t="s">
        <v>7</v>
      </c>
      <c r="C25">
        <f>VLOOKUP($A25,RHPvLHH!$B:$BA,46,FALSE)</f>
        <v>0.20574162679425836</v>
      </c>
      <c r="D25">
        <f>VLOOKUP($A25,RHPvLHH!$B:$BA,47,FALSE)</f>
        <v>3.8277511961722487E-2</v>
      </c>
      <c r="E25">
        <f>VLOOKUP($A25,RHPvLHH!$B:$BA,48,FALSE)</f>
        <v>2.3923444976076554E-3</v>
      </c>
      <c r="F25">
        <f>VLOOKUP($A25,RHPvLHH!$B:$BA,49,FALSE)</f>
        <v>3.5885167464114832E-2</v>
      </c>
      <c r="G25">
        <f>VLOOKUP($A25,RHPvLHH!$B:$BA,50,FALSE)</f>
        <v>6.9377990430622011E-2</v>
      </c>
      <c r="H25">
        <f>VLOOKUP($A25,RHPvLHH!$B:$BA,51,FALSE)</f>
        <v>1.4370664023785926E-2</v>
      </c>
      <c r="I25">
        <f>VLOOKUP($A25,RHPvLHH!$B:$BA,52,FALSE)</f>
        <v>0.63395469482788869</v>
      </c>
      <c r="J25">
        <f>VLOOKUP($A25,RHPvRHH!$B:$BA,46,FALSE)</f>
        <v>0.22894424673784106</v>
      </c>
      <c r="K25">
        <f>VLOOKUP($A25,RHPvRHH!$B:$BA,47,FALSE)</f>
        <v>3.9145907473309607E-2</v>
      </c>
      <c r="L25">
        <f>VLOOKUP($A25,RHPvRHH!$B:$BA,48,FALSE)</f>
        <v>2.3724792408066431E-3</v>
      </c>
      <c r="M25">
        <f>VLOOKUP($A25,RHPvRHH!$B:$BA,49,FALSE)</f>
        <v>4.5077105575326216E-2</v>
      </c>
      <c r="N25">
        <f>VLOOKUP($A25,RHPvRHH!$B:$BA,50,FALSE)</f>
        <v>6.4056939501779361E-2</v>
      </c>
      <c r="O25">
        <f>VLOOKUP($A25,RHPvRHH!$B:$BA,51,FALSE)</f>
        <v>2.6759167492566897E-2</v>
      </c>
      <c r="P25">
        <f>VLOOKUP($A25,RHPvRHH!$B:$BA,52,FALSE)</f>
        <v>0.59364415397837011</v>
      </c>
    </row>
    <row r="26" spans="1:16" x14ac:dyDescent="0.25">
      <c r="A26" t="s">
        <v>70</v>
      </c>
      <c r="B26" t="s">
        <v>7</v>
      </c>
      <c r="C26">
        <f>VLOOKUP($A26,RHPvLHH!$B:$BA,46,FALSE)</f>
        <v>0.18604651162790697</v>
      </c>
      <c r="D26">
        <f>VLOOKUP($A26,RHPvLHH!$B:$BA,47,FALSE)</f>
        <v>4.6511627906976744E-2</v>
      </c>
      <c r="E26">
        <f>VLOOKUP($A26,RHPvLHH!$B:$BA,48,FALSE)</f>
        <v>0</v>
      </c>
      <c r="F26">
        <f>VLOOKUP($A26,RHPvLHH!$B:$BA,49,FALSE)</f>
        <v>1.5503875968992248E-2</v>
      </c>
      <c r="G26">
        <f>VLOOKUP($A26,RHPvLHH!$B:$BA,50,FALSE)</f>
        <v>0.17829457364341086</v>
      </c>
      <c r="H26">
        <f>VLOOKUP($A26,RHPvLHH!$B:$BA,51,FALSE)</f>
        <v>1.1397423191278493E-2</v>
      </c>
      <c r="I26">
        <f>VLOOKUP($A26,RHPvLHH!$B:$BA,52,FALSE)</f>
        <v>0.56224598766143474</v>
      </c>
      <c r="J26">
        <f>VLOOKUP($A26,RHPvRHH!$B:$BA,46,FALSE)</f>
        <v>0.23229706390328153</v>
      </c>
      <c r="K26">
        <f>VLOOKUP($A26,RHPvRHH!$B:$BA,47,FALSE)</f>
        <v>3.5405872193436959E-2</v>
      </c>
      <c r="L26">
        <f>VLOOKUP($A26,RHPvRHH!$B:$BA,48,FALSE)</f>
        <v>5.1813471502590676E-3</v>
      </c>
      <c r="M26">
        <f>VLOOKUP($A26,RHPvRHH!$B:$BA,49,FALSE)</f>
        <v>2.7633851468048358E-2</v>
      </c>
      <c r="N26">
        <f>VLOOKUP($A26,RHPvRHH!$B:$BA,50,FALSE)</f>
        <v>8.549222797927461E-2</v>
      </c>
      <c r="O26">
        <f>VLOOKUP($A26,RHPvRHH!$B:$BA,51,FALSE)</f>
        <v>4.9058473736372649E-2</v>
      </c>
      <c r="P26">
        <f>VLOOKUP($A26,RHPvRHH!$B:$BA,52,FALSE)</f>
        <v>0.56493116356932682</v>
      </c>
    </row>
    <row r="27" spans="1:16" x14ac:dyDescent="0.25">
      <c r="A27" t="s">
        <v>71</v>
      </c>
      <c r="B27" t="s">
        <v>7</v>
      </c>
      <c r="C27">
        <f>VLOOKUP($A27,RHPvLHH!$B:$BA,46,FALSE)</f>
        <v>0.19815668202764977</v>
      </c>
      <c r="D27">
        <f>VLOOKUP($A27,RHPvLHH!$B:$BA,47,FALSE)</f>
        <v>5.0691244239631339E-2</v>
      </c>
      <c r="E27">
        <f>VLOOKUP($A27,RHPvLHH!$B:$BA,48,FALSE)</f>
        <v>0</v>
      </c>
      <c r="F27">
        <f>VLOOKUP($A27,RHPvLHH!$B:$BA,49,FALSE)</f>
        <v>1.8433179723502304E-2</v>
      </c>
      <c r="G27">
        <f>VLOOKUP($A27,RHPvLHH!$B:$BA,50,FALSE)</f>
        <v>0.10599078341013825</v>
      </c>
      <c r="H27">
        <f>VLOOKUP($A27,RHPvLHH!$B:$BA,51,FALSE)</f>
        <v>1.1397423191278493E-2</v>
      </c>
      <c r="I27">
        <f>VLOOKUP($A27,RHPvLHH!$B:$BA,52,FALSE)</f>
        <v>0.61533068740779984</v>
      </c>
      <c r="J27">
        <f>VLOOKUP($A27,RHPvRHH!$B:$BA,46,FALSE)</f>
        <v>0.21113243761996162</v>
      </c>
      <c r="K27">
        <f>VLOOKUP($A27,RHPvRHH!$B:$BA,47,FALSE)</f>
        <v>4.3186180422264873E-2</v>
      </c>
      <c r="L27">
        <f>VLOOKUP($A27,RHPvRHH!$B:$BA,48,FALSE)</f>
        <v>7.677543186180422E-3</v>
      </c>
      <c r="M27">
        <f>VLOOKUP($A27,RHPvRHH!$B:$BA,49,FALSE)</f>
        <v>2.3032629558541268E-2</v>
      </c>
      <c r="N27">
        <f>VLOOKUP($A27,RHPvRHH!$B:$BA,50,FALSE)</f>
        <v>6.9097888675623803E-2</v>
      </c>
      <c r="O27">
        <f>VLOOKUP($A27,RHPvRHH!$B:$BA,51,FALSE)</f>
        <v>3.5678889990089196E-2</v>
      </c>
      <c r="P27">
        <f>VLOOKUP($A27,RHPvRHH!$B:$BA,52,FALSE)</f>
        <v>0.6101944305473388</v>
      </c>
    </row>
    <row r="28" spans="1:16" x14ac:dyDescent="0.25">
      <c r="A28" t="s">
        <v>72</v>
      </c>
      <c r="B28" t="s">
        <v>7</v>
      </c>
      <c r="C28">
        <f>VLOOKUP($A28,RHPvLHH!$B:$BA,46,FALSE)</f>
        <v>0.23937360178970918</v>
      </c>
      <c r="D28">
        <f>VLOOKUP($A28,RHPvLHH!$B:$BA,47,FALSE)</f>
        <v>5.8165548098434001E-2</v>
      </c>
      <c r="E28">
        <f>VLOOKUP($A28,RHPvLHH!$B:$BA,48,FALSE)</f>
        <v>0</v>
      </c>
      <c r="F28">
        <f>VLOOKUP($A28,RHPvLHH!$B:$BA,49,FALSE)</f>
        <v>2.2371364653243849E-2</v>
      </c>
      <c r="G28">
        <f>VLOOKUP($A28,RHPvLHH!$B:$BA,50,FALSE)</f>
        <v>0.12527964205816555</v>
      </c>
      <c r="H28">
        <f>VLOOKUP($A28,RHPvLHH!$B:$BA,51,FALSE)</f>
        <v>2.7750247770069375E-2</v>
      </c>
      <c r="I28">
        <f>VLOOKUP($A28,RHPvLHH!$B:$BA,52,FALSE)</f>
        <v>0.52705959563037807</v>
      </c>
      <c r="J28">
        <f>VLOOKUP($A28,RHPvRHH!$B:$BA,46,FALSE)</f>
        <v>0.22184300341296928</v>
      </c>
      <c r="K28">
        <f>VLOOKUP($A28,RHPvRHH!$B:$BA,47,FALSE)</f>
        <v>5.1194539249146756E-2</v>
      </c>
      <c r="L28">
        <f>VLOOKUP($A28,RHPvRHH!$B:$BA,48,FALSE)</f>
        <v>1.1376564277588168E-3</v>
      </c>
      <c r="M28">
        <f>VLOOKUP($A28,RHPvRHH!$B:$BA,49,FALSE)</f>
        <v>2.3890784982935155E-2</v>
      </c>
      <c r="N28">
        <f>VLOOKUP($A28,RHPvRHH!$B:$BA,50,FALSE)</f>
        <v>8.0773606370875994E-2</v>
      </c>
      <c r="O28">
        <f>VLOOKUP($A28,RHPvRHH!$B:$BA,51,FALSE)</f>
        <v>3.5183349851337961E-2</v>
      </c>
      <c r="P28">
        <f>VLOOKUP($A28,RHPvRHH!$B:$BA,52,FALSE)</f>
        <v>0.58597705970497604</v>
      </c>
    </row>
    <row r="29" spans="1:16" x14ac:dyDescent="0.25">
      <c r="A29" t="s">
        <v>73</v>
      </c>
      <c r="B29" t="s">
        <v>7</v>
      </c>
      <c r="C29">
        <f>VLOOKUP($A29,RHPvLHH!$B:$BA,46,FALSE)</f>
        <v>0.23348017621145375</v>
      </c>
      <c r="D29">
        <f>VLOOKUP($A29,RHPvLHH!$B:$BA,47,FALSE)</f>
        <v>5.7268722466960353E-2</v>
      </c>
      <c r="E29">
        <f>VLOOKUP($A29,RHPvLHH!$B:$BA,48,FALSE)</f>
        <v>4.4052863436123352E-3</v>
      </c>
      <c r="F29">
        <f>VLOOKUP($A29,RHPvLHH!$B:$BA,49,FALSE)</f>
        <v>3.5242290748898682E-2</v>
      </c>
      <c r="G29">
        <f>VLOOKUP($A29,RHPvLHH!$B:$BA,50,FALSE)</f>
        <v>0.15859030837004406</v>
      </c>
      <c r="H29">
        <f>VLOOKUP($A29,RHPvLHH!$B:$BA,51,FALSE)</f>
        <v>1.7839444995044598E-2</v>
      </c>
      <c r="I29">
        <f>VLOOKUP($A29,RHPvLHH!$B:$BA,52,FALSE)</f>
        <v>0.49317377086398617</v>
      </c>
      <c r="J29">
        <f>VLOOKUP($A29,RHPvRHH!$B:$BA,46,FALSE)</f>
        <v>0.2202020202020202</v>
      </c>
      <c r="K29">
        <f>VLOOKUP($A29,RHPvRHH!$B:$BA,47,FALSE)</f>
        <v>4.2424242424242427E-2</v>
      </c>
      <c r="L29">
        <f>VLOOKUP($A29,RHPvRHH!$B:$BA,48,FALSE)</f>
        <v>2.0202020202020202E-3</v>
      </c>
      <c r="M29">
        <f>VLOOKUP($A29,RHPvRHH!$B:$BA,49,FALSE)</f>
        <v>2.0202020202020204E-2</v>
      </c>
      <c r="N29">
        <f>VLOOKUP($A29,RHPvRHH!$B:$BA,50,FALSE)</f>
        <v>8.4848484848484854E-2</v>
      </c>
      <c r="O29">
        <f>VLOOKUP($A29,RHPvRHH!$B:$BA,51,FALSE)</f>
        <v>4.1625371655104063E-2</v>
      </c>
      <c r="P29">
        <f>VLOOKUP($A29,RHPvRHH!$B:$BA,52,FALSE)</f>
        <v>0.58867765864792621</v>
      </c>
    </row>
    <row r="30" spans="1:16" x14ac:dyDescent="0.25">
      <c r="A30" t="s">
        <v>74</v>
      </c>
      <c r="B30" t="s">
        <v>7</v>
      </c>
      <c r="C30">
        <f>VLOOKUP($A30,RHPvLHH!$B:$BA,46,FALSE)</f>
        <v>0.17434869739478959</v>
      </c>
      <c r="D30">
        <f>VLOOKUP($A30,RHPvLHH!$B:$BA,47,FALSE)</f>
        <v>5.0100200400801605E-2</v>
      </c>
      <c r="E30">
        <f>VLOOKUP($A30,RHPvLHH!$B:$BA,48,FALSE)</f>
        <v>0</v>
      </c>
      <c r="F30">
        <f>VLOOKUP($A30,RHPvLHH!$B:$BA,49,FALSE)</f>
        <v>2.6052104208416832E-2</v>
      </c>
      <c r="G30">
        <f>VLOOKUP($A30,RHPvLHH!$B:$BA,50,FALSE)</f>
        <v>7.0140280561122245E-2</v>
      </c>
      <c r="H30">
        <f>VLOOKUP($A30,RHPvLHH!$B:$BA,51,FALSE)</f>
        <v>1.7343904856293359E-2</v>
      </c>
      <c r="I30">
        <f>VLOOKUP($A30,RHPvLHH!$B:$BA,52,FALSE)</f>
        <v>0.66201481257857631</v>
      </c>
      <c r="J30">
        <f>VLOOKUP($A30,RHPvRHH!$B:$BA,46,FALSE)</f>
        <v>0.21041879468845762</v>
      </c>
      <c r="K30">
        <f>VLOOKUP($A30,RHPvRHH!$B:$BA,47,FALSE)</f>
        <v>3.6772216547497447E-2</v>
      </c>
      <c r="L30">
        <f>VLOOKUP($A30,RHPvRHH!$B:$BA,48,FALSE)</f>
        <v>5.1072522982635342E-3</v>
      </c>
      <c r="M30">
        <f>VLOOKUP($A30,RHPvRHH!$B:$BA,49,FALSE)</f>
        <v>1.634320735444331E-2</v>
      </c>
      <c r="N30">
        <f>VLOOKUP($A30,RHPvRHH!$B:$BA,50,FALSE)</f>
        <v>6.0265577119509701E-2</v>
      </c>
      <c r="O30">
        <f>VLOOKUP($A30,RHPvRHH!$B:$BA,51,FALSE)</f>
        <v>2.9236868186323092E-2</v>
      </c>
      <c r="P30">
        <f>VLOOKUP($A30,RHPvRHH!$B:$BA,52,FALSE)</f>
        <v>0.6418560838055053</v>
      </c>
    </row>
    <row r="31" spans="1:16" x14ac:dyDescent="0.25">
      <c r="A31" t="s">
        <v>75</v>
      </c>
      <c r="B31" t="s">
        <v>7</v>
      </c>
      <c r="C31">
        <f>VLOOKUP($A31,RHPvLHH!$B:$BA,46,FALSE)</f>
        <v>0.20454545454545456</v>
      </c>
      <c r="D31">
        <f>VLOOKUP($A31,RHPvLHH!$B:$BA,47,FALSE)</f>
        <v>4.1322314049586778E-2</v>
      </c>
      <c r="E31">
        <f>VLOOKUP($A31,RHPvLHH!$B:$BA,48,FALSE)</f>
        <v>4.1322314049586778E-3</v>
      </c>
      <c r="F31">
        <f>VLOOKUP($A31,RHPvLHH!$B:$BA,49,FALSE)</f>
        <v>1.859504132231405E-2</v>
      </c>
      <c r="G31">
        <f>VLOOKUP($A31,RHPvLHH!$B:$BA,50,FALSE)</f>
        <v>8.057851239669421E-2</v>
      </c>
      <c r="H31">
        <f>VLOOKUP($A31,RHPvLHH!$B:$BA,51,FALSE)</f>
        <v>1.9326065411298315E-2</v>
      </c>
      <c r="I31">
        <f>VLOOKUP($A31,RHPvLHH!$B:$BA,52,FALSE)</f>
        <v>0.6315003808696934</v>
      </c>
      <c r="J31">
        <f>VLOOKUP($A31,RHPvRHH!$B:$BA,46,FALSE)</f>
        <v>0.20401337792642141</v>
      </c>
      <c r="K31">
        <f>VLOOKUP($A31,RHPvRHH!$B:$BA,47,FALSE)</f>
        <v>4.5707915273132664E-2</v>
      </c>
      <c r="L31">
        <f>VLOOKUP($A31,RHPvRHH!$B:$BA,48,FALSE)</f>
        <v>3.3444816053511705E-3</v>
      </c>
      <c r="M31">
        <f>VLOOKUP($A31,RHPvRHH!$B:$BA,49,FALSE)</f>
        <v>2.0066889632107024E-2</v>
      </c>
      <c r="N31">
        <f>VLOOKUP($A31,RHPvRHH!$B:$BA,50,FALSE)</f>
        <v>0.10033444816053512</v>
      </c>
      <c r="O31">
        <f>VLOOKUP($A31,RHPvRHH!$B:$BA,51,FALSE)</f>
        <v>4.4598612487611496E-2</v>
      </c>
      <c r="P31">
        <f>VLOOKUP($A31,RHPvRHH!$B:$BA,52,FALSE)</f>
        <v>0.58193427491484107</v>
      </c>
    </row>
    <row r="32" spans="1:16" x14ac:dyDescent="0.25">
      <c r="A32" t="s">
        <v>46</v>
      </c>
      <c r="B32" t="s">
        <v>90</v>
      </c>
      <c r="C32">
        <f>VLOOKUP($A32,LHPvLHH!$B:$BA,46,FALSE)</f>
        <v>0.21686746987951808</v>
      </c>
      <c r="D32">
        <f>VLOOKUP($A32,LHPvLHH!$B:$BA,47,FALSE)</f>
        <v>6.0240963855421686E-2</v>
      </c>
      <c r="E32">
        <f>VLOOKUP($A32,LHPvLHH!$B:$BA,48,FALSE)</f>
        <v>0</v>
      </c>
      <c r="F32">
        <f>VLOOKUP($A32,LHPvLHH!$B:$BA,49,FALSE)</f>
        <v>3.0120481927710843E-2</v>
      </c>
      <c r="G32">
        <f>VLOOKUP($A32,LHPvLHH!$B:$BA,50,FALSE)</f>
        <v>7.2289156626506021E-2</v>
      </c>
      <c r="H32">
        <f>VLOOKUP($A32,LHPvLHH!$B:$BA,51,FALSE)</f>
        <v>5.9464816650148661E-3</v>
      </c>
      <c r="I32">
        <f>VLOOKUP($A32,LHPvLHH!$B:$BA,52,FALSE)</f>
        <v>0.61453544604582855</v>
      </c>
      <c r="J32">
        <f>VLOOKUP($A32,LHPvRHH!$B:$BA,46,FALSE)</f>
        <v>0.19871794871794871</v>
      </c>
      <c r="K32">
        <f>VLOOKUP($A32,LHPvRHH!$B:$BA,47,FALSE)</f>
        <v>4.4871794871794872E-2</v>
      </c>
      <c r="L32">
        <f>VLOOKUP($A32,LHPvRHH!$B:$BA,48,FALSE)</f>
        <v>6.41025641025641E-3</v>
      </c>
      <c r="M32">
        <f>VLOOKUP($A32,LHPvRHH!$B:$BA,49,FALSE)</f>
        <v>6.41025641025641E-3</v>
      </c>
      <c r="N32">
        <f>VLOOKUP($A32,LHPvRHH!$B:$BA,50,FALSE)</f>
        <v>0.10897435897435898</v>
      </c>
      <c r="O32">
        <f>VLOOKUP($A32,LHPvRHH!$B:$BA,51,FALSE)</f>
        <v>8.4241823587710603E-3</v>
      </c>
      <c r="P32">
        <f>VLOOKUP($A32,LHPvRHH!$B:$BA,52,FALSE)</f>
        <v>0.62619120225661362</v>
      </c>
    </row>
    <row r="33" spans="1:16" x14ac:dyDescent="0.25">
      <c r="A33" t="s">
        <v>47</v>
      </c>
      <c r="B33" t="s">
        <v>90</v>
      </c>
      <c r="C33">
        <f>VLOOKUP($A33,LHPvLHH!$B:$BA,46,FALSE)</f>
        <v>0.21951219512195122</v>
      </c>
      <c r="D33">
        <f>VLOOKUP($A33,LHPvLHH!$B:$BA,47,FALSE)</f>
        <v>2.4390243902439025E-2</v>
      </c>
      <c r="E33">
        <f>VLOOKUP($A33,LHPvLHH!$B:$BA,48,FALSE)</f>
        <v>3.0487804878048782E-3</v>
      </c>
      <c r="F33">
        <f>VLOOKUP($A33,LHPvLHH!$B:$BA,49,FALSE)</f>
        <v>1.8292682926829267E-2</v>
      </c>
      <c r="G33">
        <f>VLOOKUP($A33,LHPvLHH!$B:$BA,50,FALSE)</f>
        <v>0.12195121951219512</v>
      </c>
      <c r="H33">
        <f>VLOOKUP($A33,LHPvLHH!$B:$BA,51,FALSE)</f>
        <v>1.9821605550049554E-2</v>
      </c>
      <c r="I33">
        <f>VLOOKUP($A33,LHPvLHH!$B:$BA,52,FALSE)</f>
        <v>0.59298327249873095</v>
      </c>
      <c r="J33">
        <f>VLOOKUP($A33,LHPvRHH!$B:$BA,46,FALSE)</f>
        <v>0.26267281105990781</v>
      </c>
      <c r="K33">
        <f>VLOOKUP($A33,LHPvRHH!$B:$BA,47,FALSE)</f>
        <v>6.2211981566820278E-2</v>
      </c>
      <c r="L33">
        <f>VLOOKUP($A33,LHPvRHH!$B:$BA,48,FALSE)</f>
        <v>6.9124423963133645E-3</v>
      </c>
      <c r="M33">
        <f>VLOOKUP($A33,LHPvRHH!$B:$BA,49,FALSE)</f>
        <v>2.3041474654377881E-2</v>
      </c>
      <c r="N33">
        <f>VLOOKUP($A33,LHPvRHH!$B:$BA,50,FALSE)</f>
        <v>8.755760368663594E-2</v>
      </c>
      <c r="O33">
        <f>VLOOKUP($A33,LHPvRHH!$B:$BA,51,FALSE)</f>
        <v>1.8830525272547076E-2</v>
      </c>
      <c r="P33">
        <f>VLOOKUP($A33,LHPvRHH!$B:$BA,52,FALSE)</f>
        <v>0.53877316136339759</v>
      </c>
    </row>
    <row r="34" spans="1:16" x14ac:dyDescent="0.25">
      <c r="A34" t="s">
        <v>48</v>
      </c>
      <c r="B34" t="s">
        <v>90</v>
      </c>
      <c r="C34">
        <f>VLOOKUP($A34,LHPvLHH!$B:$BA,46,FALSE)</f>
        <v>0.19548872180451127</v>
      </c>
      <c r="D34">
        <f>VLOOKUP($A34,LHPvLHH!$B:$BA,47,FALSE)</f>
        <v>2.2556390977443608E-2</v>
      </c>
      <c r="E34">
        <f>VLOOKUP($A34,LHPvLHH!$B:$BA,48,FALSE)</f>
        <v>1.5037593984962405E-2</v>
      </c>
      <c r="F34">
        <f>VLOOKUP($A34,LHPvLHH!$B:$BA,49,FALSE)</f>
        <v>1.5037593984962405E-2</v>
      </c>
      <c r="G34">
        <f>VLOOKUP($A34,LHPvLHH!$B:$BA,50,FALSE)</f>
        <v>7.5187969924812026E-2</v>
      </c>
      <c r="H34">
        <f>VLOOKUP($A34,LHPvLHH!$B:$BA,51,FALSE)</f>
        <v>4.9554013875123884E-3</v>
      </c>
      <c r="I34">
        <f>VLOOKUP($A34,LHPvLHH!$B:$BA,52,FALSE)</f>
        <v>0.67173632793579596</v>
      </c>
      <c r="J34">
        <f>VLOOKUP($A34,LHPvRHH!$B:$BA,46,FALSE)</f>
        <v>0.27091633466135456</v>
      </c>
      <c r="K34">
        <f>VLOOKUP($A34,LHPvRHH!$B:$BA,47,FALSE)</f>
        <v>6.3745019920318724E-2</v>
      </c>
      <c r="L34">
        <f>VLOOKUP($A34,LHPvRHH!$B:$BA,48,FALSE)</f>
        <v>3.9840637450199202E-3</v>
      </c>
      <c r="M34">
        <f>VLOOKUP($A34,LHPvRHH!$B:$BA,49,FALSE)</f>
        <v>2.7888446215139442E-2</v>
      </c>
      <c r="N34">
        <f>VLOOKUP($A34,LHPvRHH!$B:$BA,50,FALSE)</f>
        <v>0.10358565737051793</v>
      </c>
      <c r="O34">
        <f>VLOOKUP($A34,LHPvRHH!$B:$BA,51,FALSE)</f>
        <v>1.288404360753221E-2</v>
      </c>
      <c r="P34">
        <f>VLOOKUP($A34,LHPvRHH!$B:$BA,52,FALSE)</f>
        <v>0.51699643448011723</v>
      </c>
    </row>
    <row r="35" spans="1:16" x14ac:dyDescent="0.25">
      <c r="A35" t="s">
        <v>49</v>
      </c>
      <c r="B35" t="s">
        <v>90</v>
      </c>
      <c r="C35">
        <f>VLOOKUP($A35,LHPvLHH!$B:$BA,46,FALSE)</f>
        <v>0.19444444444444445</v>
      </c>
      <c r="D35">
        <f>VLOOKUP($A35,LHPvLHH!$B:$BA,47,FALSE)</f>
        <v>4.1666666666666664E-2</v>
      </c>
      <c r="E35">
        <f>VLOOKUP($A35,LHPvLHH!$B:$BA,48,FALSE)</f>
        <v>8.3333333333333332E-3</v>
      </c>
      <c r="F35">
        <f>VLOOKUP($A35,LHPvLHH!$B:$BA,49,FALSE)</f>
        <v>2.7777777777777779E-3</v>
      </c>
      <c r="G35">
        <f>VLOOKUP($A35,LHPvLHH!$B:$BA,50,FALSE)</f>
        <v>0.1</v>
      </c>
      <c r="H35">
        <f>VLOOKUP($A35,LHPvLHH!$B:$BA,51,FALSE)</f>
        <v>1.7839444995044598E-2</v>
      </c>
      <c r="I35">
        <f>VLOOKUP($A35,LHPvLHH!$B:$BA,52,FALSE)</f>
        <v>0.63493833278273315</v>
      </c>
      <c r="J35">
        <f>VLOOKUP($A35,LHPvRHH!$B:$BA,46,FALSE)</f>
        <v>0.22463768115942029</v>
      </c>
      <c r="K35">
        <f>VLOOKUP($A35,LHPvRHH!$B:$BA,47,FALSE)</f>
        <v>2.8985507246376812E-2</v>
      </c>
      <c r="L35">
        <f>VLOOKUP($A35,LHPvRHH!$B:$BA,48,FALSE)</f>
        <v>3.6231884057971015E-3</v>
      </c>
      <c r="M35">
        <f>VLOOKUP($A35,LHPvRHH!$B:$BA,49,FALSE)</f>
        <v>2.5362318840579712E-2</v>
      </c>
      <c r="N35">
        <f>VLOOKUP($A35,LHPvRHH!$B:$BA,50,FALSE)</f>
        <v>0.10144927536231885</v>
      </c>
      <c r="O35">
        <f>VLOOKUP($A35,LHPvRHH!$B:$BA,51,FALSE)</f>
        <v>2.7750247770069375E-2</v>
      </c>
      <c r="P35">
        <f>VLOOKUP($A35,LHPvRHH!$B:$BA,52,FALSE)</f>
        <v>0.5881917812154378</v>
      </c>
    </row>
    <row r="36" spans="1:16" x14ac:dyDescent="0.25">
      <c r="A36" t="s">
        <v>50</v>
      </c>
      <c r="B36" t="s">
        <v>90</v>
      </c>
      <c r="C36">
        <f>VLOOKUP($A36,LHPvLHH!$B:$BA,46,FALSE)</f>
        <v>0.17672413793103448</v>
      </c>
      <c r="D36">
        <f>VLOOKUP($A36,LHPvLHH!$B:$BA,47,FALSE)</f>
        <v>3.8793103448275863E-2</v>
      </c>
      <c r="E36">
        <f>VLOOKUP($A36,LHPvLHH!$B:$BA,48,FALSE)</f>
        <v>0</v>
      </c>
      <c r="F36">
        <f>VLOOKUP($A36,LHPvLHH!$B:$BA,49,FALSE)</f>
        <v>3.017241379310345E-2</v>
      </c>
      <c r="G36">
        <f>VLOOKUP($A36,LHPvLHH!$B:$BA,50,FALSE)</f>
        <v>6.0344827586206899E-2</v>
      </c>
      <c r="H36">
        <f>VLOOKUP($A36,LHPvLHH!$B:$BA,51,FALSE)</f>
        <v>6.9375619425173438E-3</v>
      </c>
      <c r="I36">
        <f>VLOOKUP($A36,LHPvLHH!$B:$BA,52,FALSE)</f>
        <v>0.68702795529886207</v>
      </c>
      <c r="J36">
        <f>VLOOKUP($A36,LHPvRHH!$B:$BA,46,FALSE)</f>
        <v>0.18909090909090909</v>
      </c>
      <c r="K36">
        <f>VLOOKUP($A36,LHPvRHH!$B:$BA,47,FALSE)</f>
        <v>6.545454545454546E-2</v>
      </c>
      <c r="L36">
        <f>VLOOKUP($A36,LHPvRHH!$B:$BA,48,FALSE)</f>
        <v>3.6363636363636364E-3</v>
      </c>
      <c r="M36">
        <f>VLOOKUP($A36,LHPvRHH!$B:$BA,49,FALSE)</f>
        <v>1.8181818181818181E-2</v>
      </c>
      <c r="N36">
        <f>VLOOKUP($A36,LHPvRHH!$B:$BA,50,FALSE)</f>
        <v>0.13090909090909092</v>
      </c>
      <c r="O36">
        <f>VLOOKUP($A36,LHPvRHH!$B:$BA,51,FALSE)</f>
        <v>1.7839444995044598E-2</v>
      </c>
      <c r="P36">
        <f>VLOOKUP($A36,LHPvRHH!$B:$BA,52,FALSE)</f>
        <v>0.57488782773222813</v>
      </c>
    </row>
    <row r="37" spans="1:16" x14ac:dyDescent="0.25">
      <c r="A37" t="s">
        <v>51</v>
      </c>
      <c r="B37" t="s">
        <v>90</v>
      </c>
      <c r="C37">
        <f>VLOOKUP($A37,LHPvLHH!$B:$BA,46,FALSE)</f>
        <v>0.2348993288590604</v>
      </c>
      <c r="D37">
        <f>VLOOKUP($A37,LHPvLHH!$B:$BA,47,FALSE)</f>
        <v>3.3557046979865772E-2</v>
      </c>
      <c r="E37">
        <f>VLOOKUP($A37,LHPvLHH!$B:$BA,48,FALSE)</f>
        <v>1.3422818791946308E-2</v>
      </c>
      <c r="F37">
        <f>VLOOKUP($A37,LHPvLHH!$B:$BA,49,FALSE)</f>
        <v>6.7114093959731542E-3</v>
      </c>
      <c r="G37">
        <f>VLOOKUP($A37,LHPvLHH!$B:$BA,50,FALSE)</f>
        <v>7.3825503355704702E-2</v>
      </c>
      <c r="H37">
        <f>VLOOKUP($A37,LHPvLHH!$B:$BA,51,FALSE)</f>
        <v>5.4509415262636272E-3</v>
      </c>
      <c r="I37">
        <f>VLOOKUP($A37,LHPvLHH!$B:$BA,52,FALSE)</f>
        <v>0.63213295109118606</v>
      </c>
      <c r="J37">
        <f>VLOOKUP($A37,LHPvRHH!$B:$BA,46,FALSE)</f>
        <v>0.26570048309178745</v>
      </c>
      <c r="K37">
        <f>VLOOKUP($A37,LHPvRHH!$B:$BA,47,FALSE)</f>
        <v>7.2463768115942032E-2</v>
      </c>
      <c r="L37">
        <f>VLOOKUP($A37,LHPvRHH!$B:$BA,48,FALSE)</f>
        <v>1.4492753623188406E-2</v>
      </c>
      <c r="M37">
        <f>VLOOKUP($A37,LHPvRHH!$B:$BA,49,FALSE)</f>
        <v>2.4154589371980676E-2</v>
      </c>
      <c r="N37">
        <f>VLOOKUP($A37,LHPvRHH!$B:$BA,50,FALSE)</f>
        <v>0.10628019323671498</v>
      </c>
      <c r="O37">
        <f>VLOOKUP($A37,LHPvRHH!$B:$BA,51,FALSE)</f>
        <v>1.0901883052527254E-2</v>
      </c>
      <c r="P37">
        <f>VLOOKUP($A37,LHPvRHH!$B:$BA,52,FALSE)</f>
        <v>0.50600632950785918</v>
      </c>
    </row>
    <row r="38" spans="1:16" x14ac:dyDescent="0.25">
      <c r="A38" t="s">
        <v>52</v>
      </c>
      <c r="B38" t="s">
        <v>90</v>
      </c>
      <c r="C38">
        <f>VLOOKUP($A38,LHPvLHH!$B:$BA,46,FALSE)</f>
        <v>0.233502538071066</v>
      </c>
      <c r="D38">
        <f>VLOOKUP($A38,LHPvLHH!$B:$BA,47,FALSE)</f>
        <v>2.5380710659898477E-2</v>
      </c>
      <c r="E38">
        <f>VLOOKUP($A38,LHPvLHH!$B:$BA,48,FALSE)</f>
        <v>0</v>
      </c>
      <c r="F38">
        <f>VLOOKUP($A38,LHPvLHH!$B:$BA,49,FALSE)</f>
        <v>2.5380710659898477E-2</v>
      </c>
      <c r="G38">
        <f>VLOOKUP($A38,LHPvLHH!$B:$BA,50,FALSE)</f>
        <v>0.1116751269035533</v>
      </c>
      <c r="H38">
        <f>VLOOKUP($A38,LHPvLHH!$B:$BA,51,FALSE)</f>
        <v>1.0901883052527254E-2</v>
      </c>
      <c r="I38">
        <f>VLOOKUP($A38,LHPvLHH!$B:$BA,52,FALSE)</f>
        <v>0.59315903065305653</v>
      </c>
      <c r="J38">
        <f>VLOOKUP($A38,LHPvRHH!$B:$BA,46,FALSE)</f>
        <v>0.28032345013477089</v>
      </c>
      <c r="K38">
        <f>VLOOKUP($A38,LHPvRHH!$B:$BA,47,FALSE)</f>
        <v>6.4690026954177901E-2</v>
      </c>
      <c r="L38">
        <f>VLOOKUP($A38,LHPvRHH!$B:$BA,48,FALSE)</f>
        <v>5.3908355795148251E-3</v>
      </c>
      <c r="M38">
        <f>VLOOKUP($A38,LHPvRHH!$B:$BA,49,FALSE)</f>
        <v>2.4258760107816711E-2</v>
      </c>
      <c r="N38">
        <f>VLOOKUP($A38,LHPvRHH!$B:$BA,50,FALSE)</f>
        <v>8.6253369272237201E-2</v>
      </c>
      <c r="O38">
        <f>VLOOKUP($A38,LHPvRHH!$B:$BA,51,FALSE)</f>
        <v>1.5857284440039643E-2</v>
      </c>
      <c r="P38">
        <f>VLOOKUP($A38,LHPvRHH!$B:$BA,52,FALSE)</f>
        <v>0.5232262735114428</v>
      </c>
    </row>
    <row r="39" spans="1:16" x14ac:dyDescent="0.25">
      <c r="A39" t="s">
        <v>53</v>
      </c>
      <c r="B39" t="s">
        <v>90</v>
      </c>
      <c r="C39">
        <f>VLOOKUP($A39,LHPvLHH!$B:$BA,46,FALSE)</f>
        <v>0.19067796610169491</v>
      </c>
      <c r="D39">
        <f>VLOOKUP($A39,LHPvLHH!$B:$BA,47,FALSE)</f>
        <v>1.6949152542372881E-2</v>
      </c>
      <c r="E39">
        <f>VLOOKUP($A39,LHPvLHH!$B:$BA,48,FALSE)</f>
        <v>4.2372881355932203E-3</v>
      </c>
      <c r="F39">
        <f>VLOOKUP($A39,LHPvLHH!$B:$BA,49,FALSE)</f>
        <v>4.2372881355932203E-3</v>
      </c>
      <c r="G39">
        <f>VLOOKUP($A39,LHPvLHH!$B:$BA,50,FALSE)</f>
        <v>7.6271186440677971E-2</v>
      </c>
      <c r="H39">
        <f>VLOOKUP($A39,LHPvLHH!$B:$BA,51,FALSE)</f>
        <v>8.9197224975222991E-3</v>
      </c>
      <c r="I39">
        <f>VLOOKUP($A39,LHPvLHH!$B:$BA,52,FALSE)</f>
        <v>0.69870739614654553</v>
      </c>
      <c r="J39">
        <f>VLOOKUP($A39,LHPvRHH!$B:$BA,46,FALSE)</f>
        <v>0.21693121693121692</v>
      </c>
      <c r="K39">
        <f>VLOOKUP($A39,LHPvRHH!$B:$BA,47,FALSE)</f>
        <v>4.4973544973544971E-2</v>
      </c>
      <c r="L39">
        <f>VLOOKUP($A39,LHPvRHH!$B:$BA,48,FALSE)</f>
        <v>5.2910052910052907E-3</v>
      </c>
      <c r="M39">
        <f>VLOOKUP($A39,LHPvRHH!$B:$BA,49,FALSE)</f>
        <v>2.1164021164021163E-2</v>
      </c>
      <c r="N39">
        <f>VLOOKUP($A39,LHPvRHH!$B:$BA,50,FALSE)</f>
        <v>7.6719576719576715E-2</v>
      </c>
      <c r="O39">
        <f>VLOOKUP($A39,LHPvRHH!$B:$BA,51,FALSE)</f>
        <v>1.4370664023785926E-2</v>
      </c>
      <c r="P39">
        <f>VLOOKUP($A39,LHPvRHH!$B:$BA,52,FALSE)</f>
        <v>0.62054997089684905</v>
      </c>
    </row>
    <row r="40" spans="1:16" x14ac:dyDescent="0.25">
      <c r="A40" t="s">
        <v>54</v>
      </c>
      <c r="B40" t="s">
        <v>90</v>
      </c>
      <c r="C40">
        <f>VLOOKUP($A40,LHPvLHH!$B:$BA,46,FALSE)</f>
        <v>0.16901408450704225</v>
      </c>
      <c r="D40">
        <f>VLOOKUP($A40,LHPvLHH!$B:$BA,47,FALSE)</f>
        <v>3.5211267605633804E-2</v>
      </c>
      <c r="E40">
        <f>VLOOKUP($A40,LHPvLHH!$B:$BA,48,FALSE)</f>
        <v>7.0422535211267607E-3</v>
      </c>
      <c r="F40">
        <f>VLOOKUP($A40,LHPvLHH!$B:$BA,49,FALSE)</f>
        <v>2.8169014084507043E-2</v>
      </c>
      <c r="G40">
        <f>VLOOKUP($A40,LHPvLHH!$B:$BA,50,FALSE)</f>
        <v>0.13380281690140844</v>
      </c>
      <c r="H40">
        <f>VLOOKUP($A40,LHPvLHH!$B:$BA,51,FALSE)</f>
        <v>9.415262636273538E-3</v>
      </c>
      <c r="I40">
        <f>VLOOKUP($A40,LHPvLHH!$B:$BA,52,FALSE)</f>
        <v>0.61734530074400817</v>
      </c>
      <c r="J40">
        <f>VLOOKUP($A40,LHPvRHH!$B:$BA,46,FALSE)</f>
        <v>0.18309859154929578</v>
      </c>
      <c r="K40">
        <f>VLOOKUP($A40,LHPvRHH!$B:$BA,47,FALSE)</f>
        <v>3.6619718309859155E-2</v>
      </c>
      <c r="L40">
        <f>VLOOKUP($A40,LHPvRHH!$B:$BA,48,FALSE)</f>
        <v>0</v>
      </c>
      <c r="M40">
        <f>VLOOKUP($A40,LHPvRHH!$B:$BA,49,FALSE)</f>
        <v>2.2535211267605635E-2</v>
      </c>
      <c r="N40">
        <f>VLOOKUP($A40,LHPvRHH!$B:$BA,50,FALSE)</f>
        <v>0.11267605633802817</v>
      </c>
      <c r="O40">
        <f>VLOOKUP($A40,LHPvRHH!$B:$BA,51,FALSE)</f>
        <v>1.9821605550049554E-2</v>
      </c>
      <c r="P40">
        <f>VLOOKUP($A40,LHPvRHH!$B:$BA,52,FALSE)</f>
        <v>0.62524881698516166</v>
      </c>
    </row>
    <row r="41" spans="1:16" x14ac:dyDescent="0.25">
      <c r="A41" t="s">
        <v>55</v>
      </c>
      <c r="B41" t="s">
        <v>90</v>
      </c>
      <c r="C41">
        <f>VLOOKUP($A41,LHPvLHH!$B:$BA,46,FALSE)</f>
        <v>0.22857142857142856</v>
      </c>
      <c r="D41">
        <f>VLOOKUP($A41,LHPvLHH!$B:$BA,47,FALSE)</f>
        <v>3.5714285714285712E-2</v>
      </c>
      <c r="E41">
        <f>VLOOKUP($A41,LHPvLHH!$B:$BA,48,FALSE)</f>
        <v>0</v>
      </c>
      <c r="F41">
        <f>VLOOKUP($A41,LHPvLHH!$B:$BA,49,FALSE)</f>
        <v>3.5714285714285712E-2</v>
      </c>
      <c r="G41">
        <f>VLOOKUP($A41,LHPvLHH!$B:$BA,50,FALSE)</f>
        <v>6.4285714285714279E-2</v>
      </c>
      <c r="H41">
        <f>VLOOKUP($A41,LHPvLHH!$B:$BA,51,FALSE)</f>
        <v>4.4598612487611496E-3</v>
      </c>
      <c r="I41">
        <f>VLOOKUP($A41,LHPvLHH!$B:$BA,52,FALSE)</f>
        <v>0.6312544244655246</v>
      </c>
      <c r="J41">
        <f>VLOOKUP($A41,LHPvRHH!$B:$BA,46,FALSE)</f>
        <v>0.24193548387096775</v>
      </c>
      <c r="K41">
        <f>VLOOKUP($A41,LHPvRHH!$B:$BA,47,FALSE)</f>
        <v>7.2580645161290328E-2</v>
      </c>
      <c r="L41">
        <f>VLOOKUP($A41,LHPvRHH!$B:$BA,48,FALSE)</f>
        <v>0</v>
      </c>
      <c r="M41">
        <f>VLOOKUP($A41,LHPvRHH!$B:$BA,49,FALSE)</f>
        <v>4.0322580645161289E-2</v>
      </c>
      <c r="N41">
        <f>VLOOKUP($A41,LHPvRHH!$B:$BA,50,FALSE)</f>
        <v>0.12096774193548387</v>
      </c>
      <c r="O41">
        <f>VLOOKUP($A41,LHPvRHH!$B:$BA,51,FALSE)</f>
        <v>7.4331020812685826E-3</v>
      </c>
      <c r="P41">
        <f>VLOOKUP($A41,LHPvRHH!$B:$BA,52,FALSE)</f>
        <v>0.51676044630582818</v>
      </c>
    </row>
    <row r="42" spans="1:16" x14ac:dyDescent="0.25">
      <c r="A42" t="s">
        <v>56</v>
      </c>
      <c r="B42" t="s">
        <v>90</v>
      </c>
      <c r="C42">
        <f>VLOOKUP($A42,LHPvLHH!$B:$BA,46,FALSE)</f>
        <v>0.23557692307692307</v>
      </c>
      <c r="D42">
        <f>VLOOKUP($A42,LHPvLHH!$B:$BA,47,FALSE)</f>
        <v>5.7692307692307696E-2</v>
      </c>
      <c r="E42">
        <f>VLOOKUP($A42,LHPvLHH!$B:$BA,48,FALSE)</f>
        <v>4.807692307692308E-3</v>
      </c>
      <c r="F42">
        <f>VLOOKUP($A42,LHPvLHH!$B:$BA,49,FALSE)</f>
        <v>2.403846153846154E-2</v>
      </c>
      <c r="G42">
        <f>VLOOKUP($A42,LHPvLHH!$B:$BA,50,FALSE)</f>
        <v>8.6538461538461536E-2</v>
      </c>
      <c r="H42">
        <f>VLOOKUP($A42,LHPvLHH!$B:$BA,51,FALSE)</f>
        <v>8.9197224975222991E-3</v>
      </c>
      <c r="I42">
        <f>VLOOKUP($A42,LHPvLHH!$B:$BA,52,FALSE)</f>
        <v>0.58242643134863159</v>
      </c>
      <c r="J42">
        <f>VLOOKUP($A42,LHPvRHH!$B:$BA,46,FALSE)</f>
        <v>0.22847682119205298</v>
      </c>
      <c r="K42">
        <f>VLOOKUP($A42,LHPvRHH!$B:$BA,47,FALSE)</f>
        <v>6.6225165562913912E-2</v>
      </c>
      <c r="L42">
        <f>VLOOKUP($A42,LHPvRHH!$B:$BA,48,FALSE)</f>
        <v>0</v>
      </c>
      <c r="M42">
        <f>VLOOKUP($A42,LHPvRHH!$B:$BA,49,FALSE)</f>
        <v>1.3245033112582781E-2</v>
      </c>
      <c r="N42">
        <f>VLOOKUP($A42,LHPvRHH!$B:$BA,50,FALSE)</f>
        <v>8.9403973509933773E-2</v>
      </c>
      <c r="O42">
        <f>VLOOKUP($A42,LHPvRHH!$B:$BA,51,FALSE)</f>
        <v>1.3379583746283449E-2</v>
      </c>
      <c r="P42">
        <f>VLOOKUP($A42,LHPvRHH!$B:$BA,52,FALSE)</f>
        <v>0.58926942287623307</v>
      </c>
    </row>
    <row r="43" spans="1:16" x14ac:dyDescent="0.25">
      <c r="A43" t="s">
        <v>57</v>
      </c>
      <c r="B43" t="s">
        <v>90</v>
      </c>
      <c r="C43">
        <f>VLOOKUP($A43,LHPvLHH!$B:$BA,46,FALSE)</f>
        <v>0.17414248021108181</v>
      </c>
      <c r="D43">
        <f>VLOOKUP($A43,LHPvLHH!$B:$BA,47,FALSE)</f>
        <v>4.4854881266490766E-2</v>
      </c>
      <c r="E43">
        <f>VLOOKUP($A43,LHPvLHH!$B:$BA,48,FALSE)</f>
        <v>0</v>
      </c>
      <c r="F43">
        <f>VLOOKUP($A43,LHPvLHH!$B:$BA,49,FALSE)</f>
        <v>2.3746701846965697E-2</v>
      </c>
      <c r="G43">
        <f>VLOOKUP($A43,LHPvLHH!$B:$BA,50,FALSE)</f>
        <v>8.7071240105540904E-2</v>
      </c>
      <c r="H43">
        <f>VLOOKUP($A43,LHPvLHH!$B:$BA,51,FALSE)</f>
        <v>1.6352824578790882E-2</v>
      </c>
      <c r="I43">
        <f>VLOOKUP($A43,LHPvLHH!$B:$BA,52,FALSE)</f>
        <v>0.65383187199113002</v>
      </c>
      <c r="J43">
        <f>VLOOKUP($A43,LHPvRHH!$B:$BA,46,FALSE)</f>
        <v>0.21485714285714286</v>
      </c>
      <c r="K43">
        <f>VLOOKUP($A43,LHPvRHH!$B:$BA,47,FALSE)</f>
        <v>5.4857142857142854E-2</v>
      </c>
      <c r="L43">
        <f>VLOOKUP($A43,LHPvRHH!$B:$BA,48,FALSE)</f>
        <v>1.1428571428571429E-3</v>
      </c>
      <c r="M43">
        <f>VLOOKUP($A43,LHPvRHH!$B:$BA,49,FALSE)</f>
        <v>2.057142857142857E-2</v>
      </c>
      <c r="N43">
        <f>VLOOKUP($A43,LHPvRHH!$B:$BA,50,FALSE)</f>
        <v>8.5714285714285715E-2</v>
      </c>
      <c r="O43">
        <f>VLOOKUP($A43,LHPvRHH!$B:$BA,51,FALSE)</f>
        <v>3.7165510406342916E-2</v>
      </c>
      <c r="P43">
        <f>VLOOKUP($A43,LHPvRHH!$B:$BA,52,FALSE)</f>
        <v>0.58569163245079991</v>
      </c>
    </row>
    <row r="44" spans="1:16" x14ac:dyDescent="0.25">
      <c r="A44" t="s">
        <v>58</v>
      </c>
      <c r="B44" t="s">
        <v>90</v>
      </c>
      <c r="C44">
        <f>VLOOKUP($A44,LHPvLHH!$B:$BA,46,FALSE)</f>
        <v>0.21621621621621623</v>
      </c>
      <c r="D44">
        <f>VLOOKUP($A44,LHPvLHH!$B:$BA,47,FALSE)</f>
        <v>3.8610038610038609E-2</v>
      </c>
      <c r="E44">
        <f>VLOOKUP($A44,LHPvLHH!$B:$BA,48,FALSE)</f>
        <v>0</v>
      </c>
      <c r="F44">
        <f>VLOOKUP($A44,LHPvLHH!$B:$BA,49,FALSE)</f>
        <v>1.9305019305019305E-2</v>
      </c>
      <c r="G44">
        <f>VLOOKUP($A44,LHPvLHH!$B:$BA,50,FALSE)</f>
        <v>8.8803088803088806E-2</v>
      </c>
      <c r="H44">
        <f>VLOOKUP($A44,LHPvLHH!$B:$BA,51,FALSE)</f>
        <v>1.1397423191278493E-2</v>
      </c>
      <c r="I44">
        <f>VLOOKUP($A44,LHPvLHH!$B:$BA,52,FALSE)</f>
        <v>0.62566821387435856</v>
      </c>
      <c r="J44">
        <f>VLOOKUP($A44,LHPvRHH!$B:$BA,46,FALSE)</f>
        <v>0.24804992199687986</v>
      </c>
      <c r="K44">
        <f>VLOOKUP($A44,LHPvRHH!$B:$BA,47,FALSE)</f>
        <v>6.0842433697347896E-2</v>
      </c>
      <c r="L44">
        <f>VLOOKUP($A44,LHPvRHH!$B:$BA,48,FALSE)</f>
        <v>9.3603744149765994E-3</v>
      </c>
      <c r="M44">
        <f>VLOOKUP($A44,LHPvRHH!$B:$BA,49,FALSE)</f>
        <v>2.8081123244929798E-2</v>
      </c>
      <c r="N44">
        <f>VLOOKUP($A44,LHPvRHH!$B:$BA,50,FALSE)</f>
        <v>9.6723868954758194E-2</v>
      </c>
      <c r="O44">
        <f>VLOOKUP($A44,LHPvRHH!$B:$BA,51,FALSE)</f>
        <v>3.0723488602576808E-2</v>
      </c>
      <c r="P44">
        <f>VLOOKUP($A44,LHPvRHH!$B:$BA,52,FALSE)</f>
        <v>0.52621878908853081</v>
      </c>
    </row>
    <row r="45" spans="1:16" x14ac:dyDescent="0.25">
      <c r="A45" t="s">
        <v>59</v>
      </c>
      <c r="B45" t="s">
        <v>90</v>
      </c>
      <c r="C45">
        <f>VLOOKUP($A45,LHPvLHH!$B:$BA,46,FALSE)</f>
        <v>0.2153846153846154</v>
      </c>
      <c r="D45">
        <f>VLOOKUP($A45,LHPvLHH!$B:$BA,47,FALSE)</f>
        <v>5.6410256410256411E-2</v>
      </c>
      <c r="E45">
        <f>VLOOKUP($A45,LHPvLHH!$B:$BA,48,FALSE)</f>
        <v>0</v>
      </c>
      <c r="F45">
        <f>VLOOKUP($A45,LHPvLHH!$B:$BA,49,FALSE)</f>
        <v>1.0256410256410256E-2</v>
      </c>
      <c r="G45">
        <f>VLOOKUP($A45,LHPvLHH!$B:$BA,50,FALSE)</f>
        <v>6.1538461538461542E-2</v>
      </c>
      <c r="H45">
        <f>VLOOKUP($A45,LHPvLHH!$B:$BA,51,FALSE)</f>
        <v>5.9464816650148661E-3</v>
      </c>
      <c r="I45">
        <f>VLOOKUP($A45,LHPvLHH!$B:$BA,52,FALSE)</f>
        <v>0.65046377474524153</v>
      </c>
      <c r="J45">
        <f>VLOOKUP($A45,LHPvRHH!$B:$BA,46,FALSE)</f>
        <v>0.23305084745762711</v>
      </c>
      <c r="K45">
        <f>VLOOKUP($A45,LHPvRHH!$B:$BA,47,FALSE)</f>
        <v>6.7796610169491525E-2</v>
      </c>
      <c r="L45">
        <f>VLOOKUP($A45,LHPvRHH!$B:$BA,48,FALSE)</f>
        <v>0</v>
      </c>
      <c r="M45">
        <f>VLOOKUP($A45,LHPvRHH!$B:$BA,49,FALSE)</f>
        <v>2.9661016949152543E-2</v>
      </c>
      <c r="N45">
        <f>VLOOKUP($A45,LHPvRHH!$B:$BA,50,FALSE)</f>
        <v>0.11016949152542373</v>
      </c>
      <c r="O45">
        <f>VLOOKUP($A45,LHPvRHH!$B:$BA,51,FALSE)</f>
        <v>1.288404360753221E-2</v>
      </c>
      <c r="P45">
        <f>VLOOKUP($A45,LHPvRHH!$B:$BA,52,FALSE)</f>
        <v>0.546437990290773</v>
      </c>
    </row>
    <row r="46" spans="1:16" x14ac:dyDescent="0.25">
      <c r="A46" t="s">
        <v>60</v>
      </c>
      <c r="B46" t="s">
        <v>90</v>
      </c>
      <c r="C46">
        <f>VLOOKUP($A46,LHPvLHH!$B:$BA,46,FALSE)</f>
        <v>0.20915032679738563</v>
      </c>
      <c r="D46">
        <f>VLOOKUP($A46,LHPvLHH!$B:$BA,47,FALSE)</f>
        <v>3.2679738562091505E-2</v>
      </c>
      <c r="E46">
        <f>VLOOKUP($A46,LHPvLHH!$B:$BA,48,FALSE)</f>
        <v>3.2679738562091504E-3</v>
      </c>
      <c r="F46">
        <f>VLOOKUP($A46,LHPvLHH!$B:$BA,49,FALSE)</f>
        <v>1.3071895424836602E-2</v>
      </c>
      <c r="G46">
        <f>VLOOKUP($A46,LHPvLHH!$B:$BA,50,FALSE)</f>
        <v>8.1699346405228759E-2</v>
      </c>
      <c r="H46">
        <f>VLOOKUP($A46,LHPvLHH!$B:$BA,51,FALSE)</f>
        <v>1.2388503468780971E-2</v>
      </c>
      <c r="I46">
        <f>VLOOKUP($A46,LHPvLHH!$B:$BA,52,FALSE)</f>
        <v>0.64774221548546751</v>
      </c>
      <c r="J46">
        <f>VLOOKUP($A46,LHPvRHH!$B:$BA,46,FALSE)</f>
        <v>0.22705314009661837</v>
      </c>
      <c r="K46">
        <f>VLOOKUP($A46,LHPvRHH!$B:$BA,47,FALSE)</f>
        <v>6.280193236714976E-2</v>
      </c>
      <c r="L46">
        <f>VLOOKUP($A46,LHPvRHH!$B:$BA,48,FALSE)</f>
        <v>0</v>
      </c>
      <c r="M46">
        <f>VLOOKUP($A46,LHPvRHH!$B:$BA,49,FALSE)</f>
        <v>1.932367149758454E-2</v>
      </c>
      <c r="N46">
        <f>VLOOKUP($A46,LHPvRHH!$B:$BA,50,FALSE)</f>
        <v>0.11594202898550725</v>
      </c>
      <c r="O46">
        <f>VLOOKUP($A46,LHPvRHH!$B:$BA,51,FALSE)</f>
        <v>2.3785926660059464E-2</v>
      </c>
      <c r="P46">
        <f>VLOOKUP($A46,LHPvRHH!$B:$BA,52,FALSE)</f>
        <v>0.55109330039308069</v>
      </c>
    </row>
    <row r="47" spans="1:16" x14ac:dyDescent="0.25">
      <c r="A47" t="s">
        <v>61</v>
      </c>
      <c r="B47" t="s">
        <v>90</v>
      </c>
      <c r="C47">
        <f>VLOOKUP($A47,LHPvLHH!$B:$BA,46,FALSE)</f>
        <v>0.20679886685552407</v>
      </c>
      <c r="D47">
        <f>VLOOKUP($A47,LHPvLHH!$B:$BA,47,FALSE)</f>
        <v>3.6827195467422094E-2</v>
      </c>
      <c r="E47">
        <f>VLOOKUP($A47,LHPvLHH!$B:$BA,48,FALSE)</f>
        <v>2.8328611898016999E-3</v>
      </c>
      <c r="F47">
        <f>VLOOKUP($A47,LHPvLHH!$B:$BA,49,FALSE)</f>
        <v>2.5495750708215296E-2</v>
      </c>
      <c r="G47">
        <f>VLOOKUP($A47,LHPvLHH!$B:$BA,50,FALSE)</f>
        <v>0.10764872521246459</v>
      </c>
      <c r="H47">
        <f>VLOOKUP($A47,LHPvLHH!$B:$BA,51,FALSE)</f>
        <v>1.8830525272547076E-2</v>
      </c>
      <c r="I47">
        <f>VLOOKUP($A47,LHPvLHH!$B:$BA,52,FALSE)</f>
        <v>0.60156607529402517</v>
      </c>
      <c r="J47">
        <f>VLOOKUP($A47,LHPvRHH!$B:$BA,46,FALSE)</f>
        <v>0.20618556701030927</v>
      </c>
      <c r="K47">
        <f>VLOOKUP($A47,LHPvRHH!$B:$BA,47,FALSE)</f>
        <v>3.608247422680412E-2</v>
      </c>
      <c r="L47">
        <f>VLOOKUP($A47,LHPvRHH!$B:$BA,48,FALSE)</f>
        <v>1.718213058419244E-3</v>
      </c>
      <c r="M47">
        <f>VLOOKUP($A47,LHPvRHH!$B:$BA,49,FALSE)</f>
        <v>1.8900343642611683E-2</v>
      </c>
      <c r="N47">
        <f>VLOOKUP($A47,LHPvRHH!$B:$BA,50,FALSE)</f>
        <v>0.10996563573883161</v>
      </c>
      <c r="O47">
        <f>VLOOKUP($A47,LHPvRHH!$B:$BA,51,FALSE)</f>
        <v>3.1714568880079286E-2</v>
      </c>
      <c r="P47">
        <f>VLOOKUP($A47,LHPvRHH!$B:$BA,52,FALSE)</f>
        <v>0.59543319744294476</v>
      </c>
    </row>
    <row r="48" spans="1:16" x14ac:dyDescent="0.25">
      <c r="A48" t="s">
        <v>62</v>
      </c>
      <c r="B48" t="s">
        <v>90</v>
      </c>
      <c r="C48">
        <f>VLOOKUP($A48,LHPvLHH!$B:$BA,46,FALSE)</f>
        <v>0.17554858934169279</v>
      </c>
      <c r="D48">
        <f>VLOOKUP($A48,LHPvLHH!$B:$BA,47,FALSE)</f>
        <v>2.1943573667711599E-2</v>
      </c>
      <c r="E48">
        <f>VLOOKUP($A48,LHPvLHH!$B:$BA,48,FALSE)</f>
        <v>3.134796238244514E-3</v>
      </c>
      <c r="F48">
        <f>VLOOKUP($A48,LHPvLHH!$B:$BA,49,FALSE)</f>
        <v>2.8213166144200628E-2</v>
      </c>
      <c r="G48">
        <f>VLOOKUP($A48,LHPvLHH!$B:$BA,50,FALSE)</f>
        <v>0.11912225705329153</v>
      </c>
      <c r="H48">
        <f>VLOOKUP($A48,LHPvLHH!$B:$BA,51,FALSE)</f>
        <v>1.8830525272547076E-2</v>
      </c>
      <c r="I48">
        <f>VLOOKUP($A48,LHPvLHH!$B:$BA,52,FALSE)</f>
        <v>0.63320709228231187</v>
      </c>
      <c r="J48">
        <f>VLOOKUP($A48,LHPvRHH!$B:$BA,46,FALSE)</f>
        <v>0.22986247544204322</v>
      </c>
      <c r="K48">
        <f>VLOOKUP($A48,LHPvRHH!$B:$BA,47,FALSE)</f>
        <v>4.5186640471512773E-2</v>
      </c>
      <c r="L48">
        <f>VLOOKUP($A48,LHPvRHH!$B:$BA,48,FALSE)</f>
        <v>0</v>
      </c>
      <c r="M48">
        <f>VLOOKUP($A48,LHPvRHH!$B:$BA,49,FALSE)</f>
        <v>1.5717092337917484E-2</v>
      </c>
      <c r="N48">
        <f>VLOOKUP($A48,LHPvRHH!$B:$BA,50,FALSE)</f>
        <v>0.13163064833005894</v>
      </c>
      <c r="O48">
        <f>VLOOKUP($A48,LHPvRHH!$B:$BA,51,FALSE)</f>
        <v>3.3201189296333006E-2</v>
      </c>
      <c r="P48">
        <f>VLOOKUP($A48,LHPvRHH!$B:$BA,52,FALSE)</f>
        <v>0.54440195412213466</v>
      </c>
    </row>
    <row r="49" spans="1:16" x14ac:dyDescent="0.25">
      <c r="A49" t="s">
        <v>63</v>
      </c>
      <c r="B49" t="s">
        <v>90</v>
      </c>
      <c r="C49">
        <f>VLOOKUP($A49,LHPvLHH!$B:$BA,46,FALSE)</f>
        <v>0.22047244094488189</v>
      </c>
      <c r="D49">
        <f>VLOOKUP($A49,LHPvLHH!$B:$BA,47,FALSE)</f>
        <v>3.937007874015748E-2</v>
      </c>
      <c r="E49">
        <f>VLOOKUP($A49,LHPvLHH!$B:$BA,48,FALSE)</f>
        <v>3.937007874015748E-3</v>
      </c>
      <c r="F49">
        <f>VLOOKUP($A49,LHPvLHH!$B:$BA,49,FALSE)</f>
        <v>2.7559055118110236E-2</v>
      </c>
      <c r="G49">
        <f>VLOOKUP($A49,LHPvLHH!$B:$BA,50,FALSE)</f>
        <v>9.4488188976377951E-2</v>
      </c>
      <c r="H49">
        <f>VLOOKUP($A49,LHPvLHH!$B:$BA,51,FALSE)</f>
        <v>1.1892963330029732E-2</v>
      </c>
      <c r="I49">
        <f>VLOOKUP($A49,LHPvLHH!$B:$BA,52,FALSE)</f>
        <v>0.60228026501642695</v>
      </c>
      <c r="J49">
        <f>VLOOKUP($A49,LHPvRHH!$B:$BA,46,FALSE)</f>
        <v>0.25483870967741934</v>
      </c>
      <c r="K49">
        <f>VLOOKUP($A49,LHPvRHH!$B:$BA,47,FALSE)</f>
        <v>5.4838709677419356E-2</v>
      </c>
      <c r="L49">
        <f>VLOOKUP($A49,LHPvRHH!$B:$BA,48,FALSE)</f>
        <v>0</v>
      </c>
      <c r="M49">
        <f>VLOOKUP($A49,LHPvRHH!$B:$BA,49,FALSE)</f>
        <v>1.2903225806451613E-2</v>
      </c>
      <c r="N49">
        <f>VLOOKUP($A49,LHPvRHH!$B:$BA,50,FALSE)</f>
        <v>0.11612903225806452</v>
      </c>
      <c r="O49">
        <f>VLOOKUP($A49,LHPvRHH!$B:$BA,51,FALSE)</f>
        <v>1.7839444995044598E-2</v>
      </c>
      <c r="P49">
        <f>VLOOKUP($A49,LHPvRHH!$B:$BA,52,FALSE)</f>
        <v>0.54345087758560062</v>
      </c>
    </row>
    <row r="50" spans="1:16" x14ac:dyDescent="0.25">
      <c r="A50" t="s">
        <v>64</v>
      </c>
      <c r="B50" t="s">
        <v>90</v>
      </c>
      <c r="C50">
        <f>VLOOKUP($A50,LHPvLHH!$B:$BA,46,FALSE)</f>
        <v>0.22340425531914893</v>
      </c>
      <c r="D50">
        <f>VLOOKUP($A50,LHPvLHH!$B:$BA,47,FALSE)</f>
        <v>4.2553191489361701E-2</v>
      </c>
      <c r="E50">
        <f>VLOOKUP($A50,LHPvLHH!$B:$BA,48,FALSE)</f>
        <v>7.0921985815602835E-3</v>
      </c>
      <c r="F50">
        <f>VLOOKUP($A50,LHPvLHH!$B:$BA,49,FALSE)</f>
        <v>3.5460992907801421E-2</v>
      </c>
      <c r="G50">
        <f>VLOOKUP($A50,LHPvLHH!$B:$BA,50,FALSE)</f>
        <v>9.2198581560283682E-2</v>
      </c>
      <c r="H50">
        <f>VLOOKUP($A50,LHPvLHH!$B:$BA,51,FALSE)</f>
        <v>1.288404360753221E-2</v>
      </c>
      <c r="I50">
        <f>VLOOKUP($A50,LHPvLHH!$B:$BA,52,FALSE)</f>
        <v>0.58640673653431175</v>
      </c>
      <c r="J50">
        <f>VLOOKUP($A50,LHPvRHH!$B:$BA,46,FALSE)</f>
        <v>0.24311926605504589</v>
      </c>
      <c r="K50">
        <f>VLOOKUP($A50,LHPvRHH!$B:$BA,47,FALSE)</f>
        <v>4.3577981651376149E-2</v>
      </c>
      <c r="L50">
        <f>VLOOKUP($A50,LHPvRHH!$B:$BA,48,FALSE)</f>
        <v>2.7522935779816515E-2</v>
      </c>
      <c r="M50">
        <f>VLOOKUP($A50,LHPvRHH!$B:$BA,49,FALSE)</f>
        <v>3.4403669724770644E-2</v>
      </c>
      <c r="N50">
        <f>VLOOKUP($A50,LHPvRHH!$B:$BA,50,FALSE)</f>
        <v>0.12844036697247707</v>
      </c>
      <c r="O50">
        <f>VLOOKUP($A50,LHPvRHH!$B:$BA,51,FALSE)</f>
        <v>2.7750247770069375E-2</v>
      </c>
      <c r="P50">
        <f>VLOOKUP($A50,LHPvRHH!$B:$BA,52,FALSE)</f>
        <v>0.49518553204644433</v>
      </c>
    </row>
    <row r="51" spans="1:16" x14ac:dyDescent="0.25">
      <c r="A51" t="s">
        <v>65</v>
      </c>
      <c r="B51" t="s">
        <v>90</v>
      </c>
      <c r="C51">
        <f>VLOOKUP($A51,LHPvLHH!$B:$BA,46,FALSE)</f>
        <v>0.20754716981132076</v>
      </c>
      <c r="D51">
        <f>VLOOKUP($A51,LHPvLHH!$B:$BA,47,FALSE)</f>
        <v>5.0314465408805034E-2</v>
      </c>
      <c r="E51">
        <f>VLOOKUP($A51,LHPvLHH!$B:$BA,48,FALSE)</f>
        <v>0</v>
      </c>
      <c r="F51">
        <f>VLOOKUP($A51,LHPvLHH!$B:$BA,49,FALSE)</f>
        <v>3.7735849056603772E-2</v>
      </c>
      <c r="G51">
        <f>VLOOKUP($A51,LHPvLHH!$B:$BA,50,FALSE)</f>
        <v>9.4339622641509441E-2</v>
      </c>
      <c r="H51">
        <f>VLOOKUP($A51,LHPvLHH!$B:$BA,51,FALSE)</f>
        <v>7.4331020812685826E-3</v>
      </c>
      <c r="I51">
        <f>VLOOKUP($A51,LHPvLHH!$B:$BA,52,FALSE)</f>
        <v>0.60262979100049241</v>
      </c>
      <c r="J51">
        <f>VLOOKUP($A51,LHPvRHH!$B:$BA,46,FALSE)</f>
        <v>0.23451327433628319</v>
      </c>
      <c r="K51">
        <f>VLOOKUP($A51,LHPvRHH!$B:$BA,47,FALSE)</f>
        <v>4.8672566371681415E-2</v>
      </c>
      <c r="L51">
        <f>VLOOKUP($A51,LHPvRHH!$B:$BA,48,FALSE)</f>
        <v>8.8495575221238937E-3</v>
      </c>
      <c r="M51">
        <f>VLOOKUP($A51,LHPvRHH!$B:$BA,49,FALSE)</f>
        <v>4.4247787610619468E-2</v>
      </c>
      <c r="N51">
        <f>VLOOKUP($A51,LHPvRHH!$B:$BA,50,FALSE)</f>
        <v>0.10176991150442478</v>
      </c>
      <c r="O51">
        <f>VLOOKUP($A51,LHPvRHH!$B:$BA,51,FALSE)</f>
        <v>1.1397423191278493E-2</v>
      </c>
      <c r="P51">
        <f>VLOOKUP($A51,LHPvRHH!$B:$BA,52,FALSE)</f>
        <v>0.55054947946358879</v>
      </c>
    </row>
    <row r="52" spans="1:16" x14ac:dyDescent="0.25">
      <c r="A52" t="s">
        <v>66</v>
      </c>
      <c r="B52" t="s">
        <v>90</v>
      </c>
      <c r="C52">
        <f>VLOOKUP($A52,LHPvLHH!$B:$BA,46,FALSE)</f>
        <v>0.12962962962962962</v>
      </c>
      <c r="D52">
        <f>VLOOKUP($A52,LHPvLHH!$B:$BA,47,FALSE)</f>
        <v>3.7037037037037035E-2</v>
      </c>
      <c r="E52">
        <f>VLOOKUP($A52,LHPvLHH!$B:$BA,48,FALSE)</f>
        <v>0</v>
      </c>
      <c r="F52">
        <f>VLOOKUP($A52,LHPvLHH!$B:$BA,49,FALSE)</f>
        <v>9.2592592592592587E-3</v>
      </c>
      <c r="G52">
        <f>VLOOKUP($A52,LHPvLHH!$B:$BA,50,FALSE)</f>
        <v>7.407407407407407E-2</v>
      </c>
      <c r="H52">
        <f>VLOOKUP($A52,LHPvLHH!$B:$BA,51,FALSE)</f>
        <v>3.9643211100099107E-3</v>
      </c>
      <c r="I52">
        <f>VLOOKUP($A52,LHPvLHH!$B:$BA,52,FALSE)</f>
        <v>0.74603567888999012</v>
      </c>
      <c r="J52">
        <f>VLOOKUP($A52,LHPvRHH!$B:$BA,46,FALSE)</f>
        <v>0.2</v>
      </c>
      <c r="K52">
        <f>VLOOKUP($A52,LHPvRHH!$B:$BA,47,FALSE)</f>
        <v>5.8333333333333334E-2</v>
      </c>
      <c r="L52">
        <f>VLOOKUP($A52,LHPvRHH!$B:$BA,48,FALSE)</f>
        <v>8.3333333333333332E-3</v>
      </c>
      <c r="M52">
        <f>VLOOKUP($A52,LHPvRHH!$B:$BA,49,FALSE)</f>
        <v>3.3333333333333333E-2</v>
      </c>
      <c r="N52">
        <f>VLOOKUP($A52,LHPvRHH!$B:$BA,50,FALSE)</f>
        <v>0.10833333333333334</v>
      </c>
      <c r="O52">
        <f>VLOOKUP($A52,LHPvRHH!$B:$BA,51,FALSE)</f>
        <v>6.4420218037661049E-3</v>
      </c>
      <c r="P52">
        <f>VLOOKUP($A52,LHPvRHH!$B:$BA,52,FALSE)</f>
        <v>0.58522464486290049</v>
      </c>
    </row>
    <row r="53" spans="1:16" x14ac:dyDescent="0.25">
      <c r="A53" t="s">
        <v>67</v>
      </c>
      <c r="B53" t="s">
        <v>90</v>
      </c>
      <c r="C53">
        <f>VLOOKUP($A53,LHPvLHH!$B:$BA,46,FALSE)</f>
        <v>0.15789473684210525</v>
      </c>
      <c r="D53">
        <f>VLOOKUP($A53,LHPvLHH!$B:$BA,47,FALSE)</f>
        <v>1.6447368421052631E-2</v>
      </c>
      <c r="E53">
        <f>VLOOKUP($A53,LHPvLHH!$B:$BA,48,FALSE)</f>
        <v>6.5789473684210523E-3</v>
      </c>
      <c r="F53">
        <f>VLOOKUP($A53,LHPvLHH!$B:$BA,49,FALSE)</f>
        <v>2.6315789473684209E-2</v>
      </c>
      <c r="G53">
        <f>VLOOKUP($A53,LHPvLHH!$B:$BA,50,FALSE)</f>
        <v>9.2105263157894732E-2</v>
      </c>
      <c r="H53">
        <f>VLOOKUP($A53,LHPvLHH!$B:$BA,51,FALSE)</f>
        <v>1.3875123885034688E-2</v>
      </c>
      <c r="I53">
        <f>VLOOKUP($A53,LHPvLHH!$B:$BA,52,FALSE)</f>
        <v>0.6867827708518075</v>
      </c>
      <c r="J53">
        <f>VLOOKUP($A53,LHPvRHH!$B:$BA,46,FALSE)</f>
        <v>0.24010554089709762</v>
      </c>
      <c r="K53">
        <f>VLOOKUP($A53,LHPvRHH!$B:$BA,47,FALSE)</f>
        <v>4.221635883905013E-2</v>
      </c>
      <c r="L53">
        <f>VLOOKUP($A53,LHPvRHH!$B:$BA,48,FALSE)</f>
        <v>7.9155672823219003E-3</v>
      </c>
      <c r="M53">
        <f>VLOOKUP($A53,LHPvRHH!$B:$BA,49,FALSE)</f>
        <v>2.3746701846965697E-2</v>
      </c>
      <c r="N53">
        <f>VLOOKUP($A53,LHPvRHH!$B:$BA,50,FALSE)</f>
        <v>6.860158311345646E-2</v>
      </c>
      <c r="O53">
        <f>VLOOKUP($A53,LHPvRHH!$B:$BA,51,FALSE)</f>
        <v>1.288404360753221E-2</v>
      </c>
      <c r="P53">
        <f>VLOOKUP($A53,LHPvRHH!$B:$BA,52,FALSE)</f>
        <v>0.60453020441357608</v>
      </c>
    </row>
    <row r="54" spans="1:16" x14ac:dyDescent="0.25">
      <c r="A54" t="s">
        <v>68</v>
      </c>
      <c r="B54" t="s">
        <v>90</v>
      </c>
      <c r="C54">
        <f>VLOOKUP($A54,LHPvLHH!$B:$BA,46,FALSE)</f>
        <v>0.17818181818181819</v>
      </c>
      <c r="D54">
        <f>VLOOKUP($A54,LHPvLHH!$B:$BA,47,FALSE)</f>
        <v>3.272727272727273E-2</v>
      </c>
      <c r="E54">
        <f>VLOOKUP($A54,LHPvLHH!$B:$BA,48,FALSE)</f>
        <v>1.090909090909091E-2</v>
      </c>
      <c r="F54">
        <f>VLOOKUP($A54,LHPvLHH!$B:$BA,49,FALSE)</f>
        <v>1.8181818181818181E-2</v>
      </c>
      <c r="G54">
        <f>VLOOKUP($A54,LHPvLHH!$B:$BA,50,FALSE)</f>
        <v>8.727272727272728E-2</v>
      </c>
      <c r="H54">
        <f>VLOOKUP($A54,LHPvLHH!$B:$BA,51,FALSE)</f>
        <v>1.1892963330029732E-2</v>
      </c>
      <c r="I54">
        <f>VLOOKUP($A54,LHPvLHH!$B:$BA,52,FALSE)</f>
        <v>0.66083430939724297</v>
      </c>
      <c r="J54">
        <f>VLOOKUP($A54,LHPvRHH!$B:$BA,46,FALSE)</f>
        <v>0.19548872180451127</v>
      </c>
      <c r="K54">
        <f>VLOOKUP($A54,LHPvRHH!$B:$BA,47,FALSE)</f>
        <v>3.7593984962406013E-2</v>
      </c>
      <c r="L54">
        <f>VLOOKUP($A54,LHPvRHH!$B:$BA,48,FALSE)</f>
        <v>5.0125313283208017E-3</v>
      </c>
      <c r="M54">
        <f>VLOOKUP($A54,LHPvRHH!$B:$BA,49,FALSE)</f>
        <v>3.007518796992481E-2</v>
      </c>
      <c r="N54">
        <f>VLOOKUP($A54,LHPvRHH!$B:$BA,50,FALSE)</f>
        <v>9.7744360902255634E-2</v>
      </c>
      <c r="O54">
        <f>VLOOKUP($A54,LHPvRHH!$B:$BA,51,FALSE)</f>
        <v>1.9326065411298315E-2</v>
      </c>
      <c r="P54">
        <f>VLOOKUP($A54,LHPvRHH!$B:$BA,52,FALSE)</f>
        <v>0.61475914762128314</v>
      </c>
    </row>
    <row r="55" spans="1:16" x14ac:dyDescent="0.25">
      <c r="A55" t="s">
        <v>69</v>
      </c>
      <c r="B55" t="s">
        <v>90</v>
      </c>
      <c r="C55">
        <f>VLOOKUP($A55,LHPvLHH!$B:$BA,46,FALSE)</f>
        <v>0.21532846715328466</v>
      </c>
      <c r="D55">
        <f>VLOOKUP($A55,LHPvLHH!$B:$BA,47,FALSE)</f>
        <v>2.1897810218978103E-2</v>
      </c>
      <c r="E55">
        <f>VLOOKUP($A55,LHPvLHH!$B:$BA,48,FALSE)</f>
        <v>1.0948905109489052E-2</v>
      </c>
      <c r="F55">
        <f>VLOOKUP($A55,LHPvLHH!$B:$BA,49,FALSE)</f>
        <v>2.5547445255474453E-2</v>
      </c>
      <c r="G55">
        <f>VLOOKUP($A55,LHPvLHH!$B:$BA,50,FALSE)</f>
        <v>6.9343065693430656E-2</v>
      </c>
      <c r="H55">
        <f>VLOOKUP($A55,LHPvLHH!$B:$BA,51,FALSE)</f>
        <v>9.415262636273538E-3</v>
      </c>
      <c r="I55">
        <f>VLOOKUP($A55,LHPvLHH!$B:$BA,52,FALSE)</f>
        <v>0.64751904393306958</v>
      </c>
      <c r="J55">
        <f>VLOOKUP($A55,LHPvRHH!$B:$BA,46,FALSE)</f>
        <v>0.20574162679425836</v>
      </c>
      <c r="K55">
        <f>VLOOKUP($A55,LHPvRHH!$B:$BA,47,FALSE)</f>
        <v>3.8277511961722487E-2</v>
      </c>
      <c r="L55">
        <f>VLOOKUP($A55,LHPvRHH!$B:$BA,48,FALSE)</f>
        <v>2.3923444976076554E-3</v>
      </c>
      <c r="M55">
        <f>VLOOKUP($A55,LHPvRHH!$B:$BA,49,FALSE)</f>
        <v>3.5885167464114832E-2</v>
      </c>
      <c r="N55">
        <f>VLOOKUP($A55,LHPvRHH!$B:$BA,50,FALSE)</f>
        <v>6.9377990430622011E-2</v>
      </c>
      <c r="O55">
        <f>VLOOKUP($A55,LHPvRHH!$B:$BA,51,FALSE)</f>
        <v>1.4370664023785926E-2</v>
      </c>
      <c r="P55">
        <f>VLOOKUP($A55,LHPvRHH!$B:$BA,52,FALSE)</f>
        <v>0.63395469482788869</v>
      </c>
    </row>
    <row r="56" spans="1:16" x14ac:dyDescent="0.25">
      <c r="A56" t="s">
        <v>70</v>
      </c>
      <c r="B56" t="s">
        <v>90</v>
      </c>
      <c r="C56">
        <f>VLOOKUP($A56,LHPvLHH!$B:$BA,46,FALSE)</f>
        <v>0.23300970873786409</v>
      </c>
      <c r="D56">
        <f>VLOOKUP($A56,LHPvLHH!$B:$BA,47,FALSE)</f>
        <v>4.8543689320388349E-2</v>
      </c>
      <c r="E56">
        <f>VLOOKUP($A56,LHPvLHH!$B:$BA,48,FALSE)</f>
        <v>9.7087378640776691E-3</v>
      </c>
      <c r="F56">
        <f>VLOOKUP($A56,LHPvLHH!$B:$BA,49,FALSE)</f>
        <v>2.9126213592233011E-2</v>
      </c>
      <c r="G56">
        <f>VLOOKUP($A56,LHPvLHH!$B:$BA,50,FALSE)</f>
        <v>5.8252427184466021E-2</v>
      </c>
      <c r="H56">
        <f>VLOOKUP($A56,LHPvLHH!$B:$BA,51,FALSE)</f>
        <v>2.973240832507433E-3</v>
      </c>
      <c r="I56">
        <f>VLOOKUP($A56,LHPvLHH!$B:$BA,52,FALSE)</f>
        <v>0.61838598246846344</v>
      </c>
      <c r="J56">
        <f>VLOOKUP($A56,LHPvRHH!$B:$BA,46,FALSE)</f>
        <v>0.18604651162790697</v>
      </c>
      <c r="K56">
        <f>VLOOKUP($A56,LHPvRHH!$B:$BA,47,FALSE)</f>
        <v>4.6511627906976744E-2</v>
      </c>
      <c r="L56">
        <f>VLOOKUP($A56,LHPvRHH!$B:$BA,48,FALSE)</f>
        <v>0</v>
      </c>
      <c r="M56">
        <f>VLOOKUP($A56,LHPvRHH!$B:$BA,49,FALSE)</f>
        <v>1.5503875968992248E-2</v>
      </c>
      <c r="N56">
        <f>VLOOKUP($A56,LHPvRHH!$B:$BA,50,FALSE)</f>
        <v>0.17829457364341086</v>
      </c>
      <c r="O56">
        <f>VLOOKUP($A56,LHPvRHH!$B:$BA,51,FALSE)</f>
        <v>1.1397423191278493E-2</v>
      </c>
      <c r="P56">
        <f>VLOOKUP($A56,LHPvRHH!$B:$BA,52,FALSE)</f>
        <v>0.56224598766143474</v>
      </c>
    </row>
    <row r="57" spans="1:16" x14ac:dyDescent="0.25">
      <c r="A57" t="s">
        <v>71</v>
      </c>
      <c r="B57" t="s">
        <v>90</v>
      </c>
      <c r="C57">
        <f>VLOOKUP($A57,LHPvLHH!$B:$BA,46,FALSE)</f>
        <v>0.23376623376623376</v>
      </c>
      <c r="D57">
        <f>VLOOKUP($A57,LHPvLHH!$B:$BA,47,FALSE)</f>
        <v>3.896103896103896E-2</v>
      </c>
      <c r="E57">
        <f>VLOOKUP($A57,LHPvLHH!$B:$BA,48,FALSE)</f>
        <v>8.658008658008658E-3</v>
      </c>
      <c r="F57">
        <f>VLOOKUP($A57,LHPvLHH!$B:$BA,49,FALSE)</f>
        <v>2.5974025974025976E-2</v>
      </c>
      <c r="G57">
        <f>VLOOKUP($A57,LHPvLHH!$B:$BA,50,FALSE)</f>
        <v>0.11255411255411256</v>
      </c>
      <c r="H57">
        <f>VLOOKUP($A57,LHPvLHH!$B:$BA,51,FALSE)</f>
        <v>1.288404360753221E-2</v>
      </c>
      <c r="I57">
        <f>VLOOKUP($A57,LHPvLHH!$B:$BA,52,FALSE)</f>
        <v>0.56720253647904784</v>
      </c>
      <c r="J57">
        <f>VLOOKUP($A57,LHPvRHH!$B:$BA,46,FALSE)</f>
        <v>0.19815668202764977</v>
      </c>
      <c r="K57">
        <f>VLOOKUP($A57,LHPvRHH!$B:$BA,47,FALSE)</f>
        <v>5.0691244239631339E-2</v>
      </c>
      <c r="L57">
        <f>VLOOKUP($A57,LHPvRHH!$B:$BA,48,FALSE)</f>
        <v>0</v>
      </c>
      <c r="M57">
        <f>VLOOKUP($A57,LHPvRHH!$B:$BA,49,FALSE)</f>
        <v>1.8433179723502304E-2</v>
      </c>
      <c r="N57">
        <f>VLOOKUP($A57,LHPvRHH!$B:$BA,50,FALSE)</f>
        <v>0.10599078341013825</v>
      </c>
      <c r="O57">
        <f>VLOOKUP($A57,LHPvRHH!$B:$BA,51,FALSE)</f>
        <v>1.1397423191278493E-2</v>
      </c>
      <c r="P57">
        <f>VLOOKUP($A57,LHPvRHH!$B:$BA,52,FALSE)</f>
        <v>0.61533068740779984</v>
      </c>
    </row>
    <row r="58" spans="1:16" x14ac:dyDescent="0.25">
      <c r="A58" t="s">
        <v>72</v>
      </c>
      <c r="B58" t="s">
        <v>90</v>
      </c>
      <c r="C58">
        <f>VLOOKUP($A58,LHPvLHH!$B:$BA,46,FALSE)</f>
        <v>0.18181818181818182</v>
      </c>
      <c r="D58">
        <f>VLOOKUP($A58,LHPvLHH!$B:$BA,47,FALSE)</f>
        <v>3.9772727272727272E-2</v>
      </c>
      <c r="E58">
        <f>VLOOKUP($A58,LHPvLHH!$B:$BA,48,FALSE)</f>
        <v>0</v>
      </c>
      <c r="F58">
        <f>VLOOKUP($A58,LHPvLHH!$B:$BA,49,FALSE)</f>
        <v>1.7045454545454544E-2</v>
      </c>
      <c r="G58">
        <f>VLOOKUP($A58,LHPvLHH!$B:$BA,50,FALSE)</f>
        <v>0.10795454545454546</v>
      </c>
      <c r="H58">
        <f>VLOOKUP($A58,LHPvLHH!$B:$BA,51,FALSE)</f>
        <v>9.415262636273538E-3</v>
      </c>
      <c r="I58">
        <f>VLOOKUP($A58,LHPvLHH!$B:$BA,52,FALSE)</f>
        <v>0.64399382827281737</v>
      </c>
      <c r="J58">
        <f>VLOOKUP($A58,LHPvRHH!$B:$BA,46,FALSE)</f>
        <v>0.23937360178970918</v>
      </c>
      <c r="K58">
        <f>VLOOKUP($A58,LHPvRHH!$B:$BA,47,FALSE)</f>
        <v>5.8165548098434001E-2</v>
      </c>
      <c r="L58">
        <f>VLOOKUP($A58,LHPvRHH!$B:$BA,48,FALSE)</f>
        <v>0</v>
      </c>
      <c r="M58">
        <f>VLOOKUP($A58,LHPvRHH!$B:$BA,49,FALSE)</f>
        <v>2.2371364653243849E-2</v>
      </c>
      <c r="N58">
        <f>VLOOKUP($A58,LHPvRHH!$B:$BA,50,FALSE)</f>
        <v>0.12527964205816555</v>
      </c>
      <c r="O58">
        <f>VLOOKUP($A58,LHPvRHH!$B:$BA,51,FALSE)</f>
        <v>2.7750247770069375E-2</v>
      </c>
      <c r="P58">
        <f>VLOOKUP($A58,LHPvRHH!$B:$BA,52,FALSE)</f>
        <v>0.52705959563037807</v>
      </c>
    </row>
    <row r="59" spans="1:16" x14ac:dyDescent="0.25">
      <c r="A59" t="s">
        <v>73</v>
      </c>
      <c r="B59" t="s">
        <v>90</v>
      </c>
      <c r="C59">
        <f>VLOOKUP($A59,LHPvLHH!$B:$BA,46,FALSE)</f>
        <v>0.26027397260273971</v>
      </c>
      <c r="D59">
        <f>VLOOKUP($A59,LHPvLHH!$B:$BA,47,FALSE)</f>
        <v>5.4794520547945202E-2</v>
      </c>
      <c r="E59">
        <f>VLOOKUP($A59,LHPvLHH!$B:$BA,48,FALSE)</f>
        <v>4.5662100456621002E-3</v>
      </c>
      <c r="F59">
        <f>VLOOKUP($A59,LHPvLHH!$B:$BA,49,FALSE)</f>
        <v>2.2831050228310501E-2</v>
      </c>
      <c r="G59">
        <f>VLOOKUP($A59,LHPvLHH!$B:$BA,50,FALSE)</f>
        <v>9.1324200913242004E-2</v>
      </c>
      <c r="H59">
        <f>VLOOKUP($A59,LHPvLHH!$B:$BA,51,FALSE)</f>
        <v>9.9108027750247768E-3</v>
      </c>
      <c r="I59">
        <f>VLOOKUP($A59,LHPvLHH!$B:$BA,52,FALSE)</f>
        <v>0.55629924288707566</v>
      </c>
      <c r="J59">
        <f>VLOOKUP($A59,LHPvRHH!$B:$BA,46,FALSE)</f>
        <v>0.23348017621145375</v>
      </c>
      <c r="K59">
        <f>VLOOKUP($A59,LHPvRHH!$B:$BA,47,FALSE)</f>
        <v>5.7268722466960353E-2</v>
      </c>
      <c r="L59">
        <f>VLOOKUP($A59,LHPvRHH!$B:$BA,48,FALSE)</f>
        <v>4.4052863436123352E-3</v>
      </c>
      <c r="M59">
        <f>VLOOKUP($A59,LHPvRHH!$B:$BA,49,FALSE)</f>
        <v>3.5242290748898682E-2</v>
      </c>
      <c r="N59">
        <f>VLOOKUP($A59,LHPvRHH!$B:$BA,50,FALSE)</f>
        <v>0.15859030837004406</v>
      </c>
      <c r="O59">
        <f>VLOOKUP($A59,LHPvRHH!$B:$BA,51,FALSE)</f>
        <v>1.7839444995044598E-2</v>
      </c>
      <c r="P59">
        <f>VLOOKUP($A59,LHPvRHH!$B:$BA,52,FALSE)</f>
        <v>0.49317377086398617</v>
      </c>
    </row>
    <row r="60" spans="1:16" x14ac:dyDescent="0.25">
      <c r="A60" t="s">
        <v>74</v>
      </c>
      <c r="B60" t="s">
        <v>90</v>
      </c>
      <c r="C60">
        <f>VLOOKUP($A60,LHPvLHH!$B:$BA,46,FALSE)</f>
        <v>0.18320610687022901</v>
      </c>
      <c r="D60">
        <f>VLOOKUP($A60,LHPvLHH!$B:$BA,47,FALSE)</f>
        <v>3.4351145038167941E-2</v>
      </c>
      <c r="E60">
        <f>VLOOKUP($A60,LHPvLHH!$B:$BA,48,FALSE)</f>
        <v>3.8167938931297708E-3</v>
      </c>
      <c r="F60">
        <f>VLOOKUP($A60,LHPvLHH!$B:$BA,49,FALSE)</f>
        <v>3.0534351145038167E-2</v>
      </c>
      <c r="G60">
        <f>VLOOKUP($A60,LHPvLHH!$B:$BA,50,FALSE)</f>
        <v>7.2519083969465645E-2</v>
      </c>
      <c r="H60">
        <f>VLOOKUP($A60,LHPvLHH!$B:$BA,51,FALSE)</f>
        <v>9.415262636273538E-3</v>
      </c>
      <c r="I60">
        <f>VLOOKUP($A60,LHPvLHH!$B:$BA,52,FALSE)</f>
        <v>0.66615725644769586</v>
      </c>
      <c r="J60">
        <f>VLOOKUP($A60,LHPvRHH!$B:$BA,46,FALSE)</f>
        <v>0.17434869739478959</v>
      </c>
      <c r="K60">
        <f>VLOOKUP($A60,LHPvRHH!$B:$BA,47,FALSE)</f>
        <v>5.0100200400801605E-2</v>
      </c>
      <c r="L60">
        <f>VLOOKUP($A60,LHPvRHH!$B:$BA,48,FALSE)</f>
        <v>0</v>
      </c>
      <c r="M60">
        <f>VLOOKUP($A60,LHPvRHH!$B:$BA,49,FALSE)</f>
        <v>2.6052104208416832E-2</v>
      </c>
      <c r="N60">
        <f>VLOOKUP($A60,LHPvRHH!$B:$BA,50,FALSE)</f>
        <v>7.0140280561122245E-2</v>
      </c>
      <c r="O60">
        <f>VLOOKUP($A60,LHPvRHH!$B:$BA,51,FALSE)</f>
        <v>1.7343904856293359E-2</v>
      </c>
      <c r="P60">
        <f>VLOOKUP($A60,LHPvRHH!$B:$BA,52,FALSE)</f>
        <v>0.66201481257857631</v>
      </c>
    </row>
    <row r="61" spans="1:16" x14ac:dyDescent="0.25">
      <c r="A61" t="s">
        <v>75</v>
      </c>
      <c r="B61" t="s">
        <v>90</v>
      </c>
      <c r="C61">
        <f>VLOOKUP($A61,LHPvLHH!$B:$BA,46,FALSE)</f>
        <v>0.23841059602649006</v>
      </c>
      <c r="D61">
        <f>VLOOKUP($A61,LHPvLHH!$B:$BA,47,FALSE)</f>
        <v>2.9801324503311258E-2</v>
      </c>
      <c r="E61">
        <f>VLOOKUP($A61,LHPvLHH!$B:$BA,48,FALSE)</f>
        <v>6.6225165562913907E-3</v>
      </c>
      <c r="F61">
        <f>VLOOKUP($A61,LHPvLHH!$B:$BA,49,FALSE)</f>
        <v>1.9867549668874173E-2</v>
      </c>
      <c r="G61">
        <f>VLOOKUP($A61,LHPvLHH!$B:$BA,50,FALSE)</f>
        <v>4.6357615894039736E-2</v>
      </c>
      <c r="H61">
        <f>VLOOKUP($A61,LHPvLHH!$B:$BA,51,FALSE)</f>
        <v>6.9375619425173438E-3</v>
      </c>
      <c r="I61">
        <f>VLOOKUP($A61,LHPvLHH!$B:$BA,52,FALSE)</f>
        <v>0.65200283540847614</v>
      </c>
      <c r="J61">
        <f>VLOOKUP($A61,LHPvRHH!$B:$BA,46,FALSE)</f>
        <v>0.20454545454545456</v>
      </c>
      <c r="K61">
        <f>VLOOKUP($A61,LHPvRHH!$B:$BA,47,FALSE)</f>
        <v>4.1322314049586778E-2</v>
      </c>
      <c r="L61">
        <f>VLOOKUP($A61,LHPvRHH!$B:$BA,48,FALSE)</f>
        <v>4.1322314049586778E-3</v>
      </c>
      <c r="M61">
        <f>VLOOKUP($A61,LHPvRHH!$B:$BA,49,FALSE)</f>
        <v>1.859504132231405E-2</v>
      </c>
      <c r="N61">
        <f>VLOOKUP($A61,LHPvRHH!$B:$BA,50,FALSE)</f>
        <v>8.057851239669421E-2</v>
      </c>
      <c r="O61">
        <f>VLOOKUP($A61,LHPvRHH!$B:$BA,51,FALSE)</f>
        <v>1.9326065411298315E-2</v>
      </c>
      <c r="P61">
        <f>VLOOKUP($A61,LHPvRHH!$B:$BA,52,FALSE)</f>
        <v>0.6315003808696934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LHPvLHH</vt:lpstr>
      <vt:lpstr>LHPvRHH</vt:lpstr>
      <vt:lpstr>RHPvRHH</vt:lpstr>
      <vt:lpstr>RHPvLHH</vt:lpstr>
      <vt:lpstr>BullpensUsage</vt:lpstr>
      <vt:lpstr>Bullpens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%username%</cp:lastModifiedBy>
  <dcterms:created xsi:type="dcterms:W3CDTF">2018-08-22T12:52:30Z</dcterms:created>
  <dcterms:modified xsi:type="dcterms:W3CDTF">2018-09-24T14:49:23Z</dcterms:modified>
</cp:coreProperties>
</file>