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MLB At Bat Sim\MLB-Simulator\"/>
    </mc:Choice>
  </mc:AlternateContent>
  <xr:revisionPtr revIDLastSave="0" documentId="13_ncr:1_{CDAC5E33-0EAF-49C4-A732-6C476EF81A93}" xr6:coauthVersionLast="36" xr6:coauthVersionMax="36" xr10:uidLastSave="{00000000-0000-0000-0000-000000000000}"/>
  <bookViews>
    <workbookView xWindow="0" yWindow="0" windowWidth="28800" windowHeight="12170" activeTab="5" xr2:uid="{00000000-000D-0000-FFFF-FFFF00000000}"/>
  </bookViews>
  <sheets>
    <sheet name="LHPvLHH" sheetId="1" r:id="rId1"/>
    <sheet name="LHPvRHH" sheetId="3" r:id="rId2"/>
    <sheet name="RHPvRHH" sheetId="2" r:id="rId3"/>
    <sheet name="RHPvLHH" sheetId="4" r:id="rId4"/>
    <sheet name="BullpensUsage" sheetId="5" r:id="rId5"/>
    <sheet name="Bullpens" sheetId="6" r:id="rId6"/>
  </sheets>
  <calcPr calcId="162913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2" i="5" l="1"/>
  <c r="B2" i="5"/>
  <c r="AZ31" i="4"/>
  <c r="H31" i="6" s="1"/>
  <c r="AY31" i="4"/>
  <c r="G31" i="6" s="1"/>
  <c r="AX31" i="4"/>
  <c r="F31" i="6" s="1"/>
  <c r="AW31" i="4"/>
  <c r="E31" i="6" s="1"/>
  <c r="AV31" i="4"/>
  <c r="D31" i="6" s="1"/>
  <c r="AU31" i="4"/>
  <c r="AZ30" i="4"/>
  <c r="H30" i="6" s="1"/>
  <c r="AY30" i="4"/>
  <c r="G30" i="6" s="1"/>
  <c r="AX30" i="4"/>
  <c r="F30" i="6" s="1"/>
  <c r="AW30" i="4"/>
  <c r="E30" i="6" s="1"/>
  <c r="AV30" i="4"/>
  <c r="D30" i="6" s="1"/>
  <c r="AU30" i="4"/>
  <c r="AZ29" i="4"/>
  <c r="H29" i="6" s="1"/>
  <c r="AY29" i="4"/>
  <c r="G29" i="6" s="1"/>
  <c r="AX29" i="4"/>
  <c r="F29" i="6" s="1"/>
  <c r="AW29" i="4"/>
  <c r="AV29" i="4"/>
  <c r="D29" i="6" s="1"/>
  <c r="AU29" i="4"/>
  <c r="C29" i="6" s="1"/>
  <c r="AZ28" i="4"/>
  <c r="H28" i="6" s="1"/>
  <c r="AY28" i="4"/>
  <c r="G28" i="6" s="1"/>
  <c r="AX28" i="4"/>
  <c r="F28" i="6" s="1"/>
  <c r="AW28" i="4"/>
  <c r="E28" i="6" s="1"/>
  <c r="AV28" i="4"/>
  <c r="AU28" i="4"/>
  <c r="C28" i="6" s="1"/>
  <c r="AZ27" i="4"/>
  <c r="H27" i="6" s="1"/>
  <c r="AY27" i="4"/>
  <c r="G27" i="6" s="1"/>
  <c r="AX27" i="4"/>
  <c r="F27" i="6" s="1"/>
  <c r="AW27" i="4"/>
  <c r="E27" i="6" s="1"/>
  <c r="AV27" i="4"/>
  <c r="D27" i="6" s="1"/>
  <c r="AU27" i="4"/>
  <c r="AZ26" i="4"/>
  <c r="H26" i="6" s="1"/>
  <c r="AY26" i="4"/>
  <c r="G26" i="6" s="1"/>
  <c r="AX26" i="4"/>
  <c r="F26" i="6" s="1"/>
  <c r="AW26" i="4"/>
  <c r="E26" i="6" s="1"/>
  <c r="AV26" i="4"/>
  <c r="D26" i="6" s="1"/>
  <c r="AU26" i="4"/>
  <c r="AZ25" i="4"/>
  <c r="H25" i="6" s="1"/>
  <c r="AY25" i="4"/>
  <c r="G25" i="6" s="1"/>
  <c r="AX25" i="4"/>
  <c r="F25" i="6" s="1"/>
  <c r="AW25" i="4"/>
  <c r="E25" i="6" s="1"/>
  <c r="AV25" i="4"/>
  <c r="D25" i="6" s="1"/>
  <c r="AU25" i="4"/>
  <c r="C25" i="6" s="1"/>
  <c r="AZ24" i="4"/>
  <c r="H24" i="6" s="1"/>
  <c r="AY24" i="4"/>
  <c r="G24" i="6" s="1"/>
  <c r="AX24" i="4"/>
  <c r="F24" i="6" s="1"/>
  <c r="AW24" i="4"/>
  <c r="E24" i="6" s="1"/>
  <c r="AV24" i="4"/>
  <c r="AU24" i="4"/>
  <c r="C24" i="6" s="1"/>
  <c r="AZ23" i="4"/>
  <c r="H23" i="6" s="1"/>
  <c r="AY23" i="4"/>
  <c r="G23" i="6" s="1"/>
  <c r="AX23" i="4"/>
  <c r="F23" i="6" s="1"/>
  <c r="AW23" i="4"/>
  <c r="E23" i="6" s="1"/>
  <c r="AV23" i="4"/>
  <c r="D23" i="6" s="1"/>
  <c r="AU23" i="4"/>
  <c r="AZ22" i="4"/>
  <c r="H22" i="6" s="1"/>
  <c r="AY22" i="4"/>
  <c r="G22" i="6" s="1"/>
  <c r="AX22" i="4"/>
  <c r="F22" i="6" s="1"/>
  <c r="AW22" i="4"/>
  <c r="E22" i="6" s="1"/>
  <c r="AV22" i="4"/>
  <c r="D22" i="6" s="1"/>
  <c r="AU22" i="4"/>
  <c r="AZ21" i="4"/>
  <c r="H21" i="6" s="1"/>
  <c r="AY21" i="4"/>
  <c r="G21" i="6" s="1"/>
  <c r="AX21" i="4"/>
  <c r="F21" i="6" s="1"/>
  <c r="AW21" i="4"/>
  <c r="AV21" i="4"/>
  <c r="D21" i="6" s="1"/>
  <c r="AU21" i="4"/>
  <c r="C21" i="6" s="1"/>
  <c r="AZ20" i="4"/>
  <c r="H20" i="6" s="1"/>
  <c r="AY20" i="4"/>
  <c r="G20" i="6" s="1"/>
  <c r="AX20" i="4"/>
  <c r="F20" i="6" s="1"/>
  <c r="AW20" i="4"/>
  <c r="E20" i="6" s="1"/>
  <c r="AV20" i="4"/>
  <c r="AU20" i="4"/>
  <c r="C20" i="6" s="1"/>
  <c r="AZ19" i="4"/>
  <c r="H19" i="6" s="1"/>
  <c r="AY19" i="4"/>
  <c r="G19" i="6" s="1"/>
  <c r="AX19" i="4"/>
  <c r="F19" i="6" s="1"/>
  <c r="AW19" i="4"/>
  <c r="E19" i="6" s="1"/>
  <c r="AV19" i="4"/>
  <c r="D19" i="6" s="1"/>
  <c r="AU19" i="4"/>
  <c r="AZ18" i="4"/>
  <c r="H18" i="6" s="1"/>
  <c r="AY18" i="4"/>
  <c r="G18" i="6" s="1"/>
  <c r="AX18" i="4"/>
  <c r="F18" i="6" s="1"/>
  <c r="AW18" i="4"/>
  <c r="E18" i="6" s="1"/>
  <c r="AV18" i="4"/>
  <c r="D18" i="6" s="1"/>
  <c r="AU18" i="4"/>
  <c r="AZ17" i="4"/>
  <c r="H17" i="6" s="1"/>
  <c r="AY17" i="4"/>
  <c r="G17" i="6" s="1"/>
  <c r="AX17" i="4"/>
  <c r="F17" i="6" s="1"/>
  <c r="AW17" i="4"/>
  <c r="E17" i="6" s="1"/>
  <c r="AV17" i="4"/>
  <c r="D17" i="6" s="1"/>
  <c r="AU17" i="4"/>
  <c r="C17" i="6" s="1"/>
  <c r="AZ16" i="4"/>
  <c r="H16" i="6" s="1"/>
  <c r="AY16" i="4"/>
  <c r="G16" i="6" s="1"/>
  <c r="AX16" i="4"/>
  <c r="F16" i="6" s="1"/>
  <c r="AW16" i="4"/>
  <c r="E16" i="6" s="1"/>
  <c r="AV16" i="4"/>
  <c r="AU16" i="4"/>
  <c r="C16" i="6" s="1"/>
  <c r="AZ15" i="4"/>
  <c r="H15" i="6" s="1"/>
  <c r="AY15" i="4"/>
  <c r="G15" i="6" s="1"/>
  <c r="AX15" i="4"/>
  <c r="F15" i="6" s="1"/>
  <c r="AW15" i="4"/>
  <c r="E15" i="6" s="1"/>
  <c r="AV15" i="4"/>
  <c r="D15" i="6" s="1"/>
  <c r="AU15" i="4"/>
  <c r="AZ14" i="4"/>
  <c r="H14" i="6" s="1"/>
  <c r="AY14" i="4"/>
  <c r="G14" i="6" s="1"/>
  <c r="AX14" i="4"/>
  <c r="F14" i="6" s="1"/>
  <c r="AW14" i="4"/>
  <c r="E14" i="6" s="1"/>
  <c r="AV14" i="4"/>
  <c r="D14" i="6" s="1"/>
  <c r="AU14" i="4"/>
  <c r="AZ13" i="4"/>
  <c r="H13" i="6" s="1"/>
  <c r="AY13" i="4"/>
  <c r="G13" i="6" s="1"/>
  <c r="AX13" i="4"/>
  <c r="F13" i="6" s="1"/>
  <c r="AW13" i="4"/>
  <c r="AV13" i="4"/>
  <c r="D13" i="6" s="1"/>
  <c r="AU13" i="4"/>
  <c r="C13" i="6" s="1"/>
  <c r="AZ12" i="4"/>
  <c r="H12" i="6" s="1"/>
  <c r="AY12" i="4"/>
  <c r="G12" i="6" s="1"/>
  <c r="AX12" i="4"/>
  <c r="F12" i="6" s="1"/>
  <c r="AW12" i="4"/>
  <c r="E12" i="6" s="1"/>
  <c r="AV12" i="4"/>
  <c r="AU12" i="4"/>
  <c r="C12" i="6" s="1"/>
  <c r="AZ11" i="4"/>
  <c r="H11" i="6" s="1"/>
  <c r="AY11" i="4"/>
  <c r="G11" i="6" s="1"/>
  <c r="AX11" i="4"/>
  <c r="F11" i="6" s="1"/>
  <c r="AW11" i="4"/>
  <c r="E11" i="6" s="1"/>
  <c r="AV11" i="4"/>
  <c r="D11" i="6" s="1"/>
  <c r="AU11" i="4"/>
  <c r="AZ10" i="4"/>
  <c r="H10" i="6" s="1"/>
  <c r="AY10" i="4"/>
  <c r="G10" i="6" s="1"/>
  <c r="AX10" i="4"/>
  <c r="F10" i="6" s="1"/>
  <c r="AW10" i="4"/>
  <c r="E10" i="6" s="1"/>
  <c r="AV10" i="4"/>
  <c r="D10" i="6" s="1"/>
  <c r="AU10" i="4"/>
  <c r="AZ9" i="4"/>
  <c r="H9" i="6" s="1"/>
  <c r="AY9" i="4"/>
  <c r="G9" i="6" s="1"/>
  <c r="AX9" i="4"/>
  <c r="F9" i="6" s="1"/>
  <c r="AW9" i="4"/>
  <c r="AV9" i="4"/>
  <c r="D9" i="6" s="1"/>
  <c r="AU9" i="4"/>
  <c r="C9" i="6" s="1"/>
  <c r="AZ8" i="4"/>
  <c r="H8" i="6" s="1"/>
  <c r="AY8" i="4"/>
  <c r="G8" i="6" s="1"/>
  <c r="AX8" i="4"/>
  <c r="F8" i="6" s="1"/>
  <c r="AW8" i="4"/>
  <c r="E8" i="6" s="1"/>
  <c r="AV8" i="4"/>
  <c r="AU8" i="4"/>
  <c r="C8" i="6" s="1"/>
  <c r="AZ7" i="4"/>
  <c r="H7" i="6" s="1"/>
  <c r="AY7" i="4"/>
  <c r="G7" i="6" s="1"/>
  <c r="AX7" i="4"/>
  <c r="F7" i="6" s="1"/>
  <c r="AW7" i="4"/>
  <c r="E7" i="6" s="1"/>
  <c r="AV7" i="4"/>
  <c r="D7" i="6" s="1"/>
  <c r="AU7" i="4"/>
  <c r="AZ6" i="4"/>
  <c r="H6" i="6" s="1"/>
  <c r="AY6" i="4"/>
  <c r="G6" i="6" s="1"/>
  <c r="AX6" i="4"/>
  <c r="F6" i="6" s="1"/>
  <c r="AW6" i="4"/>
  <c r="E6" i="6" s="1"/>
  <c r="AV6" i="4"/>
  <c r="D6" i="6" s="1"/>
  <c r="AU6" i="4"/>
  <c r="AZ5" i="4"/>
  <c r="H5" i="6" s="1"/>
  <c r="AY5" i="4"/>
  <c r="G5" i="6" s="1"/>
  <c r="AX5" i="4"/>
  <c r="F5" i="6" s="1"/>
  <c r="AW5" i="4"/>
  <c r="AV5" i="4"/>
  <c r="D5" i="6" s="1"/>
  <c r="AU5" i="4"/>
  <c r="C5" i="6" s="1"/>
  <c r="AZ4" i="4"/>
  <c r="H4" i="6" s="1"/>
  <c r="AY4" i="4"/>
  <c r="G4" i="6" s="1"/>
  <c r="AX4" i="4"/>
  <c r="F4" i="6" s="1"/>
  <c r="AW4" i="4"/>
  <c r="E4" i="6" s="1"/>
  <c r="AV4" i="4"/>
  <c r="AU4" i="4"/>
  <c r="C4" i="6" s="1"/>
  <c r="AZ3" i="4"/>
  <c r="H3" i="6" s="1"/>
  <c r="AY3" i="4"/>
  <c r="G3" i="6" s="1"/>
  <c r="AX3" i="4"/>
  <c r="F3" i="6" s="1"/>
  <c r="AW3" i="4"/>
  <c r="E3" i="6" s="1"/>
  <c r="AV3" i="4"/>
  <c r="D3" i="6" s="1"/>
  <c r="AU3" i="4"/>
  <c r="AZ2" i="4"/>
  <c r="H2" i="6" s="1"/>
  <c r="AY2" i="4"/>
  <c r="G2" i="6" s="1"/>
  <c r="AX2" i="4"/>
  <c r="F2" i="6" s="1"/>
  <c r="AW2" i="4"/>
  <c r="E2" i="6" s="1"/>
  <c r="AV2" i="4"/>
  <c r="D2" i="6" s="1"/>
  <c r="AU2" i="4"/>
  <c r="AZ31" i="2"/>
  <c r="O31" i="6" s="1"/>
  <c r="AY31" i="2"/>
  <c r="N31" i="6" s="1"/>
  <c r="AX31" i="2"/>
  <c r="M31" i="6" s="1"/>
  <c r="AW31" i="2"/>
  <c r="L31" i="6" s="1"/>
  <c r="AV31" i="2"/>
  <c r="K31" i="6" s="1"/>
  <c r="AU31" i="2"/>
  <c r="AZ30" i="2"/>
  <c r="O30" i="6" s="1"/>
  <c r="AY30" i="2"/>
  <c r="N30" i="6" s="1"/>
  <c r="AX30" i="2"/>
  <c r="M30" i="6" s="1"/>
  <c r="AW30" i="2"/>
  <c r="L30" i="6" s="1"/>
  <c r="AV30" i="2"/>
  <c r="K30" i="6" s="1"/>
  <c r="AU30" i="2"/>
  <c r="AZ29" i="2"/>
  <c r="O29" i="6" s="1"/>
  <c r="AY29" i="2"/>
  <c r="N29" i="6" s="1"/>
  <c r="AX29" i="2"/>
  <c r="M29" i="6" s="1"/>
  <c r="AW29" i="2"/>
  <c r="AV29" i="2"/>
  <c r="K29" i="6" s="1"/>
  <c r="AU29" i="2"/>
  <c r="J29" i="6" s="1"/>
  <c r="AZ28" i="2"/>
  <c r="O28" i="6" s="1"/>
  <c r="AY28" i="2"/>
  <c r="N28" i="6" s="1"/>
  <c r="AX28" i="2"/>
  <c r="M28" i="6" s="1"/>
  <c r="AW28" i="2"/>
  <c r="L28" i="6" s="1"/>
  <c r="AV28" i="2"/>
  <c r="AU28" i="2"/>
  <c r="J28" i="6" s="1"/>
  <c r="AZ27" i="2"/>
  <c r="O27" i="6" s="1"/>
  <c r="AY27" i="2"/>
  <c r="N27" i="6" s="1"/>
  <c r="AX27" i="2"/>
  <c r="M27" i="6" s="1"/>
  <c r="AW27" i="2"/>
  <c r="L27" i="6" s="1"/>
  <c r="AV27" i="2"/>
  <c r="K27" i="6" s="1"/>
  <c r="AU27" i="2"/>
  <c r="AZ26" i="2"/>
  <c r="O26" i="6" s="1"/>
  <c r="AY26" i="2"/>
  <c r="N26" i="6" s="1"/>
  <c r="AX26" i="2"/>
  <c r="M26" i="6" s="1"/>
  <c r="AW26" i="2"/>
  <c r="L26" i="6" s="1"/>
  <c r="AV26" i="2"/>
  <c r="K26" i="6" s="1"/>
  <c r="AU26" i="2"/>
  <c r="AZ25" i="2"/>
  <c r="O25" i="6" s="1"/>
  <c r="AY25" i="2"/>
  <c r="N25" i="6" s="1"/>
  <c r="AX25" i="2"/>
  <c r="M25" i="6" s="1"/>
  <c r="AW25" i="2"/>
  <c r="L25" i="6" s="1"/>
  <c r="AV25" i="2"/>
  <c r="K25" i="6" s="1"/>
  <c r="AU25" i="2"/>
  <c r="J25" i="6" s="1"/>
  <c r="AZ24" i="2"/>
  <c r="O24" i="6" s="1"/>
  <c r="AY24" i="2"/>
  <c r="N24" i="6" s="1"/>
  <c r="AX24" i="2"/>
  <c r="M24" i="6" s="1"/>
  <c r="AW24" i="2"/>
  <c r="L24" i="6" s="1"/>
  <c r="AV24" i="2"/>
  <c r="AU24" i="2"/>
  <c r="J24" i="6" s="1"/>
  <c r="AZ23" i="2"/>
  <c r="O23" i="6" s="1"/>
  <c r="AY23" i="2"/>
  <c r="N23" i="6" s="1"/>
  <c r="AX23" i="2"/>
  <c r="M23" i="6" s="1"/>
  <c r="AW23" i="2"/>
  <c r="L23" i="6" s="1"/>
  <c r="AV23" i="2"/>
  <c r="K23" i="6" s="1"/>
  <c r="AU23" i="2"/>
  <c r="AZ22" i="2"/>
  <c r="O22" i="6" s="1"/>
  <c r="AY22" i="2"/>
  <c r="N22" i="6" s="1"/>
  <c r="AX22" i="2"/>
  <c r="M22" i="6" s="1"/>
  <c r="AW22" i="2"/>
  <c r="L22" i="6" s="1"/>
  <c r="AV22" i="2"/>
  <c r="K22" i="6" s="1"/>
  <c r="AU22" i="2"/>
  <c r="AZ21" i="2"/>
  <c r="O21" i="6" s="1"/>
  <c r="AY21" i="2"/>
  <c r="N21" i="6" s="1"/>
  <c r="AX21" i="2"/>
  <c r="M21" i="6" s="1"/>
  <c r="AW21" i="2"/>
  <c r="L21" i="6" s="1"/>
  <c r="AV21" i="2"/>
  <c r="K21" i="6" s="1"/>
  <c r="AU21" i="2"/>
  <c r="J21" i="6" s="1"/>
  <c r="AZ20" i="2"/>
  <c r="O20" i="6" s="1"/>
  <c r="AY20" i="2"/>
  <c r="N20" i="6" s="1"/>
  <c r="AX20" i="2"/>
  <c r="M20" i="6" s="1"/>
  <c r="AW20" i="2"/>
  <c r="L20" i="6" s="1"/>
  <c r="AV20" i="2"/>
  <c r="AU20" i="2"/>
  <c r="J20" i="6" s="1"/>
  <c r="AZ19" i="2"/>
  <c r="O19" i="6" s="1"/>
  <c r="AY19" i="2"/>
  <c r="N19" i="6" s="1"/>
  <c r="AX19" i="2"/>
  <c r="M19" i="6" s="1"/>
  <c r="AW19" i="2"/>
  <c r="L19" i="6" s="1"/>
  <c r="AV19" i="2"/>
  <c r="K19" i="6" s="1"/>
  <c r="AU19" i="2"/>
  <c r="AZ18" i="2"/>
  <c r="O18" i="6" s="1"/>
  <c r="AY18" i="2"/>
  <c r="N18" i="6" s="1"/>
  <c r="AX18" i="2"/>
  <c r="M18" i="6" s="1"/>
  <c r="AW18" i="2"/>
  <c r="L18" i="6" s="1"/>
  <c r="AV18" i="2"/>
  <c r="K18" i="6" s="1"/>
  <c r="AU18" i="2"/>
  <c r="AZ17" i="2"/>
  <c r="O17" i="6" s="1"/>
  <c r="AY17" i="2"/>
  <c r="N17" i="6" s="1"/>
  <c r="AX17" i="2"/>
  <c r="M17" i="6" s="1"/>
  <c r="AW17" i="2"/>
  <c r="AV17" i="2"/>
  <c r="K17" i="6" s="1"/>
  <c r="AU17" i="2"/>
  <c r="J17" i="6" s="1"/>
  <c r="AZ16" i="2"/>
  <c r="O16" i="6" s="1"/>
  <c r="AY16" i="2"/>
  <c r="N16" i="6" s="1"/>
  <c r="AX16" i="2"/>
  <c r="M16" i="6" s="1"/>
  <c r="AW16" i="2"/>
  <c r="L16" i="6" s="1"/>
  <c r="AV16" i="2"/>
  <c r="AU16" i="2"/>
  <c r="J16" i="6" s="1"/>
  <c r="AZ15" i="2"/>
  <c r="O15" i="6" s="1"/>
  <c r="AY15" i="2"/>
  <c r="N15" i="6" s="1"/>
  <c r="AX15" i="2"/>
  <c r="M15" i="6" s="1"/>
  <c r="AW15" i="2"/>
  <c r="L15" i="6" s="1"/>
  <c r="AV15" i="2"/>
  <c r="K15" i="6" s="1"/>
  <c r="AU15" i="2"/>
  <c r="AZ14" i="2"/>
  <c r="O14" i="6" s="1"/>
  <c r="AY14" i="2"/>
  <c r="N14" i="6" s="1"/>
  <c r="AX14" i="2"/>
  <c r="M14" i="6" s="1"/>
  <c r="AW14" i="2"/>
  <c r="L14" i="6" s="1"/>
  <c r="AV14" i="2"/>
  <c r="K14" i="6" s="1"/>
  <c r="AU14" i="2"/>
  <c r="AZ13" i="2"/>
  <c r="O13" i="6" s="1"/>
  <c r="AY13" i="2"/>
  <c r="N13" i="6" s="1"/>
  <c r="AX13" i="2"/>
  <c r="M13" i="6" s="1"/>
  <c r="AW13" i="2"/>
  <c r="AV13" i="2"/>
  <c r="K13" i="6" s="1"/>
  <c r="AU13" i="2"/>
  <c r="J13" i="6" s="1"/>
  <c r="AZ12" i="2"/>
  <c r="O12" i="6" s="1"/>
  <c r="AY12" i="2"/>
  <c r="N12" i="6" s="1"/>
  <c r="AX12" i="2"/>
  <c r="M12" i="6" s="1"/>
  <c r="AW12" i="2"/>
  <c r="L12" i="6" s="1"/>
  <c r="AV12" i="2"/>
  <c r="AU12" i="2"/>
  <c r="J12" i="6" s="1"/>
  <c r="AZ11" i="2"/>
  <c r="O11" i="6" s="1"/>
  <c r="AY11" i="2"/>
  <c r="N11" i="6" s="1"/>
  <c r="AX11" i="2"/>
  <c r="M11" i="6" s="1"/>
  <c r="AW11" i="2"/>
  <c r="L11" i="6" s="1"/>
  <c r="AV11" i="2"/>
  <c r="K11" i="6" s="1"/>
  <c r="AU11" i="2"/>
  <c r="AZ10" i="2"/>
  <c r="O10" i="6" s="1"/>
  <c r="AY10" i="2"/>
  <c r="N10" i="6" s="1"/>
  <c r="AX10" i="2"/>
  <c r="M10" i="6" s="1"/>
  <c r="AW10" i="2"/>
  <c r="L10" i="6" s="1"/>
  <c r="AV10" i="2"/>
  <c r="K10" i="6" s="1"/>
  <c r="AU10" i="2"/>
  <c r="AZ9" i="2"/>
  <c r="O9" i="6" s="1"/>
  <c r="AY9" i="2"/>
  <c r="N9" i="6" s="1"/>
  <c r="AX9" i="2"/>
  <c r="M9" i="6" s="1"/>
  <c r="AW9" i="2"/>
  <c r="AV9" i="2"/>
  <c r="K9" i="6" s="1"/>
  <c r="AU9" i="2"/>
  <c r="J9" i="6" s="1"/>
  <c r="AZ8" i="2"/>
  <c r="O8" i="6" s="1"/>
  <c r="AY8" i="2"/>
  <c r="N8" i="6" s="1"/>
  <c r="AX8" i="2"/>
  <c r="M8" i="6" s="1"/>
  <c r="AW8" i="2"/>
  <c r="L8" i="6" s="1"/>
  <c r="AV8" i="2"/>
  <c r="AU8" i="2"/>
  <c r="J8" i="6" s="1"/>
  <c r="AZ7" i="2"/>
  <c r="O7" i="6" s="1"/>
  <c r="AY7" i="2"/>
  <c r="N7" i="6" s="1"/>
  <c r="AX7" i="2"/>
  <c r="M7" i="6" s="1"/>
  <c r="AW7" i="2"/>
  <c r="L7" i="6" s="1"/>
  <c r="AV7" i="2"/>
  <c r="K7" i="6" s="1"/>
  <c r="AU7" i="2"/>
  <c r="AZ6" i="2"/>
  <c r="O6" i="6" s="1"/>
  <c r="AY6" i="2"/>
  <c r="N6" i="6" s="1"/>
  <c r="AX6" i="2"/>
  <c r="M6" i="6" s="1"/>
  <c r="AW6" i="2"/>
  <c r="L6" i="6" s="1"/>
  <c r="AV6" i="2"/>
  <c r="K6" i="6" s="1"/>
  <c r="AU6" i="2"/>
  <c r="AZ5" i="2"/>
  <c r="O5" i="6" s="1"/>
  <c r="AY5" i="2"/>
  <c r="N5" i="6" s="1"/>
  <c r="AX5" i="2"/>
  <c r="M5" i="6" s="1"/>
  <c r="AW5" i="2"/>
  <c r="AV5" i="2"/>
  <c r="K5" i="6" s="1"/>
  <c r="AU5" i="2"/>
  <c r="J5" i="6" s="1"/>
  <c r="AZ4" i="2"/>
  <c r="O4" i="6" s="1"/>
  <c r="AY4" i="2"/>
  <c r="N4" i="6" s="1"/>
  <c r="AX4" i="2"/>
  <c r="M4" i="6" s="1"/>
  <c r="AW4" i="2"/>
  <c r="L4" i="6" s="1"/>
  <c r="AV4" i="2"/>
  <c r="AU4" i="2"/>
  <c r="J4" i="6" s="1"/>
  <c r="AZ3" i="2"/>
  <c r="O3" i="6" s="1"/>
  <c r="AY3" i="2"/>
  <c r="N3" i="6" s="1"/>
  <c r="AX3" i="2"/>
  <c r="M3" i="6" s="1"/>
  <c r="AW3" i="2"/>
  <c r="L3" i="6" s="1"/>
  <c r="AV3" i="2"/>
  <c r="K3" i="6" s="1"/>
  <c r="AU3" i="2"/>
  <c r="AZ2" i="2"/>
  <c r="O2" i="6" s="1"/>
  <c r="AY2" i="2"/>
  <c r="N2" i="6" s="1"/>
  <c r="AX2" i="2"/>
  <c r="M2" i="6" s="1"/>
  <c r="AW2" i="2"/>
  <c r="L2" i="6" s="1"/>
  <c r="AV2" i="2"/>
  <c r="K2" i="6" s="1"/>
  <c r="AU2" i="2"/>
  <c r="AZ31" i="3"/>
  <c r="O61" i="6" s="1"/>
  <c r="AY31" i="3"/>
  <c r="N61" i="6" s="1"/>
  <c r="AX31" i="3"/>
  <c r="M61" i="6" s="1"/>
  <c r="AW31" i="3"/>
  <c r="L61" i="6" s="1"/>
  <c r="AV31" i="3"/>
  <c r="K61" i="6" s="1"/>
  <c r="AU31" i="3"/>
  <c r="AZ30" i="3"/>
  <c r="O60" i="6" s="1"/>
  <c r="AY30" i="3"/>
  <c r="N60" i="6" s="1"/>
  <c r="AX30" i="3"/>
  <c r="M60" i="6" s="1"/>
  <c r="AW30" i="3"/>
  <c r="AV30" i="3"/>
  <c r="K60" i="6" s="1"/>
  <c r="AU30" i="3"/>
  <c r="J60" i="6" s="1"/>
  <c r="AZ29" i="3"/>
  <c r="O59" i="6" s="1"/>
  <c r="AY29" i="3"/>
  <c r="N59" i="6" s="1"/>
  <c r="AX29" i="3"/>
  <c r="M59" i="6" s="1"/>
  <c r="AW29" i="3"/>
  <c r="L59" i="6" s="1"/>
  <c r="AV29" i="3"/>
  <c r="K59" i="6" s="1"/>
  <c r="AU29" i="3"/>
  <c r="AZ28" i="3"/>
  <c r="O58" i="6" s="1"/>
  <c r="AY28" i="3"/>
  <c r="N58" i="6" s="1"/>
  <c r="AX28" i="3"/>
  <c r="M58" i="6" s="1"/>
  <c r="AW28" i="3"/>
  <c r="L58" i="6" s="1"/>
  <c r="AV28" i="3"/>
  <c r="K58" i="6" s="1"/>
  <c r="AU28" i="3"/>
  <c r="AZ27" i="3"/>
  <c r="O57" i="6" s="1"/>
  <c r="AY27" i="3"/>
  <c r="N57" i="6" s="1"/>
  <c r="AX27" i="3"/>
  <c r="M57" i="6" s="1"/>
  <c r="AW27" i="3"/>
  <c r="L57" i="6" s="1"/>
  <c r="AV27" i="3"/>
  <c r="K57" i="6" s="1"/>
  <c r="AU27" i="3"/>
  <c r="AZ26" i="3"/>
  <c r="O56" i="6" s="1"/>
  <c r="AY26" i="3"/>
  <c r="N56" i="6" s="1"/>
  <c r="AX26" i="3"/>
  <c r="M56" i="6" s="1"/>
  <c r="AW26" i="3"/>
  <c r="AV26" i="3"/>
  <c r="K56" i="6" s="1"/>
  <c r="AU26" i="3"/>
  <c r="J56" i="6" s="1"/>
  <c r="AZ25" i="3"/>
  <c r="O55" i="6" s="1"/>
  <c r="AY25" i="3"/>
  <c r="N55" i="6" s="1"/>
  <c r="AX25" i="3"/>
  <c r="M55" i="6" s="1"/>
  <c r="AW25" i="3"/>
  <c r="L55" i="6" s="1"/>
  <c r="AV25" i="3"/>
  <c r="K55" i="6" s="1"/>
  <c r="AU25" i="3"/>
  <c r="AZ24" i="3"/>
  <c r="O54" i="6" s="1"/>
  <c r="AY24" i="3"/>
  <c r="N54" i="6" s="1"/>
  <c r="AX24" i="3"/>
  <c r="M54" i="6" s="1"/>
  <c r="AW24" i="3"/>
  <c r="L54" i="6" s="1"/>
  <c r="AV24" i="3"/>
  <c r="K54" i="6" s="1"/>
  <c r="AU24" i="3"/>
  <c r="AZ23" i="3"/>
  <c r="O53" i="6" s="1"/>
  <c r="AY23" i="3"/>
  <c r="N53" i="6" s="1"/>
  <c r="AX23" i="3"/>
  <c r="M53" i="6" s="1"/>
  <c r="AW23" i="3"/>
  <c r="L53" i="6" s="1"/>
  <c r="AV23" i="3"/>
  <c r="K53" i="6" s="1"/>
  <c r="AU23" i="3"/>
  <c r="AZ22" i="3"/>
  <c r="O52" i="6" s="1"/>
  <c r="AY22" i="3"/>
  <c r="N52" i="6" s="1"/>
  <c r="AX22" i="3"/>
  <c r="M52" i="6" s="1"/>
  <c r="AW22" i="3"/>
  <c r="L52" i="6" s="1"/>
  <c r="AV22" i="3"/>
  <c r="K52" i="6" s="1"/>
  <c r="AU22" i="3"/>
  <c r="J52" i="6" s="1"/>
  <c r="AZ21" i="3"/>
  <c r="O51" i="6" s="1"/>
  <c r="AY21" i="3"/>
  <c r="N51" i="6" s="1"/>
  <c r="AX21" i="3"/>
  <c r="M51" i="6" s="1"/>
  <c r="AW21" i="3"/>
  <c r="L51" i="6" s="1"/>
  <c r="AV21" i="3"/>
  <c r="K51" i="6" s="1"/>
  <c r="AU21" i="3"/>
  <c r="AZ20" i="3"/>
  <c r="O50" i="6" s="1"/>
  <c r="AY20" i="3"/>
  <c r="N50" i="6" s="1"/>
  <c r="AX20" i="3"/>
  <c r="M50" i="6" s="1"/>
  <c r="AW20" i="3"/>
  <c r="L50" i="6" s="1"/>
  <c r="AV20" i="3"/>
  <c r="K50" i="6" s="1"/>
  <c r="AU20" i="3"/>
  <c r="AZ19" i="3"/>
  <c r="O49" i="6" s="1"/>
  <c r="AY19" i="3"/>
  <c r="N49" i="6" s="1"/>
  <c r="AX19" i="3"/>
  <c r="M49" i="6" s="1"/>
  <c r="AW19" i="3"/>
  <c r="L49" i="6" s="1"/>
  <c r="AV19" i="3"/>
  <c r="K49" i="6" s="1"/>
  <c r="AU19" i="3"/>
  <c r="AZ18" i="3"/>
  <c r="O48" i="6" s="1"/>
  <c r="AY18" i="3"/>
  <c r="N48" i="6" s="1"/>
  <c r="AX18" i="3"/>
  <c r="M48" i="6" s="1"/>
  <c r="AW18" i="3"/>
  <c r="AV18" i="3"/>
  <c r="K48" i="6" s="1"/>
  <c r="AU18" i="3"/>
  <c r="J48" i="6" s="1"/>
  <c r="AZ17" i="3"/>
  <c r="O47" i="6" s="1"/>
  <c r="AY17" i="3"/>
  <c r="N47" i="6" s="1"/>
  <c r="AX17" i="3"/>
  <c r="M47" i="6" s="1"/>
  <c r="AW17" i="3"/>
  <c r="L47" i="6" s="1"/>
  <c r="AV17" i="3"/>
  <c r="K47" i="6" s="1"/>
  <c r="AU17" i="3"/>
  <c r="AZ16" i="3"/>
  <c r="O46" i="6" s="1"/>
  <c r="AY16" i="3"/>
  <c r="N46" i="6" s="1"/>
  <c r="AX16" i="3"/>
  <c r="M46" i="6" s="1"/>
  <c r="AW16" i="3"/>
  <c r="L46" i="6" s="1"/>
  <c r="AV16" i="3"/>
  <c r="K46" i="6" s="1"/>
  <c r="AU16" i="3"/>
  <c r="AZ15" i="3"/>
  <c r="O45" i="6" s="1"/>
  <c r="AY15" i="3"/>
  <c r="N45" i="6" s="1"/>
  <c r="AX15" i="3"/>
  <c r="M45" i="6" s="1"/>
  <c r="AW15" i="3"/>
  <c r="L45" i="6" s="1"/>
  <c r="AV15" i="3"/>
  <c r="K45" i="6" s="1"/>
  <c r="AU15" i="3"/>
  <c r="AZ14" i="3"/>
  <c r="O44" i="6" s="1"/>
  <c r="AY14" i="3"/>
  <c r="N44" i="6" s="1"/>
  <c r="AX14" i="3"/>
  <c r="M44" i="6" s="1"/>
  <c r="AW14" i="3"/>
  <c r="AV14" i="3"/>
  <c r="K44" i="6" s="1"/>
  <c r="AU14" i="3"/>
  <c r="J44" i="6" s="1"/>
  <c r="AZ13" i="3"/>
  <c r="O43" i="6" s="1"/>
  <c r="AY13" i="3"/>
  <c r="N43" i="6" s="1"/>
  <c r="AX13" i="3"/>
  <c r="M43" i="6" s="1"/>
  <c r="AW13" i="3"/>
  <c r="L43" i="6" s="1"/>
  <c r="AV13" i="3"/>
  <c r="K43" i="6" s="1"/>
  <c r="AU13" i="3"/>
  <c r="AZ12" i="3"/>
  <c r="O42" i="6" s="1"/>
  <c r="AY12" i="3"/>
  <c r="N42" i="6" s="1"/>
  <c r="AX12" i="3"/>
  <c r="M42" i="6" s="1"/>
  <c r="AW12" i="3"/>
  <c r="L42" i="6" s="1"/>
  <c r="AV12" i="3"/>
  <c r="K42" i="6" s="1"/>
  <c r="AU12" i="3"/>
  <c r="AZ11" i="3"/>
  <c r="O41" i="6" s="1"/>
  <c r="AY11" i="3"/>
  <c r="N41" i="6" s="1"/>
  <c r="AX11" i="3"/>
  <c r="M41" i="6" s="1"/>
  <c r="AW11" i="3"/>
  <c r="L41" i="6" s="1"/>
  <c r="AV11" i="3"/>
  <c r="K41" i="6" s="1"/>
  <c r="AU11" i="3"/>
  <c r="AZ10" i="3"/>
  <c r="O40" i="6" s="1"/>
  <c r="AY10" i="3"/>
  <c r="N40" i="6" s="1"/>
  <c r="AX10" i="3"/>
  <c r="M40" i="6" s="1"/>
  <c r="AW10" i="3"/>
  <c r="AV10" i="3"/>
  <c r="K40" i="6" s="1"/>
  <c r="AU10" i="3"/>
  <c r="J40" i="6" s="1"/>
  <c r="AZ9" i="3"/>
  <c r="O39" i="6" s="1"/>
  <c r="AY9" i="3"/>
  <c r="N39" i="6" s="1"/>
  <c r="AX9" i="3"/>
  <c r="M39" i="6" s="1"/>
  <c r="AW9" i="3"/>
  <c r="L39" i="6" s="1"/>
  <c r="AV9" i="3"/>
  <c r="K39" i="6" s="1"/>
  <c r="AU9" i="3"/>
  <c r="AZ8" i="3"/>
  <c r="O38" i="6" s="1"/>
  <c r="AY8" i="3"/>
  <c r="N38" i="6" s="1"/>
  <c r="AX8" i="3"/>
  <c r="M38" i="6" s="1"/>
  <c r="AW8" i="3"/>
  <c r="L38" i="6" s="1"/>
  <c r="AV8" i="3"/>
  <c r="K38" i="6" s="1"/>
  <c r="AU8" i="3"/>
  <c r="AZ7" i="3"/>
  <c r="O37" i="6" s="1"/>
  <c r="AY7" i="3"/>
  <c r="N37" i="6" s="1"/>
  <c r="AX7" i="3"/>
  <c r="M37" i="6" s="1"/>
  <c r="AW7" i="3"/>
  <c r="L37" i="6" s="1"/>
  <c r="AV7" i="3"/>
  <c r="K37" i="6" s="1"/>
  <c r="AU7" i="3"/>
  <c r="AZ6" i="3"/>
  <c r="O36" i="6" s="1"/>
  <c r="AY6" i="3"/>
  <c r="N36" i="6" s="1"/>
  <c r="AX6" i="3"/>
  <c r="M36" i="6" s="1"/>
  <c r="AW6" i="3"/>
  <c r="AV6" i="3"/>
  <c r="K36" i="6" s="1"/>
  <c r="AU6" i="3"/>
  <c r="J36" i="6" s="1"/>
  <c r="AZ5" i="3"/>
  <c r="O35" i="6" s="1"/>
  <c r="AY5" i="3"/>
  <c r="N35" i="6" s="1"/>
  <c r="AX5" i="3"/>
  <c r="M35" i="6" s="1"/>
  <c r="AW5" i="3"/>
  <c r="L35" i="6" s="1"/>
  <c r="AV5" i="3"/>
  <c r="AU5" i="3"/>
  <c r="J35" i="6" s="1"/>
  <c r="AZ4" i="3"/>
  <c r="O34" i="6" s="1"/>
  <c r="AY4" i="3"/>
  <c r="N34" i="6" s="1"/>
  <c r="AX4" i="3"/>
  <c r="M34" i="6" s="1"/>
  <c r="AW4" i="3"/>
  <c r="L34" i="6" s="1"/>
  <c r="AV4" i="3"/>
  <c r="K34" i="6" s="1"/>
  <c r="AU4" i="3"/>
  <c r="AZ3" i="3"/>
  <c r="O33" i="6" s="1"/>
  <c r="AY3" i="3"/>
  <c r="N33" i="6" s="1"/>
  <c r="AX3" i="3"/>
  <c r="M33" i="6" s="1"/>
  <c r="AW3" i="3"/>
  <c r="L33" i="6" s="1"/>
  <c r="AV3" i="3"/>
  <c r="K33" i="6" s="1"/>
  <c r="AU3" i="3"/>
  <c r="AZ2" i="3"/>
  <c r="O32" i="6" s="1"/>
  <c r="AY2" i="3"/>
  <c r="N32" i="6" s="1"/>
  <c r="AX2" i="3"/>
  <c r="M32" i="6" s="1"/>
  <c r="AW2" i="3"/>
  <c r="AV2" i="3"/>
  <c r="K32" i="6" s="1"/>
  <c r="AU2" i="3"/>
  <c r="J32" i="6" s="1"/>
  <c r="AU3" i="1"/>
  <c r="C33" i="6" s="1"/>
  <c r="AV3" i="1"/>
  <c r="D33" i="6" s="1"/>
  <c r="AW3" i="1"/>
  <c r="E33" i="6" s="1"/>
  <c r="AX3" i="1"/>
  <c r="AY3" i="1"/>
  <c r="G33" i="6" s="1"/>
  <c r="AZ3" i="1"/>
  <c r="H33" i="6" s="1"/>
  <c r="AU4" i="1"/>
  <c r="AV4" i="1"/>
  <c r="D34" i="6" s="1"/>
  <c r="AW4" i="1"/>
  <c r="E34" i="6" s="1"/>
  <c r="AX4" i="1"/>
  <c r="F34" i="6" s="1"/>
  <c r="AY4" i="1"/>
  <c r="G34" i="6" s="1"/>
  <c r="AZ4" i="1"/>
  <c r="H34" i="6" s="1"/>
  <c r="AU5" i="1"/>
  <c r="AV5" i="1"/>
  <c r="D35" i="6" s="1"/>
  <c r="AW5" i="1"/>
  <c r="E35" i="6" s="1"/>
  <c r="AX5" i="1"/>
  <c r="F35" i="6" s="1"/>
  <c r="AY5" i="1"/>
  <c r="G35" i="6" s="1"/>
  <c r="AZ5" i="1"/>
  <c r="H35" i="6" s="1"/>
  <c r="AU6" i="1"/>
  <c r="C36" i="6" s="1"/>
  <c r="AV6" i="1"/>
  <c r="D36" i="6" s="1"/>
  <c r="AW6" i="1"/>
  <c r="E36" i="6" s="1"/>
  <c r="AX6" i="1"/>
  <c r="F36" i="6" s="1"/>
  <c r="AY6" i="1"/>
  <c r="G36" i="6" s="1"/>
  <c r="AZ6" i="1"/>
  <c r="H36" i="6" s="1"/>
  <c r="AU7" i="1"/>
  <c r="C37" i="6" s="1"/>
  <c r="AV7" i="1"/>
  <c r="D37" i="6" s="1"/>
  <c r="AW7" i="1"/>
  <c r="E37" i="6" s="1"/>
  <c r="AX7" i="1"/>
  <c r="AY7" i="1"/>
  <c r="G37" i="6" s="1"/>
  <c r="AZ7" i="1"/>
  <c r="H37" i="6" s="1"/>
  <c r="AU8" i="1"/>
  <c r="AV8" i="1"/>
  <c r="D38" i="6" s="1"/>
  <c r="AW8" i="1"/>
  <c r="E38" i="6" s="1"/>
  <c r="AX8" i="1"/>
  <c r="F38" i="6" s="1"/>
  <c r="AY8" i="1"/>
  <c r="G38" i="6" s="1"/>
  <c r="AZ8" i="1"/>
  <c r="H38" i="6" s="1"/>
  <c r="AU9" i="1"/>
  <c r="AV9" i="1"/>
  <c r="D39" i="6" s="1"/>
  <c r="AW9" i="1"/>
  <c r="E39" i="6" s="1"/>
  <c r="AX9" i="1"/>
  <c r="F39" i="6" s="1"/>
  <c r="AY9" i="1"/>
  <c r="G39" i="6" s="1"/>
  <c r="AZ9" i="1"/>
  <c r="H39" i="6" s="1"/>
  <c r="AU10" i="1"/>
  <c r="C40" i="6" s="1"/>
  <c r="AV10" i="1"/>
  <c r="D40" i="6" s="1"/>
  <c r="AW10" i="1"/>
  <c r="E40" i="6" s="1"/>
  <c r="AX10" i="1"/>
  <c r="F40" i="6" s="1"/>
  <c r="AY10" i="1"/>
  <c r="G40" i="6" s="1"/>
  <c r="AZ10" i="1"/>
  <c r="H40" i="6" s="1"/>
  <c r="AU11" i="1"/>
  <c r="C41" i="6" s="1"/>
  <c r="AV11" i="1"/>
  <c r="D41" i="6" s="1"/>
  <c r="AW11" i="1"/>
  <c r="E41" i="6" s="1"/>
  <c r="AX11" i="1"/>
  <c r="AY11" i="1"/>
  <c r="G41" i="6" s="1"/>
  <c r="AZ11" i="1"/>
  <c r="H41" i="6" s="1"/>
  <c r="AU12" i="1"/>
  <c r="AV12" i="1"/>
  <c r="D42" i="6" s="1"/>
  <c r="AW12" i="1"/>
  <c r="E42" i="6" s="1"/>
  <c r="AX12" i="1"/>
  <c r="F42" i="6" s="1"/>
  <c r="AY12" i="1"/>
  <c r="G42" i="6" s="1"/>
  <c r="AZ12" i="1"/>
  <c r="H42" i="6" s="1"/>
  <c r="AU13" i="1"/>
  <c r="AV13" i="1"/>
  <c r="D43" i="6" s="1"/>
  <c r="AW13" i="1"/>
  <c r="E43" i="6" s="1"/>
  <c r="AX13" i="1"/>
  <c r="F43" i="6" s="1"/>
  <c r="AY13" i="1"/>
  <c r="G43" i="6" s="1"/>
  <c r="AZ13" i="1"/>
  <c r="H43" i="6" s="1"/>
  <c r="AU14" i="1"/>
  <c r="C44" i="6" s="1"/>
  <c r="AV14" i="1"/>
  <c r="D44" i="6" s="1"/>
  <c r="AW14" i="1"/>
  <c r="E44" i="6" s="1"/>
  <c r="AX14" i="1"/>
  <c r="F44" i="6" s="1"/>
  <c r="AY14" i="1"/>
  <c r="G44" i="6" s="1"/>
  <c r="AZ14" i="1"/>
  <c r="H44" i="6" s="1"/>
  <c r="AU15" i="1"/>
  <c r="C45" i="6" s="1"/>
  <c r="AV15" i="1"/>
  <c r="D45" i="6" s="1"/>
  <c r="AW15" i="1"/>
  <c r="E45" i="6" s="1"/>
  <c r="AX15" i="1"/>
  <c r="AY15" i="1"/>
  <c r="G45" i="6" s="1"/>
  <c r="AZ15" i="1"/>
  <c r="H45" i="6" s="1"/>
  <c r="AU16" i="1"/>
  <c r="AV16" i="1"/>
  <c r="D46" i="6" s="1"/>
  <c r="AW16" i="1"/>
  <c r="E46" i="6" s="1"/>
  <c r="AX16" i="1"/>
  <c r="F46" i="6" s="1"/>
  <c r="AY16" i="1"/>
  <c r="G46" i="6" s="1"/>
  <c r="AZ16" i="1"/>
  <c r="H46" i="6" s="1"/>
  <c r="AU17" i="1"/>
  <c r="AV17" i="1"/>
  <c r="D47" i="6" s="1"/>
  <c r="AW17" i="1"/>
  <c r="E47" i="6" s="1"/>
  <c r="AX17" i="1"/>
  <c r="F47" i="6" s="1"/>
  <c r="AY17" i="1"/>
  <c r="G47" i="6" s="1"/>
  <c r="AZ17" i="1"/>
  <c r="H47" i="6" s="1"/>
  <c r="AU18" i="1"/>
  <c r="C48" i="6" s="1"/>
  <c r="AV18" i="1"/>
  <c r="D48" i="6" s="1"/>
  <c r="AW18" i="1"/>
  <c r="E48" i="6" s="1"/>
  <c r="AX18" i="1"/>
  <c r="F48" i="6" s="1"/>
  <c r="AY18" i="1"/>
  <c r="G48" i="6" s="1"/>
  <c r="AZ18" i="1"/>
  <c r="H48" i="6" s="1"/>
  <c r="AU19" i="1"/>
  <c r="C49" i="6" s="1"/>
  <c r="AV19" i="1"/>
  <c r="D49" i="6" s="1"/>
  <c r="AW19" i="1"/>
  <c r="E49" i="6" s="1"/>
  <c r="AX19" i="1"/>
  <c r="AY19" i="1"/>
  <c r="G49" i="6" s="1"/>
  <c r="AZ19" i="1"/>
  <c r="H49" i="6" s="1"/>
  <c r="AU20" i="1"/>
  <c r="AV20" i="1"/>
  <c r="D50" i="6" s="1"/>
  <c r="AW20" i="1"/>
  <c r="E50" i="6" s="1"/>
  <c r="AX20" i="1"/>
  <c r="F50" i="6" s="1"/>
  <c r="AY20" i="1"/>
  <c r="G50" i="6" s="1"/>
  <c r="AZ20" i="1"/>
  <c r="H50" i="6" s="1"/>
  <c r="AU21" i="1"/>
  <c r="AV21" i="1"/>
  <c r="D51" i="6" s="1"/>
  <c r="AW21" i="1"/>
  <c r="E51" i="6" s="1"/>
  <c r="AX21" i="1"/>
  <c r="F51" i="6" s="1"/>
  <c r="AY21" i="1"/>
  <c r="G51" i="6" s="1"/>
  <c r="AZ21" i="1"/>
  <c r="H51" i="6" s="1"/>
  <c r="AU22" i="1"/>
  <c r="C52" i="6" s="1"/>
  <c r="AV22" i="1"/>
  <c r="D52" i="6" s="1"/>
  <c r="AW22" i="1"/>
  <c r="E52" i="6" s="1"/>
  <c r="AX22" i="1"/>
  <c r="F52" i="6" s="1"/>
  <c r="AY22" i="1"/>
  <c r="G52" i="6" s="1"/>
  <c r="AZ22" i="1"/>
  <c r="H52" i="6" s="1"/>
  <c r="AU23" i="1"/>
  <c r="C53" i="6" s="1"/>
  <c r="AV23" i="1"/>
  <c r="D53" i="6" s="1"/>
  <c r="AW23" i="1"/>
  <c r="E53" i="6" s="1"/>
  <c r="AX23" i="1"/>
  <c r="AY23" i="1"/>
  <c r="G53" i="6" s="1"/>
  <c r="AZ23" i="1"/>
  <c r="H53" i="6" s="1"/>
  <c r="AU24" i="1"/>
  <c r="AV24" i="1"/>
  <c r="D54" i="6" s="1"/>
  <c r="AW24" i="1"/>
  <c r="E54" i="6" s="1"/>
  <c r="AX24" i="1"/>
  <c r="F54" i="6" s="1"/>
  <c r="AY24" i="1"/>
  <c r="G54" i="6" s="1"/>
  <c r="AZ24" i="1"/>
  <c r="H54" i="6" s="1"/>
  <c r="AU25" i="1"/>
  <c r="AV25" i="1"/>
  <c r="D55" i="6" s="1"/>
  <c r="AW25" i="1"/>
  <c r="E55" i="6" s="1"/>
  <c r="AX25" i="1"/>
  <c r="F55" i="6" s="1"/>
  <c r="AY25" i="1"/>
  <c r="G55" i="6" s="1"/>
  <c r="AZ25" i="1"/>
  <c r="H55" i="6" s="1"/>
  <c r="AU26" i="1"/>
  <c r="C56" i="6" s="1"/>
  <c r="AV26" i="1"/>
  <c r="D56" i="6" s="1"/>
  <c r="AW26" i="1"/>
  <c r="E56" i="6" s="1"/>
  <c r="AX26" i="1"/>
  <c r="F56" i="6" s="1"/>
  <c r="AY26" i="1"/>
  <c r="G56" i="6" s="1"/>
  <c r="AZ26" i="1"/>
  <c r="H56" i="6" s="1"/>
  <c r="AU27" i="1"/>
  <c r="C57" i="6" s="1"/>
  <c r="AV27" i="1"/>
  <c r="D57" i="6" s="1"/>
  <c r="AW27" i="1"/>
  <c r="E57" i="6" s="1"/>
  <c r="AX27" i="1"/>
  <c r="AY27" i="1"/>
  <c r="G57" i="6" s="1"/>
  <c r="AZ27" i="1"/>
  <c r="H57" i="6" s="1"/>
  <c r="AU28" i="1"/>
  <c r="AV28" i="1"/>
  <c r="D58" i="6" s="1"/>
  <c r="AW28" i="1"/>
  <c r="E58" i="6" s="1"/>
  <c r="AX28" i="1"/>
  <c r="F58" i="6" s="1"/>
  <c r="AY28" i="1"/>
  <c r="G58" i="6" s="1"/>
  <c r="AZ28" i="1"/>
  <c r="H58" i="6" s="1"/>
  <c r="AU29" i="1"/>
  <c r="AV29" i="1"/>
  <c r="D59" i="6" s="1"/>
  <c r="AW29" i="1"/>
  <c r="E59" i="6" s="1"/>
  <c r="AX29" i="1"/>
  <c r="F59" i="6" s="1"/>
  <c r="AY29" i="1"/>
  <c r="G59" i="6" s="1"/>
  <c r="AZ29" i="1"/>
  <c r="H59" i="6" s="1"/>
  <c r="AU30" i="1"/>
  <c r="C60" i="6" s="1"/>
  <c r="AV30" i="1"/>
  <c r="D60" i="6" s="1"/>
  <c r="AW30" i="1"/>
  <c r="E60" i="6" s="1"/>
  <c r="AX30" i="1"/>
  <c r="F60" i="6" s="1"/>
  <c r="AY30" i="1"/>
  <c r="G60" i="6" s="1"/>
  <c r="AZ30" i="1"/>
  <c r="H60" i="6" s="1"/>
  <c r="AU31" i="1"/>
  <c r="C61" i="6" s="1"/>
  <c r="AV31" i="1"/>
  <c r="D61" i="6" s="1"/>
  <c r="AW31" i="1"/>
  <c r="E61" i="6" s="1"/>
  <c r="AX31" i="1"/>
  <c r="AY31" i="1"/>
  <c r="G61" i="6" s="1"/>
  <c r="AZ31" i="1"/>
  <c r="H61" i="6" s="1"/>
  <c r="AX2" i="1"/>
  <c r="F32" i="6" s="1"/>
  <c r="AW2" i="1"/>
  <c r="E32" i="6" s="1"/>
  <c r="AV2" i="1"/>
  <c r="D32" i="6" s="1"/>
  <c r="AU2" i="1"/>
  <c r="C32" i="6" s="1"/>
  <c r="AY2" i="1"/>
  <c r="G32" i="6" s="1"/>
  <c r="AZ2" i="1"/>
  <c r="H32" i="6" s="1"/>
  <c r="BA21" i="2" l="1"/>
  <c r="P21" i="6" s="1"/>
  <c r="BA30" i="1"/>
  <c r="I60" i="6" s="1"/>
  <c r="BA14" i="1"/>
  <c r="I44" i="6" s="1"/>
  <c r="BA4" i="1"/>
  <c r="I34" i="6" s="1"/>
  <c r="C34" i="6"/>
  <c r="BA2" i="2"/>
  <c r="P2" i="6" s="1"/>
  <c r="J2" i="6"/>
  <c r="BA5" i="2"/>
  <c r="P5" i="6" s="1"/>
  <c r="L5" i="6"/>
  <c r="BA27" i="2"/>
  <c r="P27" i="6" s="1"/>
  <c r="J27" i="6"/>
  <c r="BA3" i="4"/>
  <c r="I3" i="6" s="1"/>
  <c r="C3" i="6"/>
  <c r="BA26" i="4"/>
  <c r="I26" i="6" s="1"/>
  <c r="C26" i="6"/>
  <c r="BA27" i="1"/>
  <c r="I57" i="6" s="1"/>
  <c r="F57" i="6"/>
  <c r="BA26" i="1"/>
  <c r="I56" i="6" s="1"/>
  <c r="BA25" i="1"/>
  <c r="I55" i="6" s="1"/>
  <c r="C55" i="6"/>
  <c r="BA16" i="1"/>
  <c r="I46" i="6" s="1"/>
  <c r="C46" i="6"/>
  <c r="BA11" i="1"/>
  <c r="I41" i="6" s="1"/>
  <c r="F41" i="6"/>
  <c r="BA10" i="1"/>
  <c r="I40" i="6" s="1"/>
  <c r="BA9" i="1"/>
  <c r="I39" i="6" s="1"/>
  <c r="C39" i="6"/>
  <c r="BA2" i="3"/>
  <c r="P32" i="6" s="1"/>
  <c r="L32" i="6"/>
  <c r="BA3" i="3"/>
  <c r="P33" i="6" s="1"/>
  <c r="J33" i="6"/>
  <c r="BA6" i="3"/>
  <c r="P36" i="6" s="1"/>
  <c r="L36" i="6"/>
  <c r="BA7" i="3"/>
  <c r="P37" i="6" s="1"/>
  <c r="J37" i="6"/>
  <c r="BA9" i="3"/>
  <c r="P39" i="6" s="1"/>
  <c r="J39" i="6"/>
  <c r="BA10" i="3"/>
  <c r="P40" i="6" s="1"/>
  <c r="L40" i="6"/>
  <c r="BA11" i="3"/>
  <c r="P41" i="6" s="1"/>
  <c r="J41" i="6"/>
  <c r="BA13" i="3"/>
  <c r="P43" i="6" s="1"/>
  <c r="J43" i="6"/>
  <c r="BA14" i="3"/>
  <c r="P44" i="6" s="1"/>
  <c r="L44" i="6"/>
  <c r="BA15" i="3"/>
  <c r="P45" i="6" s="1"/>
  <c r="J45" i="6"/>
  <c r="BA17" i="3"/>
  <c r="P47" i="6" s="1"/>
  <c r="J47" i="6"/>
  <c r="BA18" i="3"/>
  <c r="P48" i="6" s="1"/>
  <c r="L48" i="6"/>
  <c r="BA19" i="3"/>
  <c r="P49" i="6" s="1"/>
  <c r="J49" i="6"/>
  <c r="BA21" i="3"/>
  <c r="P51" i="6" s="1"/>
  <c r="J51" i="6"/>
  <c r="BA22" i="3"/>
  <c r="P52" i="6" s="1"/>
  <c r="BA4" i="2"/>
  <c r="P4" i="6" s="1"/>
  <c r="K4" i="6"/>
  <c r="BA8" i="2"/>
  <c r="P8" i="6" s="1"/>
  <c r="K8" i="6"/>
  <c r="BA12" i="2"/>
  <c r="P12" i="6" s="1"/>
  <c r="K12" i="6"/>
  <c r="BA16" i="2"/>
  <c r="P16" i="6" s="1"/>
  <c r="K16" i="6"/>
  <c r="BA20" i="2"/>
  <c r="P20" i="6" s="1"/>
  <c r="K20" i="6"/>
  <c r="BA22" i="2"/>
  <c r="P22" i="6" s="1"/>
  <c r="J22" i="6"/>
  <c r="BA25" i="2"/>
  <c r="P25" i="6" s="1"/>
  <c r="BA19" i="4"/>
  <c r="I19" i="6" s="1"/>
  <c r="C19" i="6"/>
  <c r="BA23" i="4"/>
  <c r="I23" i="6" s="1"/>
  <c r="C23" i="6"/>
  <c r="BA28" i="4"/>
  <c r="I28" i="6" s="1"/>
  <c r="D28" i="6"/>
  <c r="BA31" i="1"/>
  <c r="I61" i="6" s="1"/>
  <c r="F61" i="6"/>
  <c r="BA29" i="1"/>
  <c r="I59" i="6" s="1"/>
  <c r="C59" i="6"/>
  <c r="BA20" i="1"/>
  <c r="I50" i="6" s="1"/>
  <c r="C50" i="6"/>
  <c r="BA15" i="1"/>
  <c r="I45" i="6" s="1"/>
  <c r="F45" i="6"/>
  <c r="BA13" i="1"/>
  <c r="I43" i="6" s="1"/>
  <c r="C43" i="6"/>
  <c r="BA24" i="3"/>
  <c r="P54" i="6" s="1"/>
  <c r="J54" i="6"/>
  <c r="BA9" i="2"/>
  <c r="P9" i="6" s="1"/>
  <c r="L9" i="6"/>
  <c r="BA10" i="2"/>
  <c r="P10" i="6" s="1"/>
  <c r="J10" i="6"/>
  <c r="BA13" i="2"/>
  <c r="P13" i="6" s="1"/>
  <c r="L13" i="6"/>
  <c r="BA7" i="4"/>
  <c r="I7" i="6" s="1"/>
  <c r="C7" i="6"/>
  <c r="BA15" i="4"/>
  <c r="I15" i="6" s="1"/>
  <c r="C15" i="6"/>
  <c r="BA24" i="4"/>
  <c r="I24" i="6" s="1"/>
  <c r="D24" i="6"/>
  <c r="BA29" i="4"/>
  <c r="I29" i="6" s="1"/>
  <c r="E29" i="6"/>
  <c r="BA28" i="1"/>
  <c r="I58" i="6" s="1"/>
  <c r="C58" i="6"/>
  <c r="BA23" i="1"/>
  <c r="I53" i="6" s="1"/>
  <c r="F53" i="6"/>
  <c r="BA22" i="1"/>
  <c r="I52" i="6" s="1"/>
  <c r="BA21" i="1"/>
  <c r="I51" i="6" s="1"/>
  <c r="C51" i="6"/>
  <c r="BA12" i="1"/>
  <c r="I42" i="6" s="1"/>
  <c r="C42" i="6"/>
  <c r="BA7" i="1"/>
  <c r="I37" i="6" s="1"/>
  <c r="F37" i="6"/>
  <c r="BA6" i="1"/>
  <c r="I36" i="6" s="1"/>
  <c r="BA5" i="1"/>
  <c r="I35" i="6" s="1"/>
  <c r="C35" i="6"/>
  <c r="BA5" i="3"/>
  <c r="P35" i="6" s="1"/>
  <c r="K35" i="6"/>
  <c r="BA23" i="3"/>
  <c r="P53" i="6" s="1"/>
  <c r="J53" i="6"/>
  <c r="BA25" i="3"/>
  <c r="P55" i="6" s="1"/>
  <c r="J55" i="6"/>
  <c r="BA26" i="3"/>
  <c r="P56" i="6" s="1"/>
  <c r="L56" i="6"/>
  <c r="BA27" i="3"/>
  <c r="P57" i="6" s="1"/>
  <c r="J57" i="6"/>
  <c r="BA29" i="3"/>
  <c r="P59" i="6" s="1"/>
  <c r="J59" i="6"/>
  <c r="BA30" i="3"/>
  <c r="P60" i="6" s="1"/>
  <c r="L60" i="6"/>
  <c r="BA31" i="3"/>
  <c r="P61" i="6" s="1"/>
  <c r="J61" i="6"/>
  <c r="BA3" i="2"/>
  <c r="P3" i="6" s="1"/>
  <c r="J3" i="6"/>
  <c r="BA7" i="2"/>
  <c r="P7" i="6" s="1"/>
  <c r="J7" i="6"/>
  <c r="BA11" i="2"/>
  <c r="P11" i="6" s="1"/>
  <c r="J11" i="6"/>
  <c r="BA15" i="2"/>
  <c r="P15" i="6" s="1"/>
  <c r="J15" i="6"/>
  <c r="BA19" i="2"/>
  <c r="P19" i="6" s="1"/>
  <c r="J19" i="6"/>
  <c r="BA24" i="2"/>
  <c r="P24" i="6" s="1"/>
  <c r="K24" i="6"/>
  <c r="BA26" i="2"/>
  <c r="P26" i="6" s="1"/>
  <c r="J26" i="6"/>
  <c r="BA29" i="2"/>
  <c r="P29" i="6" s="1"/>
  <c r="L29" i="6"/>
  <c r="BA30" i="2"/>
  <c r="P30" i="6" s="1"/>
  <c r="J30" i="6"/>
  <c r="BA2" i="4"/>
  <c r="I2" i="6" s="1"/>
  <c r="C2" i="6"/>
  <c r="BA5" i="4"/>
  <c r="I5" i="6" s="1"/>
  <c r="E5" i="6"/>
  <c r="BA6" i="4"/>
  <c r="I6" i="6" s="1"/>
  <c r="C6" i="6"/>
  <c r="BA9" i="4"/>
  <c r="I9" i="6" s="1"/>
  <c r="E9" i="6"/>
  <c r="BA10" i="4"/>
  <c r="I10" i="6" s="1"/>
  <c r="C10" i="6"/>
  <c r="BA13" i="4"/>
  <c r="I13" i="6" s="1"/>
  <c r="E13" i="6"/>
  <c r="BA14" i="4"/>
  <c r="I14" i="6" s="1"/>
  <c r="C14" i="6"/>
  <c r="BA17" i="4"/>
  <c r="I17" i="6" s="1"/>
  <c r="BA27" i="4"/>
  <c r="I27" i="6" s="1"/>
  <c r="C27" i="6"/>
  <c r="BA31" i="4"/>
  <c r="I31" i="6" s="1"/>
  <c r="C31" i="6"/>
  <c r="BA28" i="3"/>
  <c r="P58" i="6" s="1"/>
  <c r="J58" i="6"/>
  <c r="BA6" i="2"/>
  <c r="P6" i="6" s="1"/>
  <c r="J6" i="6"/>
  <c r="BA14" i="2"/>
  <c r="P14" i="6" s="1"/>
  <c r="J14" i="6"/>
  <c r="BA17" i="2"/>
  <c r="P17" i="6" s="1"/>
  <c r="L17" i="6"/>
  <c r="BA18" i="2"/>
  <c r="P18" i="6" s="1"/>
  <c r="J18" i="6"/>
  <c r="BA31" i="2"/>
  <c r="P31" i="6" s="1"/>
  <c r="J31" i="6"/>
  <c r="BA11" i="4"/>
  <c r="I11" i="6" s="1"/>
  <c r="C11" i="6"/>
  <c r="BA20" i="4"/>
  <c r="I20" i="6" s="1"/>
  <c r="D20" i="6"/>
  <c r="BA30" i="4"/>
  <c r="I30" i="6" s="1"/>
  <c r="C30" i="6"/>
  <c r="BA24" i="1"/>
  <c r="I54" i="6" s="1"/>
  <c r="C54" i="6"/>
  <c r="BA19" i="1"/>
  <c r="I49" i="6" s="1"/>
  <c r="F49" i="6"/>
  <c r="BA18" i="1"/>
  <c r="I48" i="6" s="1"/>
  <c r="BA17" i="1"/>
  <c r="I47" i="6" s="1"/>
  <c r="C47" i="6"/>
  <c r="BA8" i="1"/>
  <c r="I38" i="6" s="1"/>
  <c r="C38" i="6"/>
  <c r="BA3" i="1"/>
  <c r="I33" i="6" s="1"/>
  <c r="F33" i="6"/>
  <c r="BA4" i="3"/>
  <c r="P34" i="6" s="1"/>
  <c r="J34" i="6"/>
  <c r="BA8" i="3"/>
  <c r="P38" i="6" s="1"/>
  <c r="J38" i="6"/>
  <c r="BA12" i="3"/>
  <c r="P42" i="6" s="1"/>
  <c r="J42" i="6"/>
  <c r="BA16" i="3"/>
  <c r="P46" i="6" s="1"/>
  <c r="J46" i="6"/>
  <c r="BA20" i="3"/>
  <c r="P50" i="6" s="1"/>
  <c r="J50" i="6"/>
  <c r="BA23" i="2"/>
  <c r="P23" i="6" s="1"/>
  <c r="J23" i="6"/>
  <c r="BA28" i="2"/>
  <c r="P28" i="6" s="1"/>
  <c r="K28" i="6"/>
  <c r="BA4" i="4"/>
  <c r="I4" i="6" s="1"/>
  <c r="D4" i="6"/>
  <c r="BA8" i="4"/>
  <c r="I8" i="6" s="1"/>
  <c r="D8" i="6"/>
  <c r="BA12" i="4"/>
  <c r="I12" i="6" s="1"/>
  <c r="D12" i="6"/>
  <c r="BA16" i="4"/>
  <c r="I16" i="6" s="1"/>
  <c r="D16" i="6"/>
  <c r="BA18" i="4"/>
  <c r="I18" i="6" s="1"/>
  <c r="C18" i="6"/>
  <c r="BA21" i="4"/>
  <c r="I21" i="6" s="1"/>
  <c r="E21" i="6"/>
  <c r="BA22" i="4"/>
  <c r="I22" i="6" s="1"/>
  <c r="C22" i="6"/>
  <c r="BA25" i="4"/>
  <c r="I25" i="6" s="1"/>
  <c r="BA2" i="1"/>
  <c r="I32" i="6" s="1"/>
</calcChain>
</file>

<file path=xl/sharedStrings.xml><?xml version="1.0" encoding="utf-8"?>
<sst xmlns="http://schemas.openxmlformats.org/spreadsheetml/2006/main" count="501" uniqueCount="100">
  <si>
    <t>Season</t>
  </si>
  <si>
    <t>Team</t>
  </si>
  <si>
    <t>IP</t>
  </si>
  <si>
    <t>TBF</t>
  </si>
  <si>
    <t>H</t>
  </si>
  <si>
    <t>2B</t>
  </si>
  <si>
    <t>3B</t>
  </si>
  <si>
    <t>R</t>
  </si>
  <si>
    <t>ER</t>
  </si>
  <si>
    <t>HR</t>
  </si>
  <si>
    <t>BB</t>
  </si>
  <si>
    <t>IBB</t>
  </si>
  <si>
    <t>HBP</t>
  </si>
  <si>
    <t>SO</t>
  </si>
  <si>
    <t>AVG</t>
  </si>
  <si>
    <t>OBP</t>
  </si>
  <si>
    <t>SLG</t>
  </si>
  <si>
    <t>ERA</t>
  </si>
  <si>
    <t>w OBA</t>
  </si>
  <si>
    <t>K/9</t>
  </si>
  <si>
    <t>BB/9</t>
  </si>
  <si>
    <t>K/BB</t>
  </si>
  <si>
    <t>HR/9</t>
  </si>
  <si>
    <t>K%</t>
  </si>
  <si>
    <t>BB%</t>
  </si>
  <si>
    <t>K-BB%</t>
  </si>
  <si>
    <t>AVG1</t>
  </si>
  <si>
    <t>WHIP</t>
  </si>
  <si>
    <t>BABIP</t>
  </si>
  <si>
    <t>LOB%</t>
  </si>
  <si>
    <t>x FIP</t>
  </si>
  <si>
    <t>FIP</t>
  </si>
  <si>
    <t>GB/FB</t>
  </si>
  <si>
    <t>LD%</t>
  </si>
  <si>
    <t>GB%</t>
  </si>
  <si>
    <t>FB%</t>
  </si>
  <si>
    <t>IFFB%</t>
  </si>
  <si>
    <t>HR/FB</t>
  </si>
  <si>
    <t>IFH%</t>
  </si>
  <si>
    <t>BUH%</t>
  </si>
  <si>
    <t>Pull%</t>
  </si>
  <si>
    <t>Cent%</t>
  </si>
  <si>
    <t>Oppo%</t>
  </si>
  <si>
    <t>Soft%</t>
  </si>
  <si>
    <t>Med%</t>
  </si>
  <si>
    <t>Hard%</t>
  </si>
  <si>
    <t>LAA</t>
  </si>
  <si>
    <t>BAL</t>
  </si>
  <si>
    <t>BOS</t>
  </si>
  <si>
    <t>CHW</t>
  </si>
  <si>
    <t>CLE</t>
  </si>
  <si>
    <t>DET</t>
  </si>
  <si>
    <t>KCR</t>
  </si>
  <si>
    <t>MIN</t>
  </si>
  <si>
    <t>NYY</t>
  </si>
  <si>
    <t>OAK</t>
  </si>
  <si>
    <t>SEA</t>
  </si>
  <si>
    <t>TBR</t>
  </si>
  <si>
    <t>TEX</t>
  </si>
  <si>
    <t>TOR</t>
  </si>
  <si>
    <t>ARI</t>
  </si>
  <si>
    <t>ATL</t>
  </si>
  <si>
    <t>CHC</t>
  </si>
  <si>
    <t>CIN</t>
  </si>
  <si>
    <t>COL</t>
  </si>
  <si>
    <t>MIA</t>
  </si>
  <si>
    <t>HOU</t>
  </si>
  <si>
    <t>LAD</t>
  </si>
  <si>
    <t>MIL</t>
  </si>
  <si>
    <t>WSN</t>
  </si>
  <si>
    <t>NYM</t>
  </si>
  <si>
    <t>PHI</t>
  </si>
  <si>
    <t>PIT</t>
  </si>
  <si>
    <t>STL</t>
  </si>
  <si>
    <t>SDP</t>
  </si>
  <si>
    <t>SFG</t>
  </si>
  <si>
    <t>vRHH</t>
  </si>
  <si>
    <t>vLHH</t>
  </si>
  <si>
    <t>1B%</t>
  </si>
  <si>
    <t>2b%</t>
  </si>
  <si>
    <t>3B%</t>
  </si>
  <si>
    <t>HR%</t>
  </si>
  <si>
    <t>SO%</t>
  </si>
  <si>
    <t>BO%</t>
  </si>
  <si>
    <t>1bL</t>
  </si>
  <si>
    <t>2bL</t>
  </si>
  <si>
    <t>3bL</t>
  </si>
  <si>
    <t>1bR</t>
  </si>
  <si>
    <t>2bR</t>
  </si>
  <si>
    <t>3bR</t>
  </si>
  <si>
    <t>L</t>
  </si>
  <si>
    <t>Throws</t>
  </si>
  <si>
    <t>hrL</t>
  </si>
  <si>
    <t>bbL</t>
  </si>
  <si>
    <t>kL</t>
  </si>
  <si>
    <t>boL</t>
  </si>
  <si>
    <t>hrR</t>
  </si>
  <si>
    <t>bbR</t>
  </si>
  <si>
    <t>kR</t>
  </si>
  <si>
    <t>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</si>
</sst>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1"/>
  <sheetViews>
    <sheetView topLeftCell="A4" workbookViewId="0">
      <selection sqref="A1:AT31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35">
      <c r="A2">
        <v>2018</v>
      </c>
      <c r="B2" t="s">
        <v>46</v>
      </c>
      <c r="C2">
        <v>34.1</v>
      </c>
      <c r="D2">
        <v>144</v>
      </c>
      <c r="E2">
        <v>31</v>
      </c>
      <c r="F2">
        <v>8</v>
      </c>
      <c r="G2">
        <v>0</v>
      </c>
      <c r="H2">
        <v>8</v>
      </c>
      <c r="I2">
        <v>8</v>
      </c>
      <c r="J2">
        <v>4</v>
      </c>
      <c r="K2">
        <v>9</v>
      </c>
      <c r="L2">
        <v>1</v>
      </c>
      <c r="M2">
        <v>2</v>
      </c>
      <c r="N2">
        <v>33</v>
      </c>
      <c r="O2">
        <v>0.2331</v>
      </c>
      <c r="P2">
        <v>0.29166666600000002</v>
      </c>
      <c r="Q2">
        <v>0.38345864600000001</v>
      </c>
      <c r="R2">
        <v>2.0971000000000002</v>
      </c>
      <c r="S2">
        <v>0.29189785299999998</v>
      </c>
      <c r="T2">
        <v>8.6504999999999992</v>
      </c>
      <c r="U2">
        <v>2.3592</v>
      </c>
      <c r="V2">
        <v>3.6667000000000001</v>
      </c>
      <c r="W2">
        <v>1.0485</v>
      </c>
      <c r="X2">
        <v>0.22919999999999999</v>
      </c>
      <c r="Y2">
        <v>6.25E-2</v>
      </c>
      <c r="Z2">
        <v>0.16669999999999999</v>
      </c>
      <c r="AA2">
        <v>0.2331</v>
      </c>
      <c r="AB2">
        <v>1.165</v>
      </c>
      <c r="AC2">
        <v>0.28129999999999999</v>
      </c>
      <c r="AD2">
        <v>0.93410000000000004</v>
      </c>
      <c r="AE2">
        <v>3.9723270500000001</v>
      </c>
      <c r="AF2">
        <v>3.7077795839999999</v>
      </c>
      <c r="AG2">
        <v>1.0270270269999999</v>
      </c>
      <c r="AH2">
        <v>0.234693877</v>
      </c>
      <c r="AI2">
        <v>0.38775510200000002</v>
      </c>
      <c r="AJ2">
        <v>0.37755102000000001</v>
      </c>
      <c r="AK2">
        <v>0.10810810799999999</v>
      </c>
      <c r="AL2">
        <v>0.10810810799999999</v>
      </c>
      <c r="AM2">
        <v>7.8947368000000004E-2</v>
      </c>
      <c r="AN2">
        <v>0.5</v>
      </c>
      <c r="AO2">
        <v>0.35</v>
      </c>
      <c r="AP2">
        <v>0.37</v>
      </c>
      <c r="AQ2">
        <v>0.28000000000000003</v>
      </c>
      <c r="AR2">
        <v>0.18</v>
      </c>
      <c r="AS2">
        <v>0.43</v>
      </c>
      <c r="AT2">
        <v>0.39</v>
      </c>
      <c r="AU2">
        <f>E2/D2</f>
        <v>0.21527777777777779</v>
      </c>
      <c r="AV2">
        <f>F2/D2</f>
        <v>5.5555555555555552E-2</v>
      </c>
      <c r="AW2">
        <f>G2/D2</f>
        <v>0</v>
      </c>
      <c r="AX2">
        <f>J2/D2</f>
        <v>2.7777777777777776E-2</v>
      </c>
      <c r="AY2">
        <f>K2/D2</f>
        <v>6.25E-2</v>
      </c>
      <c r="AZ2">
        <f>K2/A2</f>
        <v>4.4598612487611496E-3</v>
      </c>
      <c r="BA2">
        <f>1-(SUM(AU2:AZ2))</f>
        <v>0.63442902764012765</v>
      </c>
    </row>
    <row r="3" spans="1:53" x14ac:dyDescent="0.35">
      <c r="A3">
        <v>2018</v>
      </c>
      <c r="B3" t="s">
        <v>47</v>
      </c>
      <c r="C3">
        <v>61.1</v>
      </c>
      <c r="D3">
        <v>277</v>
      </c>
      <c r="E3">
        <v>62</v>
      </c>
      <c r="F3">
        <v>7</v>
      </c>
      <c r="G3">
        <v>1</v>
      </c>
      <c r="H3">
        <v>37</v>
      </c>
      <c r="I3">
        <v>37</v>
      </c>
      <c r="J3">
        <v>6</v>
      </c>
      <c r="K3">
        <v>33</v>
      </c>
      <c r="L3">
        <v>1</v>
      </c>
      <c r="M3">
        <v>6</v>
      </c>
      <c r="N3">
        <v>62</v>
      </c>
      <c r="O3">
        <v>0.26050000000000001</v>
      </c>
      <c r="P3">
        <v>0.36462093800000001</v>
      </c>
      <c r="Q3">
        <v>0.377118644</v>
      </c>
      <c r="R3">
        <v>5.4292999999999996</v>
      </c>
      <c r="S3">
        <v>0.32984723199999999</v>
      </c>
      <c r="T3">
        <v>9.0977999999999994</v>
      </c>
      <c r="U3">
        <v>4.8423999999999996</v>
      </c>
      <c r="V3">
        <v>1.8788</v>
      </c>
      <c r="W3">
        <v>0.88039999999999996</v>
      </c>
      <c r="X3">
        <v>0.2238</v>
      </c>
      <c r="Y3">
        <v>0.1191</v>
      </c>
      <c r="Z3">
        <v>0.1047</v>
      </c>
      <c r="AA3">
        <v>0.26050000000000001</v>
      </c>
      <c r="AB3">
        <v>1.5488999999999999</v>
      </c>
      <c r="AC3">
        <v>0.32940000000000003</v>
      </c>
      <c r="AD3">
        <v>0.69110000000000005</v>
      </c>
      <c r="AE3">
        <v>4.2784139440000004</v>
      </c>
      <c r="AF3">
        <v>4.3119884260000001</v>
      </c>
      <c r="AG3">
        <v>1.9130434780000001</v>
      </c>
      <c r="AH3">
        <v>0.225433526</v>
      </c>
      <c r="AI3">
        <v>0.50867052000000001</v>
      </c>
      <c r="AJ3">
        <v>0.26589595300000002</v>
      </c>
      <c r="AK3">
        <v>6.5217391E-2</v>
      </c>
      <c r="AL3">
        <v>0.130434782</v>
      </c>
      <c r="AM3">
        <v>5.6818181000000002E-2</v>
      </c>
      <c r="AN3">
        <v>1</v>
      </c>
      <c r="AO3">
        <v>0.36930000000000002</v>
      </c>
      <c r="AP3">
        <v>0.36930000000000002</v>
      </c>
      <c r="AQ3">
        <v>0.26140000000000002</v>
      </c>
      <c r="AR3">
        <v>0.20449999999999999</v>
      </c>
      <c r="AS3">
        <v>0.53979999999999995</v>
      </c>
      <c r="AT3">
        <v>0.25569999999999998</v>
      </c>
      <c r="AU3">
        <f t="shared" ref="AU3:AU31" si="0">E3/D3</f>
        <v>0.22382671480144403</v>
      </c>
      <c r="AV3">
        <f t="shared" ref="AV3:AV31" si="1">F3/D3</f>
        <v>2.5270758122743681E-2</v>
      </c>
      <c r="AW3">
        <f t="shared" ref="AW3:AW31" si="2">G3/D3</f>
        <v>3.6101083032490976E-3</v>
      </c>
      <c r="AX3">
        <f t="shared" ref="AX3:AX31" si="3">J3/D3</f>
        <v>2.1660649819494584E-2</v>
      </c>
      <c r="AY3">
        <f t="shared" ref="AY3:AY31" si="4">K3/D3</f>
        <v>0.11913357400722022</v>
      </c>
      <c r="AZ3">
        <f t="shared" ref="AZ3:AZ31" si="5">K3/A3</f>
        <v>1.6352824578790882E-2</v>
      </c>
      <c r="BA3">
        <f t="shared" ref="BA3:BA31" si="6">1-(SUM(AU3:AZ3))</f>
        <v>0.59014537036705761</v>
      </c>
    </row>
    <row r="4" spans="1:53" x14ac:dyDescent="0.35">
      <c r="A4">
        <v>2018</v>
      </c>
      <c r="B4" t="s">
        <v>48</v>
      </c>
      <c r="C4">
        <v>20.100000000000001</v>
      </c>
      <c r="D4">
        <v>85</v>
      </c>
      <c r="E4">
        <v>16</v>
      </c>
      <c r="F4">
        <v>1</v>
      </c>
      <c r="G4">
        <v>2</v>
      </c>
      <c r="H4">
        <v>3</v>
      </c>
      <c r="I4">
        <v>3</v>
      </c>
      <c r="J4">
        <v>0</v>
      </c>
      <c r="K4">
        <v>7</v>
      </c>
      <c r="L4">
        <v>0</v>
      </c>
      <c r="M4">
        <v>3</v>
      </c>
      <c r="N4">
        <v>17</v>
      </c>
      <c r="O4">
        <v>0.21329999999999999</v>
      </c>
      <c r="P4">
        <v>0.30952380899999998</v>
      </c>
      <c r="Q4">
        <v>0.28378378300000001</v>
      </c>
      <c r="R4">
        <v>1.3279000000000001</v>
      </c>
      <c r="S4">
        <v>0.271541331</v>
      </c>
      <c r="T4">
        <v>7.5246000000000004</v>
      </c>
      <c r="U4">
        <v>3.0983999999999998</v>
      </c>
      <c r="V4">
        <v>2.4285999999999999</v>
      </c>
      <c r="W4">
        <v>0</v>
      </c>
      <c r="X4">
        <v>0.2</v>
      </c>
      <c r="Y4">
        <v>8.2400000000000001E-2</v>
      </c>
      <c r="Z4">
        <v>0.1176</v>
      </c>
      <c r="AA4">
        <v>0.21329999999999999</v>
      </c>
      <c r="AB4">
        <v>1.1311</v>
      </c>
      <c r="AC4">
        <v>0.27589999999999998</v>
      </c>
      <c r="AD4">
        <v>0.88460000000000005</v>
      </c>
      <c r="AE4">
        <v>4.9874407339999998</v>
      </c>
      <c r="AF4">
        <v>2.9576593560000002</v>
      </c>
      <c r="AG4">
        <v>0.76</v>
      </c>
      <c r="AH4">
        <v>0.21428571399999999</v>
      </c>
      <c r="AI4">
        <v>0.33928571400000002</v>
      </c>
      <c r="AJ4">
        <v>0.446428571</v>
      </c>
      <c r="AK4">
        <v>0.2</v>
      </c>
      <c r="AL4">
        <v>0</v>
      </c>
      <c r="AM4">
        <v>5.2631577999999998E-2</v>
      </c>
      <c r="AN4">
        <v>0</v>
      </c>
      <c r="AO4">
        <v>0.31030000000000002</v>
      </c>
      <c r="AP4">
        <v>0.29310000000000003</v>
      </c>
      <c r="AQ4">
        <v>0.39660000000000001</v>
      </c>
      <c r="AR4">
        <v>0.22409999999999999</v>
      </c>
      <c r="AS4">
        <v>0.43099999999999999</v>
      </c>
      <c r="AT4">
        <v>0.3448</v>
      </c>
      <c r="AU4">
        <f t="shared" si="0"/>
        <v>0.18823529411764706</v>
      </c>
      <c r="AV4">
        <f t="shared" si="1"/>
        <v>1.1764705882352941E-2</v>
      </c>
      <c r="AW4">
        <f t="shared" si="2"/>
        <v>2.3529411764705882E-2</v>
      </c>
      <c r="AX4">
        <f t="shared" si="3"/>
        <v>0</v>
      </c>
      <c r="AY4">
        <f t="shared" si="4"/>
        <v>8.2352941176470587E-2</v>
      </c>
      <c r="AZ4">
        <f t="shared" si="5"/>
        <v>3.4687809712586719E-3</v>
      </c>
      <c r="BA4">
        <f t="shared" si="6"/>
        <v>0.69064886608756482</v>
      </c>
    </row>
    <row r="5" spans="1:53" x14ac:dyDescent="0.35">
      <c r="A5">
        <v>2018</v>
      </c>
      <c r="B5" t="s">
        <v>49</v>
      </c>
      <c r="C5">
        <v>73.2</v>
      </c>
      <c r="D5">
        <v>312</v>
      </c>
      <c r="E5">
        <v>62</v>
      </c>
      <c r="F5">
        <v>15</v>
      </c>
      <c r="G5">
        <v>2</v>
      </c>
      <c r="H5">
        <v>22</v>
      </c>
      <c r="I5">
        <v>21</v>
      </c>
      <c r="J5">
        <v>1</v>
      </c>
      <c r="K5">
        <v>31</v>
      </c>
      <c r="L5">
        <v>0</v>
      </c>
      <c r="M5">
        <v>2</v>
      </c>
      <c r="N5">
        <v>95</v>
      </c>
      <c r="O5">
        <v>0.22220000000000001</v>
      </c>
      <c r="P5">
        <v>0.30546623699999997</v>
      </c>
      <c r="Q5">
        <v>0.30215827299999998</v>
      </c>
      <c r="R5">
        <v>2.5655999999999999</v>
      </c>
      <c r="S5">
        <v>0.27444962099999998</v>
      </c>
      <c r="T5">
        <v>11.606299999999999</v>
      </c>
      <c r="U5">
        <v>3.7873000000000001</v>
      </c>
      <c r="V5">
        <v>3.0644999999999998</v>
      </c>
      <c r="W5">
        <v>0.1222</v>
      </c>
      <c r="X5">
        <v>0.30449999999999999</v>
      </c>
      <c r="Y5">
        <v>9.9400000000000002E-2</v>
      </c>
      <c r="Z5">
        <v>0.2051</v>
      </c>
      <c r="AA5">
        <v>0.22220000000000001</v>
      </c>
      <c r="AB5">
        <v>1.2624</v>
      </c>
      <c r="AC5">
        <v>0.33329999999999999</v>
      </c>
      <c r="AD5">
        <v>0.77990000000000004</v>
      </c>
      <c r="AE5">
        <v>3.2861101829999999</v>
      </c>
      <c r="AF5">
        <v>2.0955579389999999</v>
      </c>
      <c r="AG5">
        <v>1.2459016389999999</v>
      </c>
      <c r="AH5">
        <v>0.23888888799999999</v>
      </c>
      <c r="AI5">
        <v>0.42222222199999998</v>
      </c>
      <c r="AJ5">
        <v>0.338888888</v>
      </c>
      <c r="AK5">
        <v>0.114754098</v>
      </c>
      <c r="AL5">
        <v>1.6393442000000001E-2</v>
      </c>
      <c r="AM5">
        <v>7.8947368000000004E-2</v>
      </c>
      <c r="AN5">
        <v>0.5</v>
      </c>
      <c r="AO5">
        <v>0.3967</v>
      </c>
      <c r="AP5">
        <v>0.30430000000000001</v>
      </c>
      <c r="AQ5">
        <v>0.2989</v>
      </c>
      <c r="AR5">
        <v>0.19570000000000001</v>
      </c>
      <c r="AS5">
        <v>0.53259999999999996</v>
      </c>
      <c r="AT5">
        <v>0.2717</v>
      </c>
      <c r="AU5">
        <f t="shared" si="0"/>
        <v>0.19871794871794871</v>
      </c>
      <c r="AV5">
        <f t="shared" si="1"/>
        <v>4.807692307692308E-2</v>
      </c>
      <c r="AW5">
        <f t="shared" si="2"/>
        <v>6.41025641025641E-3</v>
      </c>
      <c r="AX5">
        <f t="shared" si="3"/>
        <v>3.205128205128205E-3</v>
      </c>
      <c r="AY5">
        <f t="shared" si="4"/>
        <v>9.9358974358974353E-2</v>
      </c>
      <c r="AZ5">
        <f t="shared" si="5"/>
        <v>1.5361744301288404E-2</v>
      </c>
      <c r="BA5">
        <f t="shared" si="6"/>
        <v>0.62886902492948082</v>
      </c>
    </row>
    <row r="6" spans="1:53" x14ac:dyDescent="0.35">
      <c r="A6">
        <v>2018</v>
      </c>
      <c r="B6" t="s">
        <v>50</v>
      </c>
      <c r="C6">
        <v>44.1</v>
      </c>
      <c r="D6">
        <v>174</v>
      </c>
      <c r="E6">
        <v>31</v>
      </c>
      <c r="F6">
        <v>7</v>
      </c>
      <c r="G6">
        <v>0</v>
      </c>
      <c r="H6">
        <v>16</v>
      </c>
      <c r="I6">
        <v>16</v>
      </c>
      <c r="J6">
        <v>6</v>
      </c>
      <c r="K6">
        <v>11</v>
      </c>
      <c r="L6">
        <v>0</v>
      </c>
      <c r="M6">
        <v>2</v>
      </c>
      <c r="N6">
        <v>52</v>
      </c>
      <c r="O6">
        <v>0.1925</v>
      </c>
      <c r="P6">
        <v>0.25287356300000002</v>
      </c>
      <c r="Q6">
        <v>0.35</v>
      </c>
      <c r="R6">
        <v>3.2481</v>
      </c>
      <c r="S6">
        <v>0.26288888500000002</v>
      </c>
      <c r="T6">
        <v>10.5564</v>
      </c>
      <c r="U6">
        <v>2.2330999999999999</v>
      </c>
      <c r="V6">
        <v>4.7272999999999996</v>
      </c>
      <c r="W6">
        <v>1.218</v>
      </c>
      <c r="X6">
        <v>0.2989</v>
      </c>
      <c r="Y6">
        <v>6.3200000000000006E-2</v>
      </c>
      <c r="Z6">
        <v>0.2356</v>
      </c>
      <c r="AA6">
        <v>0.1925</v>
      </c>
      <c r="AB6">
        <v>0.94740000000000002</v>
      </c>
      <c r="AC6">
        <v>0.2427</v>
      </c>
      <c r="AD6">
        <v>0.78649999999999998</v>
      </c>
      <c r="AE6">
        <v>3.2149749910000001</v>
      </c>
      <c r="AF6">
        <v>3.4476142919999999</v>
      </c>
      <c r="AG6">
        <v>1.195121951</v>
      </c>
      <c r="AH6">
        <v>0.16666666599999999</v>
      </c>
      <c r="AI6">
        <v>0.45370370300000001</v>
      </c>
      <c r="AJ6">
        <v>0.37962962900000002</v>
      </c>
      <c r="AK6">
        <v>0.17073170700000001</v>
      </c>
      <c r="AL6">
        <v>0.146341463</v>
      </c>
      <c r="AM6">
        <v>0</v>
      </c>
      <c r="AN6">
        <v>0</v>
      </c>
      <c r="AO6">
        <v>0.46789999999999998</v>
      </c>
      <c r="AP6">
        <v>0.30280000000000001</v>
      </c>
      <c r="AQ6">
        <v>0.22939999999999999</v>
      </c>
      <c r="AR6">
        <v>0.20180000000000001</v>
      </c>
      <c r="AS6">
        <v>0.53210000000000002</v>
      </c>
      <c r="AT6">
        <v>0.2661</v>
      </c>
      <c r="AU6">
        <f t="shared" si="0"/>
        <v>0.17816091954022989</v>
      </c>
      <c r="AV6">
        <f t="shared" si="1"/>
        <v>4.0229885057471264E-2</v>
      </c>
      <c r="AW6">
        <f t="shared" si="2"/>
        <v>0</v>
      </c>
      <c r="AX6">
        <f t="shared" si="3"/>
        <v>3.4482758620689655E-2</v>
      </c>
      <c r="AY6">
        <f t="shared" si="4"/>
        <v>6.3218390804597707E-2</v>
      </c>
      <c r="AZ6">
        <f t="shared" si="5"/>
        <v>5.4509415262636272E-3</v>
      </c>
      <c r="BA6">
        <f t="shared" si="6"/>
        <v>0.67845710445074792</v>
      </c>
    </row>
    <row r="7" spans="1:53" x14ac:dyDescent="0.35">
      <c r="A7">
        <v>2018</v>
      </c>
      <c r="B7" t="s">
        <v>51</v>
      </c>
      <c r="C7">
        <v>28</v>
      </c>
      <c r="D7">
        <v>126</v>
      </c>
      <c r="E7">
        <v>34</v>
      </c>
      <c r="F7">
        <v>5</v>
      </c>
      <c r="G7">
        <v>2</v>
      </c>
      <c r="H7">
        <v>17</v>
      </c>
      <c r="I7">
        <v>16</v>
      </c>
      <c r="J7">
        <v>1</v>
      </c>
      <c r="K7">
        <v>10</v>
      </c>
      <c r="L7">
        <v>0</v>
      </c>
      <c r="M7">
        <v>1</v>
      </c>
      <c r="N7">
        <v>30</v>
      </c>
      <c r="O7">
        <v>0.29570000000000002</v>
      </c>
      <c r="P7">
        <v>0.36</v>
      </c>
      <c r="Q7">
        <v>0.41071428500000001</v>
      </c>
      <c r="R7">
        <v>5.1428000000000003</v>
      </c>
      <c r="S7">
        <v>0.33502839899999998</v>
      </c>
      <c r="T7">
        <v>9.6427999999999994</v>
      </c>
      <c r="U7">
        <v>3.2143000000000002</v>
      </c>
      <c r="V7">
        <v>3</v>
      </c>
      <c r="W7">
        <v>0.32140000000000002</v>
      </c>
      <c r="X7">
        <v>0.23810000000000001</v>
      </c>
      <c r="Y7">
        <v>7.9399999999999998E-2</v>
      </c>
      <c r="Z7">
        <v>0.15870000000000001</v>
      </c>
      <c r="AA7">
        <v>0.29570000000000002</v>
      </c>
      <c r="AB7">
        <v>1.5713999999999999</v>
      </c>
      <c r="AC7">
        <v>0.39290000000000003</v>
      </c>
      <c r="AD7">
        <v>0.64219999999999999</v>
      </c>
      <c r="AE7">
        <v>3.3692988989999999</v>
      </c>
      <c r="AF7">
        <v>2.6543827750000002</v>
      </c>
      <c r="AG7">
        <v>1.85</v>
      </c>
      <c r="AH7">
        <v>0.30487804800000001</v>
      </c>
      <c r="AI7">
        <v>0.45121951199999999</v>
      </c>
      <c r="AJ7">
        <v>0.243902439</v>
      </c>
      <c r="AK7">
        <v>0.2</v>
      </c>
      <c r="AL7">
        <v>0.05</v>
      </c>
      <c r="AM7">
        <v>0</v>
      </c>
      <c r="AN7">
        <v>0.66666666600000002</v>
      </c>
      <c r="AO7">
        <v>0.42349999999999999</v>
      </c>
      <c r="AP7">
        <v>0.4</v>
      </c>
      <c r="AQ7">
        <v>0.17649999999999999</v>
      </c>
      <c r="AR7">
        <v>0.15290000000000001</v>
      </c>
      <c r="AS7">
        <v>0.42349999999999999</v>
      </c>
      <c r="AT7">
        <v>0.42349999999999999</v>
      </c>
      <c r="AU7">
        <f t="shared" si="0"/>
        <v>0.26984126984126983</v>
      </c>
      <c r="AV7">
        <f t="shared" si="1"/>
        <v>3.968253968253968E-2</v>
      </c>
      <c r="AW7">
        <f t="shared" si="2"/>
        <v>1.5873015873015872E-2</v>
      </c>
      <c r="AX7">
        <f t="shared" si="3"/>
        <v>7.9365079365079361E-3</v>
      </c>
      <c r="AY7">
        <f t="shared" si="4"/>
        <v>7.9365079365079361E-2</v>
      </c>
      <c r="AZ7">
        <f t="shared" si="5"/>
        <v>4.9554013875123884E-3</v>
      </c>
      <c r="BA7">
        <f t="shared" si="6"/>
        <v>0.58234618591407483</v>
      </c>
    </row>
    <row r="8" spans="1:53" x14ac:dyDescent="0.35">
      <c r="A8">
        <v>2018</v>
      </c>
      <c r="B8" t="s">
        <v>52</v>
      </c>
      <c r="C8">
        <v>38.1</v>
      </c>
      <c r="D8">
        <v>174</v>
      </c>
      <c r="E8">
        <v>41</v>
      </c>
      <c r="F8">
        <v>5</v>
      </c>
      <c r="G8">
        <v>0</v>
      </c>
      <c r="H8">
        <v>20</v>
      </c>
      <c r="I8">
        <v>19</v>
      </c>
      <c r="J8">
        <v>5</v>
      </c>
      <c r="K8">
        <v>22</v>
      </c>
      <c r="L8">
        <v>0</v>
      </c>
      <c r="M8">
        <v>0</v>
      </c>
      <c r="N8">
        <v>38</v>
      </c>
      <c r="O8">
        <v>0.2697</v>
      </c>
      <c r="P8">
        <v>0.36627906900000001</v>
      </c>
      <c r="Q8">
        <v>0.40939597300000002</v>
      </c>
      <c r="R8">
        <v>4.4608999999999996</v>
      </c>
      <c r="S8">
        <v>0.34178601600000003</v>
      </c>
      <c r="T8">
        <v>8.9216999999999995</v>
      </c>
      <c r="U8">
        <v>5.1651999999999996</v>
      </c>
      <c r="V8">
        <v>1.7273000000000001</v>
      </c>
      <c r="W8">
        <v>1.1738999999999999</v>
      </c>
      <c r="X8">
        <v>0.21840000000000001</v>
      </c>
      <c r="Y8">
        <v>0.12640000000000001</v>
      </c>
      <c r="Z8">
        <v>9.1999999999999998E-2</v>
      </c>
      <c r="AA8">
        <v>0.2697</v>
      </c>
      <c r="AB8">
        <v>1.6435</v>
      </c>
      <c r="AC8">
        <v>0.33029999999999998</v>
      </c>
      <c r="AD8">
        <v>0.76790000000000003</v>
      </c>
      <c r="AE8">
        <v>3.840975324</v>
      </c>
      <c r="AF8">
        <v>4.5891611020000003</v>
      </c>
      <c r="AG8">
        <v>3.0909090899999998</v>
      </c>
      <c r="AH8">
        <v>0.18918918900000001</v>
      </c>
      <c r="AI8">
        <v>0.61261261199999995</v>
      </c>
      <c r="AJ8">
        <v>0.19819819799999999</v>
      </c>
      <c r="AK8">
        <v>4.5454544999999999E-2</v>
      </c>
      <c r="AL8">
        <v>0.22727272700000001</v>
      </c>
      <c r="AM8">
        <v>7.3529411000000003E-2</v>
      </c>
      <c r="AN8">
        <v>0.33333333300000001</v>
      </c>
      <c r="AO8">
        <v>0.34210000000000002</v>
      </c>
      <c r="AP8">
        <v>0.42980000000000002</v>
      </c>
      <c r="AQ8">
        <v>0.2281</v>
      </c>
      <c r="AR8">
        <v>0.24560000000000001</v>
      </c>
      <c r="AS8">
        <v>0.4123</v>
      </c>
      <c r="AT8">
        <v>0.34210000000000002</v>
      </c>
      <c r="AU8">
        <f t="shared" si="0"/>
        <v>0.23563218390804597</v>
      </c>
      <c r="AV8">
        <f t="shared" si="1"/>
        <v>2.8735632183908046E-2</v>
      </c>
      <c r="AW8">
        <f t="shared" si="2"/>
        <v>0</v>
      </c>
      <c r="AX8">
        <f t="shared" si="3"/>
        <v>2.8735632183908046E-2</v>
      </c>
      <c r="AY8">
        <f t="shared" si="4"/>
        <v>0.12643678160919541</v>
      </c>
      <c r="AZ8">
        <f t="shared" si="5"/>
        <v>1.0901883052527254E-2</v>
      </c>
      <c r="BA8">
        <f t="shared" si="6"/>
        <v>0.56955788706241517</v>
      </c>
    </row>
    <row r="9" spans="1:53" x14ac:dyDescent="0.35">
      <c r="A9">
        <v>2018</v>
      </c>
      <c r="B9" t="s">
        <v>53</v>
      </c>
      <c r="C9">
        <v>49.1</v>
      </c>
      <c r="D9">
        <v>196</v>
      </c>
      <c r="E9">
        <v>39</v>
      </c>
      <c r="F9">
        <v>2</v>
      </c>
      <c r="G9">
        <v>1</v>
      </c>
      <c r="H9">
        <v>15</v>
      </c>
      <c r="I9">
        <v>14</v>
      </c>
      <c r="J9">
        <v>1</v>
      </c>
      <c r="K9">
        <v>13</v>
      </c>
      <c r="L9">
        <v>0</v>
      </c>
      <c r="M9">
        <v>0</v>
      </c>
      <c r="N9">
        <v>61</v>
      </c>
      <c r="O9">
        <v>0.21310000000000001</v>
      </c>
      <c r="P9">
        <v>0.266666666</v>
      </c>
      <c r="Q9">
        <v>0.254143646</v>
      </c>
      <c r="R9">
        <v>2.5541</v>
      </c>
      <c r="S9">
        <v>0.234976774</v>
      </c>
      <c r="T9">
        <v>11.128399999999999</v>
      </c>
      <c r="U9">
        <v>2.3715999999999999</v>
      </c>
      <c r="V9">
        <v>4.6923000000000004</v>
      </c>
      <c r="W9">
        <v>0.18240000000000001</v>
      </c>
      <c r="X9">
        <v>0.31119999999999998</v>
      </c>
      <c r="Y9">
        <v>6.6299999999999998E-2</v>
      </c>
      <c r="Z9">
        <v>0.24490000000000001</v>
      </c>
      <c r="AA9">
        <v>0.21310000000000001</v>
      </c>
      <c r="AB9">
        <v>1.0541</v>
      </c>
      <c r="AC9">
        <v>0.314</v>
      </c>
      <c r="AD9">
        <v>0.73119999999999996</v>
      </c>
      <c r="AE9">
        <v>2.6097221789999998</v>
      </c>
      <c r="AF9">
        <v>1.735463988</v>
      </c>
      <c r="AG9">
        <v>1.6764705879999999</v>
      </c>
      <c r="AH9">
        <v>0.215517241</v>
      </c>
      <c r="AI9">
        <v>0.49137931000000001</v>
      </c>
      <c r="AJ9">
        <v>0.29310344799999999</v>
      </c>
      <c r="AK9">
        <v>0.14705882300000001</v>
      </c>
      <c r="AL9">
        <v>2.9411764E-2</v>
      </c>
      <c r="AM9">
        <v>8.7719298000000001E-2</v>
      </c>
      <c r="AN9">
        <v>0.66666666600000002</v>
      </c>
      <c r="AO9">
        <v>0.40160000000000001</v>
      </c>
      <c r="AP9">
        <v>0.31969999999999998</v>
      </c>
      <c r="AQ9">
        <v>0.2787</v>
      </c>
      <c r="AR9">
        <v>0.21310000000000001</v>
      </c>
      <c r="AS9">
        <v>0.53280000000000005</v>
      </c>
      <c r="AT9">
        <v>0.25409999999999999</v>
      </c>
      <c r="AU9">
        <f t="shared" si="0"/>
        <v>0.19897959183673469</v>
      </c>
      <c r="AV9">
        <f t="shared" si="1"/>
        <v>1.020408163265306E-2</v>
      </c>
      <c r="AW9">
        <f t="shared" si="2"/>
        <v>5.1020408163265302E-3</v>
      </c>
      <c r="AX9">
        <f t="shared" si="3"/>
        <v>5.1020408163265302E-3</v>
      </c>
      <c r="AY9">
        <f t="shared" si="4"/>
        <v>6.6326530612244902E-2</v>
      </c>
      <c r="AZ9">
        <f t="shared" si="5"/>
        <v>6.4420218037661049E-3</v>
      </c>
      <c r="BA9">
        <f t="shared" si="6"/>
        <v>0.70784369248194812</v>
      </c>
    </row>
    <row r="10" spans="1:53" x14ac:dyDescent="0.35">
      <c r="A10">
        <v>2018</v>
      </c>
      <c r="B10" t="s">
        <v>54</v>
      </c>
      <c r="C10">
        <v>27.1</v>
      </c>
      <c r="D10">
        <v>124</v>
      </c>
      <c r="E10">
        <v>21</v>
      </c>
      <c r="F10">
        <v>5</v>
      </c>
      <c r="G10">
        <v>1</v>
      </c>
      <c r="H10">
        <v>16</v>
      </c>
      <c r="I10">
        <v>14</v>
      </c>
      <c r="J10">
        <v>4</v>
      </c>
      <c r="K10">
        <v>15</v>
      </c>
      <c r="L10">
        <v>0</v>
      </c>
      <c r="M10">
        <v>7</v>
      </c>
      <c r="N10">
        <v>41</v>
      </c>
      <c r="O10">
        <v>0.2059</v>
      </c>
      <c r="P10">
        <v>0.34677419300000001</v>
      </c>
      <c r="Q10">
        <v>0.4</v>
      </c>
      <c r="R10">
        <v>4.6097999999999999</v>
      </c>
      <c r="S10">
        <v>0.33040487800000001</v>
      </c>
      <c r="T10">
        <v>13.5</v>
      </c>
      <c r="U10">
        <v>4.9390000000000001</v>
      </c>
      <c r="V10">
        <v>2.7332999999999998</v>
      </c>
      <c r="W10">
        <v>1.3170999999999999</v>
      </c>
      <c r="X10">
        <v>0.3306</v>
      </c>
      <c r="Y10">
        <v>0.121</v>
      </c>
      <c r="Z10">
        <v>0.2097</v>
      </c>
      <c r="AA10">
        <v>0.2059</v>
      </c>
      <c r="AB10">
        <v>1.3170999999999999</v>
      </c>
      <c r="AC10">
        <v>0.29820000000000002</v>
      </c>
      <c r="AD10">
        <v>0.72189999999999999</v>
      </c>
      <c r="AE10">
        <v>3.8977780640000002</v>
      </c>
      <c r="AF10">
        <v>4.471455765</v>
      </c>
      <c r="AG10">
        <v>1.454545454</v>
      </c>
      <c r="AH10">
        <v>0.114754098</v>
      </c>
      <c r="AI10">
        <v>0.52459016300000005</v>
      </c>
      <c r="AJ10">
        <v>0.36065573699999998</v>
      </c>
      <c r="AK10">
        <v>0.13636363600000001</v>
      </c>
      <c r="AL10">
        <v>0.181818181</v>
      </c>
      <c r="AM10">
        <v>6.25E-2</v>
      </c>
      <c r="AN10">
        <v>0</v>
      </c>
      <c r="AO10">
        <v>0.26229999999999998</v>
      </c>
      <c r="AP10">
        <v>0.42620000000000002</v>
      </c>
      <c r="AQ10">
        <v>0.3115</v>
      </c>
      <c r="AR10">
        <v>0.16389999999999999</v>
      </c>
      <c r="AS10">
        <v>0.57379999999999998</v>
      </c>
      <c r="AT10">
        <v>0.26229999999999998</v>
      </c>
      <c r="AU10">
        <f t="shared" si="0"/>
        <v>0.16935483870967741</v>
      </c>
      <c r="AV10">
        <f t="shared" si="1"/>
        <v>4.0322580645161289E-2</v>
      </c>
      <c r="AW10">
        <f t="shared" si="2"/>
        <v>8.0645161290322578E-3</v>
      </c>
      <c r="AX10">
        <f t="shared" si="3"/>
        <v>3.2258064516129031E-2</v>
      </c>
      <c r="AY10">
        <f t="shared" si="4"/>
        <v>0.12096774193548387</v>
      </c>
      <c r="AZ10">
        <f t="shared" si="5"/>
        <v>7.4331020812685826E-3</v>
      </c>
      <c r="BA10">
        <f t="shared" si="6"/>
        <v>0.62159915598324755</v>
      </c>
    </row>
    <row r="11" spans="1:53" x14ac:dyDescent="0.35">
      <c r="A11">
        <v>2018</v>
      </c>
      <c r="B11" t="s">
        <v>55</v>
      </c>
      <c r="C11">
        <v>27.1</v>
      </c>
      <c r="D11">
        <v>113</v>
      </c>
      <c r="E11">
        <v>24</v>
      </c>
      <c r="F11">
        <v>3</v>
      </c>
      <c r="G11">
        <v>0</v>
      </c>
      <c r="H11">
        <v>11</v>
      </c>
      <c r="I11">
        <v>10</v>
      </c>
      <c r="J11">
        <v>4</v>
      </c>
      <c r="K11">
        <v>9</v>
      </c>
      <c r="L11">
        <v>0</v>
      </c>
      <c r="M11">
        <v>1</v>
      </c>
      <c r="N11">
        <v>36</v>
      </c>
      <c r="O11">
        <v>0.23300000000000001</v>
      </c>
      <c r="P11">
        <v>0.30357142799999998</v>
      </c>
      <c r="Q11">
        <v>0.38613861300000002</v>
      </c>
      <c r="R11">
        <v>3.2927</v>
      </c>
      <c r="S11">
        <v>0.30108154199999998</v>
      </c>
      <c r="T11">
        <v>11.8537</v>
      </c>
      <c r="U11">
        <v>2.9634</v>
      </c>
      <c r="V11">
        <v>4</v>
      </c>
      <c r="W11">
        <v>1.3170999999999999</v>
      </c>
      <c r="X11">
        <v>0.31859999999999999</v>
      </c>
      <c r="Y11">
        <v>7.9600000000000004E-2</v>
      </c>
      <c r="Z11">
        <v>0.2389</v>
      </c>
      <c r="AA11">
        <v>0.23300000000000001</v>
      </c>
      <c r="AB11">
        <v>1.2073</v>
      </c>
      <c r="AC11">
        <v>0.3175</v>
      </c>
      <c r="AD11">
        <v>0.80989999999999995</v>
      </c>
      <c r="AE11">
        <v>2.8861590439999998</v>
      </c>
      <c r="AF11">
        <v>3.5202350930000001</v>
      </c>
      <c r="AG11">
        <v>1.19047619</v>
      </c>
      <c r="AH11">
        <v>0.25806451600000002</v>
      </c>
      <c r="AI11">
        <v>0.40322580600000002</v>
      </c>
      <c r="AJ11">
        <v>0.33870967699999999</v>
      </c>
      <c r="AK11">
        <v>0.19047618999999999</v>
      </c>
      <c r="AL11">
        <v>0.19047618999999999</v>
      </c>
      <c r="AM11">
        <v>0.08</v>
      </c>
      <c r="AN11">
        <v>0</v>
      </c>
      <c r="AO11">
        <v>0.41789999999999999</v>
      </c>
      <c r="AP11">
        <v>0.34329999999999999</v>
      </c>
      <c r="AQ11">
        <v>0.23880000000000001</v>
      </c>
      <c r="AR11">
        <v>0.31340000000000001</v>
      </c>
      <c r="AS11">
        <v>0.37309999999999999</v>
      </c>
      <c r="AT11">
        <v>0.31340000000000001</v>
      </c>
      <c r="AU11">
        <f t="shared" si="0"/>
        <v>0.21238938053097345</v>
      </c>
      <c r="AV11">
        <f t="shared" si="1"/>
        <v>2.6548672566371681E-2</v>
      </c>
      <c r="AW11">
        <f t="shared" si="2"/>
        <v>0</v>
      </c>
      <c r="AX11">
        <f t="shared" si="3"/>
        <v>3.5398230088495575E-2</v>
      </c>
      <c r="AY11">
        <f t="shared" si="4"/>
        <v>7.9646017699115043E-2</v>
      </c>
      <c r="AZ11">
        <f t="shared" si="5"/>
        <v>4.4598612487611496E-3</v>
      </c>
      <c r="BA11">
        <f t="shared" si="6"/>
        <v>0.64155783786628318</v>
      </c>
    </row>
    <row r="12" spans="1:53" x14ac:dyDescent="0.35">
      <c r="A12">
        <v>2018</v>
      </c>
      <c r="B12" t="s">
        <v>56</v>
      </c>
      <c r="C12">
        <v>38</v>
      </c>
      <c r="D12">
        <v>177</v>
      </c>
      <c r="E12">
        <v>42</v>
      </c>
      <c r="F12">
        <v>12</v>
      </c>
      <c r="G12">
        <v>1</v>
      </c>
      <c r="H12">
        <v>22</v>
      </c>
      <c r="I12">
        <v>19</v>
      </c>
      <c r="J12">
        <v>4</v>
      </c>
      <c r="K12">
        <v>16</v>
      </c>
      <c r="L12">
        <v>0</v>
      </c>
      <c r="M12">
        <v>6</v>
      </c>
      <c r="N12">
        <v>36</v>
      </c>
      <c r="O12">
        <v>0.27100000000000002</v>
      </c>
      <c r="P12">
        <v>0.36158192</v>
      </c>
      <c r="Q12">
        <v>0.44736842100000002</v>
      </c>
      <c r="R12">
        <v>4.5</v>
      </c>
      <c r="S12">
        <v>0.35010830100000001</v>
      </c>
      <c r="T12">
        <v>8.5263000000000009</v>
      </c>
      <c r="U12">
        <v>3.7894999999999999</v>
      </c>
      <c r="V12">
        <v>2.25</v>
      </c>
      <c r="W12">
        <v>0.94740000000000002</v>
      </c>
      <c r="X12">
        <v>0.2034</v>
      </c>
      <c r="Y12">
        <v>9.0399999999999994E-2</v>
      </c>
      <c r="Z12">
        <v>0.113</v>
      </c>
      <c r="AA12">
        <v>0.27100000000000002</v>
      </c>
      <c r="AB12">
        <v>1.5263</v>
      </c>
      <c r="AC12">
        <v>0.33040000000000003</v>
      </c>
      <c r="AD12">
        <v>0.71919999999999995</v>
      </c>
      <c r="AE12">
        <v>4.6908208159999996</v>
      </c>
      <c r="AF12">
        <v>4.3649104899999998</v>
      </c>
      <c r="AG12">
        <v>1.2820512820000001</v>
      </c>
      <c r="AH12">
        <v>0.23931623899999999</v>
      </c>
      <c r="AI12">
        <v>0.42735042699999998</v>
      </c>
      <c r="AJ12">
        <v>0.33333333300000001</v>
      </c>
      <c r="AK12">
        <v>0.128205128</v>
      </c>
      <c r="AL12">
        <v>0.102564102</v>
      </c>
      <c r="AM12">
        <v>0.06</v>
      </c>
      <c r="AN12">
        <v>0.5</v>
      </c>
      <c r="AO12">
        <v>0.34449999999999997</v>
      </c>
      <c r="AP12">
        <v>0.3866</v>
      </c>
      <c r="AQ12">
        <v>0.26889999999999997</v>
      </c>
      <c r="AR12">
        <v>0.1681</v>
      </c>
      <c r="AS12">
        <v>0.53779999999999994</v>
      </c>
      <c r="AT12">
        <v>0.29409999999999997</v>
      </c>
      <c r="AU12">
        <f t="shared" si="0"/>
        <v>0.23728813559322035</v>
      </c>
      <c r="AV12">
        <f t="shared" si="1"/>
        <v>6.7796610169491525E-2</v>
      </c>
      <c r="AW12">
        <f t="shared" si="2"/>
        <v>5.6497175141242938E-3</v>
      </c>
      <c r="AX12">
        <f t="shared" si="3"/>
        <v>2.2598870056497175E-2</v>
      </c>
      <c r="AY12">
        <f t="shared" si="4"/>
        <v>9.03954802259887E-2</v>
      </c>
      <c r="AZ12">
        <f t="shared" si="5"/>
        <v>7.9286422200198214E-3</v>
      </c>
      <c r="BA12">
        <f t="shared" si="6"/>
        <v>0.56834254422065811</v>
      </c>
    </row>
    <row r="13" spans="1:53" x14ac:dyDescent="0.35">
      <c r="A13">
        <v>2018</v>
      </c>
      <c r="B13" t="s">
        <v>57</v>
      </c>
      <c r="C13">
        <v>75.2</v>
      </c>
      <c r="D13">
        <v>306</v>
      </c>
      <c r="E13">
        <v>53</v>
      </c>
      <c r="F13">
        <v>13</v>
      </c>
      <c r="G13">
        <v>0</v>
      </c>
      <c r="H13">
        <v>27</v>
      </c>
      <c r="I13">
        <v>26</v>
      </c>
      <c r="J13">
        <v>8</v>
      </c>
      <c r="K13">
        <v>29</v>
      </c>
      <c r="L13">
        <v>0</v>
      </c>
      <c r="M13">
        <v>2</v>
      </c>
      <c r="N13">
        <v>82</v>
      </c>
      <c r="O13">
        <v>0.19270000000000001</v>
      </c>
      <c r="P13">
        <v>0.27540983600000002</v>
      </c>
      <c r="Q13">
        <v>0.32967032899999998</v>
      </c>
      <c r="R13">
        <v>3.0924999999999998</v>
      </c>
      <c r="S13">
        <v>0.26881642300000003</v>
      </c>
      <c r="T13">
        <v>9.7532999999999994</v>
      </c>
      <c r="U13">
        <v>3.4493</v>
      </c>
      <c r="V13">
        <v>2.8275999999999999</v>
      </c>
      <c r="W13">
        <v>0.95150000000000001</v>
      </c>
      <c r="X13">
        <v>0.26800000000000002</v>
      </c>
      <c r="Y13">
        <v>9.4799999999999995E-2</v>
      </c>
      <c r="Z13">
        <v>0.17319999999999999</v>
      </c>
      <c r="AA13">
        <v>0.19270000000000001</v>
      </c>
      <c r="AB13">
        <v>1.0837000000000001</v>
      </c>
      <c r="AC13">
        <v>0.2432</v>
      </c>
      <c r="AD13">
        <v>0.78300000000000003</v>
      </c>
      <c r="AE13">
        <v>3.6996705030000001</v>
      </c>
      <c r="AF13">
        <v>3.5905041440000001</v>
      </c>
      <c r="AG13">
        <v>1.3823529409999999</v>
      </c>
      <c r="AH13">
        <v>0.147368421</v>
      </c>
      <c r="AI13">
        <v>0.49473684200000001</v>
      </c>
      <c r="AJ13">
        <v>0.35789473599999999</v>
      </c>
      <c r="AK13">
        <v>5.8823528999999999E-2</v>
      </c>
      <c r="AL13">
        <v>0.117647058</v>
      </c>
      <c r="AM13">
        <v>3.1914893E-2</v>
      </c>
      <c r="AN13">
        <v>0.33333333300000001</v>
      </c>
      <c r="AO13">
        <v>0.40410000000000001</v>
      </c>
      <c r="AP13">
        <v>0.35749999999999998</v>
      </c>
      <c r="AQ13">
        <v>0.23830000000000001</v>
      </c>
      <c r="AR13">
        <v>0.1762</v>
      </c>
      <c r="AS13">
        <v>0.4819</v>
      </c>
      <c r="AT13">
        <v>0.34200000000000003</v>
      </c>
      <c r="AU13">
        <f t="shared" si="0"/>
        <v>0.17320261437908496</v>
      </c>
      <c r="AV13">
        <f t="shared" si="1"/>
        <v>4.2483660130718956E-2</v>
      </c>
      <c r="AW13">
        <f t="shared" si="2"/>
        <v>0</v>
      </c>
      <c r="AX13">
        <f t="shared" si="3"/>
        <v>2.6143790849673203E-2</v>
      </c>
      <c r="AY13">
        <f t="shared" si="4"/>
        <v>9.4771241830065356E-2</v>
      </c>
      <c r="AZ13">
        <f t="shared" si="5"/>
        <v>1.4370664023785926E-2</v>
      </c>
      <c r="BA13">
        <f t="shared" si="6"/>
        <v>0.64902802878667154</v>
      </c>
    </row>
    <row r="14" spans="1:53" x14ac:dyDescent="0.35">
      <c r="A14">
        <v>2018</v>
      </c>
      <c r="B14" t="s">
        <v>58</v>
      </c>
      <c r="C14">
        <v>45.2</v>
      </c>
      <c r="D14">
        <v>188</v>
      </c>
      <c r="E14">
        <v>38</v>
      </c>
      <c r="F14">
        <v>7</v>
      </c>
      <c r="G14">
        <v>0</v>
      </c>
      <c r="H14">
        <v>20</v>
      </c>
      <c r="I14">
        <v>16</v>
      </c>
      <c r="J14">
        <v>3</v>
      </c>
      <c r="K14">
        <v>17</v>
      </c>
      <c r="L14">
        <v>0</v>
      </c>
      <c r="M14">
        <v>2</v>
      </c>
      <c r="N14">
        <v>33</v>
      </c>
      <c r="O14">
        <v>0.22489999999999999</v>
      </c>
      <c r="P14">
        <v>0.30481283399999998</v>
      </c>
      <c r="Q14">
        <v>0.32335329299999999</v>
      </c>
      <c r="R14">
        <v>3.1533000000000002</v>
      </c>
      <c r="S14">
        <v>0.28116453400000002</v>
      </c>
      <c r="T14">
        <v>6.5037000000000003</v>
      </c>
      <c r="U14">
        <v>3.3504</v>
      </c>
      <c r="V14">
        <v>1.9412</v>
      </c>
      <c r="W14">
        <v>0.59119999999999995</v>
      </c>
      <c r="X14">
        <v>0.17549999999999999</v>
      </c>
      <c r="Y14">
        <v>9.0399999999999994E-2</v>
      </c>
      <c r="Z14">
        <v>8.5099999999999995E-2</v>
      </c>
      <c r="AA14">
        <v>0.22489999999999999</v>
      </c>
      <c r="AB14">
        <v>1.2043999999999999</v>
      </c>
      <c r="AC14">
        <v>0.26319999999999999</v>
      </c>
      <c r="AD14">
        <v>0.70079999999999998</v>
      </c>
      <c r="AE14">
        <v>4.2225799610000001</v>
      </c>
      <c r="AF14">
        <v>3.8113162539999998</v>
      </c>
      <c r="AG14">
        <v>1.9714285709999999</v>
      </c>
      <c r="AH14">
        <v>0.229629629</v>
      </c>
      <c r="AI14">
        <v>0.51111111099999995</v>
      </c>
      <c r="AJ14">
        <v>0.25925925900000002</v>
      </c>
      <c r="AK14">
        <v>0.114285714</v>
      </c>
      <c r="AL14">
        <v>8.5714285000000001E-2</v>
      </c>
      <c r="AM14">
        <v>2.8985507000000001E-2</v>
      </c>
      <c r="AN14">
        <v>0</v>
      </c>
      <c r="AO14">
        <v>0.40439999999999998</v>
      </c>
      <c r="AP14">
        <v>0.375</v>
      </c>
      <c r="AQ14">
        <v>0.22059999999999999</v>
      </c>
      <c r="AR14">
        <v>0.2132</v>
      </c>
      <c r="AS14">
        <v>0.38240000000000002</v>
      </c>
      <c r="AT14">
        <v>0.40439999999999998</v>
      </c>
      <c r="AU14">
        <f t="shared" si="0"/>
        <v>0.20212765957446807</v>
      </c>
      <c r="AV14">
        <f t="shared" si="1"/>
        <v>3.7234042553191488E-2</v>
      </c>
      <c r="AW14">
        <f t="shared" si="2"/>
        <v>0</v>
      </c>
      <c r="AX14">
        <f t="shared" si="3"/>
        <v>1.5957446808510637E-2</v>
      </c>
      <c r="AY14">
        <f t="shared" si="4"/>
        <v>9.0425531914893623E-2</v>
      </c>
      <c r="AZ14">
        <f t="shared" si="5"/>
        <v>8.4241823587710603E-3</v>
      </c>
      <c r="BA14">
        <f t="shared" si="6"/>
        <v>0.64583113679016513</v>
      </c>
    </row>
    <row r="15" spans="1:53" x14ac:dyDescent="0.35">
      <c r="A15">
        <v>2018</v>
      </c>
      <c r="B15" t="s">
        <v>59</v>
      </c>
      <c r="C15">
        <v>36</v>
      </c>
      <c r="D15">
        <v>149</v>
      </c>
      <c r="E15">
        <v>34</v>
      </c>
      <c r="F15">
        <v>10</v>
      </c>
      <c r="G15">
        <v>0</v>
      </c>
      <c r="H15">
        <v>14</v>
      </c>
      <c r="I15">
        <v>12</v>
      </c>
      <c r="J15">
        <v>1</v>
      </c>
      <c r="K15">
        <v>9</v>
      </c>
      <c r="L15">
        <v>0</v>
      </c>
      <c r="M15">
        <v>2</v>
      </c>
      <c r="N15">
        <v>40</v>
      </c>
      <c r="O15">
        <v>0.24640000000000001</v>
      </c>
      <c r="P15">
        <v>0.30405405400000002</v>
      </c>
      <c r="Q15">
        <v>0.34558823500000002</v>
      </c>
      <c r="R15">
        <v>3</v>
      </c>
      <c r="S15">
        <v>0.28614911799999998</v>
      </c>
      <c r="T15">
        <v>10</v>
      </c>
      <c r="U15">
        <v>2.25</v>
      </c>
      <c r="V15">
        <v>4.4443999999999999</v>
      </c>
      <c r="W15">
        <v>0.25</v>
      </c>
      <c r="X15">
        <v>0.26850000000000002</v>
      </c>
      <c r="Y15">
        <v>6.0400000000000002E-2</v>
      </c>
      <c r="Z15">
        <v>0.20810000000000001</v>
      </c>
      <c r="AA15">
        <v>0.24640000000000001</v>
      </c>
      <c r="AB15">
        <v>1.1943999999999999</v>
      </c>
      <c r="AC15">
        <v>0.3402</v>
      </c>
      <c r="AD15">
        <v>0.71099999999999997</v>
      </c>
      <c r="AE15">
        <v>3.2245636950000001</v>
      </c>
      <c r="AF15">
        <v>2.2099391690000001</v>
      </c>
      <c r="AG15">
        <v>1.5666666659999999</v>
      </c>
      <c r="AH15">
        <v>0.19791666599999999</v>
      </c>
      <c r="AI15">
        <v>0.48958333300000001</v>
      </c>
      <c r="AJ15">
        <v>0.3125</v>
      </c>
      <c r="AK15">
        <v>0.2</v>
      </c>
      <c r="AL15">
        <v>3.3333333E-2</v>
      </c>
      <c r="AM15">
        <v>8.5106381999999994E-2</v>
      </c>
      <c r="AN15">
        <v>0</v>
      </c>
      <c r="AO15">
        <v>0.2959</v>
      </c>
      <c r="AP15">
        <v>0.34689999999999999</v>
      </c>
      <c r="AQ15">
        <v>0.35709999999999997</v>
      </c>
      <c r="AR15">
        <v>0.26529999999999998</v>
      </c>
      <c r="AS15">
        <v>0.52039999999999997</v>
      </c>
      <c r="AT15">
        <v>0.21429999999999999</v>
      </c>
      <c r="AU15">
        <f t="shared" si="0"/>
        <v>0.22818791946308725</v>
      </c>
      <c r="AV15">
        <f t="shared" si="1"/>
        <v>6.7114093959731544E-2</v>
      </c>
      <c r="AW15">
        <f t="shared" si="2"/>
        <v>0</v>
      </c>
      <c r="AX15">
        <f t="shared" si="3"/>
        <v>6.7114093959731542E-3</v>
      </c>
      <c r="AY15">
        <f t="shared" si="4"/>
        <v>6.0402684563758392E-2</v>
      </c>
      <c r="AZ15">
        <f t="shared" si="5"/>
        <v>4.4598612487611496E-3</v>
      </c>
      <c r="BA15">
        <f t="shared" si="6"/>
        <v>0.63312403136868856</v>
      </c>
    </row>
    <row r="16" spans="1:53" x14ac:dyDescent="0.35">
      <c r="A16">
        <v>2018</v>
      </c>
      <c r="B16" t="s">
        <v>60</v>
      </c>
      <c r="C16">
        <v>69</v>
      </c>
      <c r="D16">
        <v>265</v>
      </c>
      <c r="E16">
        <v>48</v>
      </c>
      <c r="F16">
        <v>7</v>
      </c>
      <c r="G16">
        <v>0</v>
      </c>
      <c r="H16">
        <v>21</v>
      </c>
      <c r="I16">
        <v>19</v>
      </c>
      <c r="J16">
        <v>4</v>
      </c>
      <c r="K16">
        <v>21</v>
      </c>
      <c r="L16">
        <v>0</v>
      </c>
      <c r="M16">
        <v>1</v>
      </c>
      <c r="N16">
        <v>65</v>
      </c>
      <c r="O16">
        <v>0.19750000000000001</v>
      </c>
      <c r="P16">
        <v>0.26717557199999997</v>
      </c>
      <c r="Q16">
        <v>0.28151260500000003</v>
      </c>
      <c r="R16">
        <v>2.4782999999999999</v>
      </c>
      <c r="S16">
        <v>0.246391263</v>
      </c>
      <c r="T16">
        <v>8.4783000000000008</v>
      </c>
      <c r="U16">
        <v>2.7391000000000001</v>
      </c>
      <c r="V16">
        <v>3.0952000000000002</v>
      </c>
      <c r="W16">
        <v>0.52170000000000005</v>
      </c>
      <c r="X16">
        <v>0.24529999999999999</v>
      </c>
      <c r="Y16">
        <v>7.9200000000000007E-2</v>
      </c>
      <c r="Z16">
        <v>0.16600000000000001</v>
      </c>
      <c r="AA16">
        <v>0.19750000000000001</v>
      </c>
      <c r="AB16">
        <v>1</v>
      </c>
      <c r="AC16">
        <v>0.25290000000000001</v>
      </c>
      <c r="AD16">
        <v>0.76090000000000002</v>
      </c>
      <c r="AE16">
        <v>3.064250774</v>
      </c>
      <c r="AF16">
        <v>2.9804679460000001</v>
      </c>
      <c r="AG16">
        <v>3.1714285709999999</v>
      </c>
      <c r="AH16">
        <v>0.15116278999999999</v>
      </c>
      <c r="AI16">
        <v>0.64534883700000001</v>
      </c>
      <c r="AJ16">
        <v>0.203488372</v>
      </c>
      <c r="AK16">
        <v>0.171428571</v>
      </c>
      <c r="AL16">
        <v>0.114285714</v>
      </c>
      <c r="AM16">
        <v>5.4054053999999997E-2</v>
      </c>
      <c r="AN16">
        <v>0.33333333300000001</v>
      </c>
      <c r="AO16">
        <v>0.37080000000000002</v>
      </c>
      <c r="AP16">
        <v>0.3876</v>
      </c>
      <c r="AQ16">
        <v>0.24160000000000001</v>
      </c>
      <c r="AR16">
        <v>0.25280000000000002</v>
      </c>
      <c r="AS16">
        <v>0.41010000000000002</v>
      </c>
      <c r="AT16">
        <v>0.33710000000000001</v>
      </c>
      <c r="AU16">
        <f t="shared" si="0"/>
        <v>0.1811320754716981</v>
      </c>
      <c r="AV16">
        <f t="shared" si="1"/>
        <v>2.6415094339622643E-2</v>
      </c>
      <c r="AW16">
        <f t="shared" si="2"/>
        <v>0</v>
      </c>
      <c r="AX16">
        <f t="shared" si="3"/>
        <v>1.509433962264151E-2</v>
      </c>
      <c r="AY16">
        <f t="shared" si="4"/>
        <v>7.9245283018867921E-2</v>
      </c>
      <c r="AZ16">
        <f t="shared" si="5"/>
        <v>1.0406342913776016E-2</v>
      </c>
      <c r="BA16">
        <f t="shared" si="6"/>
        <v>0.68770686463339381</v>
      </c>
    </row>
    <row r="17" spans="1:53" x14ac:dyDescent="0.35">
      <c r="A17">
        <v>2018</v>
      </c>
      <c r="B17" t="s">
        <v>61</v>
      </c>
      <c r="C17">
        <v>67.2</v>
      </c>
      <c r="D17">
        <v>291</v>
      </c>
      <c r="E17">
        <v>62</v>
      </c>
      <c r="F17">
        <v>13</v>
      </c>
      <c r="G17">
        <v>1</v>
      </c>
      <c r="H17">
        <v>39</v>
      </c>
      <c r="I17">
        <v>37</v>
      </c>
      <c r="J17">
        <v>9</v>
      </c>
      <c r="K17">
        <v>30</v>
      </c>
      <c r="L17">
        <v>0</v>
      </c>
      <c r="M17">
        <v>3</v>
      </c>
      <c r="N17">
        <v>83</v>
      </c>
      <c r="O17">
        <v>0.24030000000000001</v>
      </c>
      <c r="P17">
        <v>0.32871972300000002</v>
      </c>
      <c r="Q17">
        <v>0.40784313700000002</v>
      </c>
      <c r="R17">
        <v>4.9211999999999998</v>
      </c>
      <c r="S17">
        <v>0.32234270900000001</v>
      </c>
      <c r="T17">
        <v>11.039400000000001</v>
      </c>
      <c r="U17">
        <v>3.9902000000000002</v>
      </c>
      <c r="V17">
        <v>2.7667000000000002</v>
      </c>
      <c r="W17">
        <v>1.1970000000000001</v>
      </c>
      <c r="X17">
        <v>0.28520000000000001</v>
      </c>
      <c r="Y17">
        <v>0.1031</v>
      </c>
      <c r="Z17">
        <v>0.18210000000000001</v>
      </c>
      <c r="AA17">
        <v>0.24030000000000001</v>
      </c>
      <c r="AB17">
        <v>1.3595999999999999</v>
      </c>
      <c r="AC17">
        <v>0.31929999999999997</v>
      </c>
      <c r="AD17">
        <v>0.67959999999999998</v>
      </c>
      <c r="AE17">
        <v>3.481689469</v>
      </c>
      <c r="AF17">
        <v>3.8932979730000001</v>
      </c>
      <c r="AG17">
        <v>1.3703703700000001</v>
      </c>
      <c r="AH17">
        <v>0.24705882300000001</v>
      </c>
      <c r="AI17">
        <v>0.43529411699999998</v>
      </c>
      <c r="AJ17">
        <v>0.31764705799999998</v>
      </c>
      <c r="AK17">
        <v>9.2592592000000001E-2</v>
      </c>
      <c r="AL17">
        <v>0.16666666599999999</v>
      </c>
      <c r="AM17">
        <v>8.1081080999999999E-2</v>
      </c>
      <c r="AN17">
        <v>0.4</v>
      </c>
      <c r="AO17">
        <v>0.32</v>
      </c>
      <c r="AP17">
        <v>0.33139999999999997</v>
      </c>
      <c r="AQ17">
        <v>0.34860000000000002</v>
      </c>
      <c r="AR17">
        <v>0.18859999999999999</v>
      </c>
      <c r="AS17">
        <v>0.45710000000000001</v>
      </c>
      <c r="AT17">
        <v>0.3543</v>
      </c>
      <c r="AU17">
        <f t="shared" si="0"/>
        <v>0.21305841924398625</v>
      </c>
      <c r="AV17">
        <f t="shared" si="1"/>
        <v>4.4673539518900345E-2</v>
      </c>
      <c r="AW17">
        <f t="shared" si="2"/>
        <v>3.4364261168384879E-3</v>
      </c>
      <c r="AX17">
        <f t="shared" si="3"/>
        <v>3.0927835051546393E-2</v>
      </c>
      <c r="AY17">
        <f t="shared" si="4"/>
        <v>0.10309278350515463</v>
      </c>
      <c r="AZ17">
        <f t="shared" si="5"/>
        <v>1.4866204162537165E-2</v>
      </c>
      <c r="BA17">
        <f t="shared" si="6"/>
        <v>0.58994479240103681</v>
      </c>
    </row>
    <row r="18" spans="1:53" x14ac:dyDescent="0.35">
      <c r="A18">
        <v>2018</v>
      </c>
      <c r="B18" t="s">
        <v>62</v>
      </c>
      <c r="C18">
        <v>66.2</v>
      </c>
      <c r="D18">
        <v>277</v>
      </c>
      <c r="E18">
        <v>48</v>
      </c>
      <c r="F18">
        <v>7</v>
      </c>
      <c r="G18">
        <v>0</v>
      </c>
      <c r="H18">
        <v>26</v>
      </c>
      <c r="I18">
        <v>25</v>
      </c>
      <c r="J18">
        <v>8</v>
      </c>
      <c r="K18">
        <v>35</v>
      </c>
      <c r="L18">
        <v>0</v>
      </c>
      <c r="M18">
        <v>3</v>
      </c>
      <c r="N18">
        <v>66</v>
      </c>
      <c r="O18">
        <v>0.20080000000000001</v>
      </c>
      <c r="P18">
        <v>0.312727272</v>
      </c>
      <c r="Q18">
        <v>0.33617021200000002</v>
      </c>
      <c r="R18">
        <v>3.375</v>
      </c>
      <c r="S18">
        <v>0.29179695700000002</v>
      </c>
      <c r="T18">
        <v>8.91</v>
      </c>
      <c r="U18">
        <v>4.7249999999999996</v>
      </c>
      <c r="V18">
        <v>1.8856999999999999</v>
      </c>
      <c r="W18">
        <v>1.08</v>
      </c>
      <c r="X18">
        <v>0.23830000000000001</v>
      </c>
      <c r="Y18">
        <v>0.12640000000000001</v>
      </c>
      <c r="Z18">
        <v>0.1119</v>
      </c>
      <c r="AA18">
        <v>0.20080000000000001</v>
      </c>
      <c r="AB18">
        <v>1.2450000000000001</v>
      </c>
      <c r="AC18">
        <v>0.2424</v>
      </c>
      <c r="AD18">
        <v>0.80210000000000004</v>
      </c>
      <c r="AE18">
        <v>4.370179738</v>
      </c>
      <c r="AF18">
        <v>4.444382279</v>
      </c>
      <c r="AG18">
        <v>1.2</v>
      </c>
      <c r="AH18">
        <v>0.21893491100000001</v>
      </c>
      <c r="AI18">
        <v>0.42603550200000001</v>
      </c>
      <c r="AJ18">
        <v>0.35502958499999998</v>
      </c>
      <c r="AK18">
        <v>0.05</v>
      </c>
      <c r="AL18">
        <v>0.133333333</v>
      </c>
      <c r="AM18">
        <v>2.7777777E-2</v>
      </c>
      <c r="AN18">
        <v>0.25</v>
      </c>
      <c r="AO18">
        <v>0.3468</v>
      </c>
      <c r="AP18">
        <v>0.41620000000000001</v>
      </c>
      <c r="AQ18">
        <v>0.23699999999999999</v>
      </c>
      <c r="AR18">
        <v>0.20810000000000001</v>
      </c>
      <c r="AS18">
        <v>0.49709999999999999</v>
      </c>
      <c r="AT18">
        <v>0.29480000000000001</v>
      </c>
      <c r="AU18">
        <f t="shared" si="0"/>
        <v>0.17328519855595667</v>
      </c>
      <c r="AV18">
        <f t="shared" si="1"/>
        <v>2.5270758122743681E-2</v>
      </c>
      <c r="AW18">
        <f t="shared" si="2"/>
        <v>0</v>
      </c>
      <c r="AX18">
        <f t="shared" si="3"/>
        <v>2.8880866425992781E-2</v>
      </c>
      <c r="AY18">
        <f t="shared" si="4"/>
        <v>0.1263537906137184</v>
      </c>
      <c r="AZ18">
        <f t="shared" si="5"/>
        <v>1.7343904856293359E-2</v>
      </c>
      <c r="BA18">
        <f t="shared" si="6"/>
        <v>0.62886548142529519</v>
      </c>
    </row>
    <row r="19" spans="1:53" x14ac:dyDescent="0.35">
      <c r="A19">
        <v>2018</v>
      </c>
      <c r="B19" t="s">
        <v>63</v>
      </c>
      <c r="C19">
        <v>54.2</v>
      </c>
      <c r="D19">
        <v>239</v>
      </c>
      <c r="E19">
        <v>52</v>
      </c>
      <c r="F19">
        <v>9</v>
      </c>
      <c r="G19">
        <v>1</v>
      </c>
      <c r="H19">
        <v>26</v>
      </c>
      <c r="I19">
        <v>24</v>
      </c>
      <c r="J19">
        <v>7</v>
      </c>
      <c r="K19">
        <v>24</v>
      </c>
      <c r="L19">
        <v>1</v>
      </c>
      <c r="M19">
        <v>4</v>
      </c>
      <c r="N19">
        <v>60</v>
      </c>
      <c r="O19">
        <v>0.24640000000000001</v>
      </c>
      <c r="P19">
        <v>0.336134453</v>
      </c>
      <c r="Q19">
        <v>0.4</v>
      </c>
      <c r="R19">
        <v>3.9512</v>
      </c>
      <c r="S19">
        <v>0.322753703</v>
      </c>
      <c r="T19">
        <v>9.8780000000000001</v>
      </c>
      <c r="U19">
        <v>3.9512</v>
      </c>
      <c r="V19">
        <v>2.5</v>
      </c>
      <c r="W19">
        <v>1.1524000000000001</v>
      </c>
      <c r="X19">
        <v>0.251</v>
      </c>
      <c r="Y19">
        <v>0.1004</v>
      </c>
      <c r="Z19">
        <v>0.15060000000000001</v>
      </c>
      <c r="AA19">
        <v>0.24640000000000001</v>
      </c>
      <c r="AB19">
        <v>1.3902000000000001</v>
      </c>
      <c r="AC19">
        <v>0.3125</v>
      </c>
      <c r="AD19">
        <v>0.76919999999999999</v>
      </c>
      <c r="AE19">
        <v>3.9454024909999998</v>
      </c>
      <c r="AF19">
        <v>4.1604779360000004</v>
      </c>
      <c r="AG19">
        <v>1.2708333329999999</v>
      </c>
      <c r="AH19">
        <v>0.26845637500000002</v>
      </c>
      <c r="AI19">
        <v>0.40939597300000002</v>
      </c>
      <c r="AJ19">
        <v>0.32214765099999998</v>
      </c>
      <c r="AK19">
        <v>0.125</v>
      </c>
      <c r="AL19">
        <v>0.14583333300000001</v>
      </c>
      <c r="AM19">
        <v>0.13114754000000001</v>
      </c>
      <c r="AN19">
        <v>0</v>
      </c>
      <c r="AO19">
        <v>0.31790000000000002</v>
      </c>
      <c r="AP19">
        <v>0.40400000000000003</v>
      </c>
      <c r="AQ19">
        <v>0.27810000000000001</v>
      </c>
      <c r="AR19">
        <v>0.19869999999999999</v>
      </c>
      <c r="AS19">
        <v>0.42380000000000001</v>
      </c>
      <c r="AT19">
        <v>0.3775</v>
      </c>
      <c r="AU19">
        <f t="shared" si="0"/>
        <v>0.21757322175732219</v>
      </c>
      <c r="AV19">
        <f t="shared" si="1"/>
        <v>3.7656903765690378E-2</v>
      </c>
      <c r="AW19">
        <f t="shared" si="2"/>
        <v>4.1841004184100415E-3</v>
      </c>
      <c r="AX19">
        <f t="shared" si="3"/>
        <v>2.9288702928870293E-2</v>
      </c>
      <c r="AY19">
        <f t="shared" si="4"/>
        <v>0.100418410041841</v>
      </c>
      <c r="AZ19">
        <f t="shared" si="5"/>
        <v>1.1892963330029732E-2</v>
      </c>
      <c r="BA19">
        <f t="shared" si="6"/>
        <v>0.59898569775783639</v>
      </c>
    </row>
    <row r="20" spans="1:53" x14ac:dyDescent="0.35">
      <c r="A20">
        <v>2018</v>
      </c>
      <c r="B20" t="s">
        <v>64</v>
      </c>
      <c r="C20">
        <v>59</v>
      </c>
      <c r="D20">
        <v>253</v>
      </c>
      <c r="E20">
        <v>57</v>
      </c>
      <c r="F20">
        <v>11</v>
      </c>
      <c r="G20">
        <v>2</v>
      </c>
      <c r="H20">
        <v>33</v>
      </c>
      <c r="I20">
        <v>32</v>
      </c>
      <c r="J20">
        <v>9</v>
      </c>
      <c r="K20">
        <v>23</v>
      </c>
      <c r="L20">
        <v>0</v>
      </c>
      <c r="M20">
        <v>4</v>
      </c>
      <c r="N20">
        <v>60</v>
      </c>
      <c r="O20">
        <v>0.25219999999999998</v>
      </c>
      <c r="P20">
        <v>0.33466135400000002</v>
      </c>
      <c r="Q20">
        <v>0.44394618800000002</v>
      </c>
      <c r="R20">
        <v>4.8814000000000002</v>
      </c>
      <c r="S20">
        <v>0.33713792300000001</v>
      </c>
      <c r="T20">
        <v>9.1525999999999996</v>
      </c>
      <c r="U20">
        <v>3.5085000000000002</v>
      </c>
      <c r="V20">
        <v>2.6086999999999998</v>
      </c>
      <c r="W20">
        <v>1.3729</v>
      </c>
      <c r="X20">
        <v>0.23719999999999999</v>
      </c>
      <c r="Y20">
        <v>9.0899999999999995E-2</v>
      </c>
      <c r="Z20">
        <v>0.1462</v>
      </c>
      <c r="AA20">
        <v>0.25219999999999998</v>
      </c>
      <c r="AB20">
        <v>1.3559000000000001</v>
      </c>
      <c r="AC20">
        <v>0.30570000000000003</v>
      </c>
      <c r="AD20">
        <v>0.71430000000000005</v>
      </c>
      <c r="AE20">
        <v>3.8364590110000001</v>
      </c>
      <c r="AF20">
        <v>4.4764171279999996</v>
      </c>
      <c r="AG20">
        <v>1.4583333329999999</v>
      </c>
      <c r="AH20">
        <v>0.27160493800000002</v>
      </c>
      <c r="AI20">
        <v>0.432098765</v>
      </c>
      <c r="AJ20">
        <v>0.29629629600000001</v>
      </c>
      <c r="AK20">
        <v>6.25E-2</v>
      </c>
      <c r="AL20">
        <v>0.1875</v>
      </c>
      <c r="AM20">
        <v>7.1428570999999996E-2</v>
      </c>
      <c r="AN20">
        <v>0.25</v>
      </c>
      <c r="AO20">
        <v>0.40360000000000001</v>
      </c>
      <c r="AP20">
        <v>0.253</v>
      </c>
      <c r="AQ20">
        <v>0.34339999999999998</v>
      </c>
      <c r="AR20">
        <v>0.16270000000000001</v>
      </c>
      <c r="AS20">
        <v>0.54220000000000002</v>
      </c>
      <c r="AT20">
        <v>0.29520000000000002</v>
      </c>
      <c r="AU20">
        <f t="shared" si="0"/>
        <v>0.22529644268774704</v>
      </c>
      <c r="AV20">
        <f t="shared" si="1"/>
        <v>4.3478260869565216E-2</v>
      </c>
      <c r="AW20">
        <f t="shared" si="2"/>
        <v>7.9051383399209481E-3</v>
      </c>
      <c r="AX20">
        <f t="shared" si="3"/>
        <v>3.5573122529644272E-2</v>
      </c>
      <c r="AY20">
        <f t="shared" si="4"/>
        <v>9.0909090909090912E-2</v>
      </c>
      <c r="AZ20">
        <f t="shared" si="5"/>
        <v>1.1397423191278493E-2</v>
      </c>
      <c r="BA20">
        <f t="shared" si="6"/>
        <v>0.58544052147275316</v>
      </c>
    </row>
    <row r="21" spans="1:53" x14ac:dyDescent="0.35">
      <c r="A21">
        <v>2018</v>
      </c>
      <c r="B21" t="s">
        <v>65</v>
      </c>
      <c r="C21">
        <v>35</v>
      </c>
      <c r="D21">
        <v>138</v>
      </c>
      <c r="E21">
        <v>30</v>
      </c>
      <c r="F21">
        <v>5</v>
      </c>
      <c r="G21">
        <v>0</v>
      </c>
      <c r="H21">
        <v>22</v>
      </c>
      <c r="I21">
        <v>21</v>
      </c>
      <c r="J21">
        <v>6</v>
      </c>
      <c r="K21">
        <v>13</v>
      </c>
      <c r="L21">
        <v>0</v>
      </c>
      <c r="M21">
        <v>0</v>
      </c>
      <c r="N21">
        <v>22</v>
      </c>
      <c r="O21">
        <v>0.24</v>
      </c>
      <c r="P21">
        <v>0.31159420199999999</v>
      </c>
      <c r="Q21">
        <v>0.43801652800000002</v>
      </c>
      <c r="R21">
        <v>5.4</v>
      </c>
      <c r="S21">
        <v>0.31933085300000003</v>
      </c>
      <c r="T21">
        <v>5.6570999999999998</v>
      </c>
      <c r="U21">
        <v>3.3429000000000002</v>
      </c>
      <c r="V21">
        <v>1.6922999999999999</v>
      </c>
      <c r="W21">
        <v>1.5428999999999999</v>
      </c>
      <c r="X21">
        <v>0.15939999999999999</v>
      </c>
      <c r="Y21">
        <v>9.4200000000000006E-2</v>
      </c>
      <c r="Z21">
        <v>6.5199999999999994E-2</v>
      </c>
      <c r="AA21">
        <v>0.24</v>
      </c>
      <c r="AB21">
        <v>1.2285999999999999</v>
      </c>
      <c r="AC21">
        <v>0.24740000000000001</v>
      </c>
      <c r="AD21">
        <v>0.6069</v>
      </c>
      <c r="AE21">
        <v>4.1907282380000002</v>
      </c>
      <c r="AF21">
        <v>5.2400952739999997</v>
      </c>
      <c r="AG21">
        <v>2.3199999999999998</v>
      </c>
      <c r="AH21">
        <v>0.186274509</v>
      </c>
      <c r="AI21">
        <v>0.56862745000000003</v>
      </c>
      <c r="AJ21">
        <v>0.24509803899999999</v>
      </c>
      <c r="AK21">
        <v>0.08</v>
      </c>
      <c r="AL21">
        <v>0.24</v>
      </c>
      <c r="AM21">
        <v>3.4482758000000002E-2</v>
      </c>
      <c r="AN21">
        <v>0</v>
      </c>
      <c r="AO21">
        <v>0.38829999999999998</v>
      </c>
      <c r="AP21">
        <v>0.37859999999999999</v>
      </c>
      <c r="AQ21">
        <v>0.23300000000000001</v>
      </c>
      <c r="AR21">
        <v>0.17480000000000001</v>
      </c>
      <c r="AS21">
        <v>0.42720000000000002</v>
      </c>
      <c r="AT21">
        <v>0.39810000000000001</v>
      </c>
      <c r="AU21">
        <f t="shared" si="0"/>
        <v>0.21739130434782608</v>
      </c>
      <c r="AV21">
        <f t="shared" si="1"/>
        <v>3.6231884057971016E-2</v>
      </c>
      <c r="AW21">
        <f t="shared" si="2"/>
        <v>0</v>
      </c>
      <c r="AX21">
        <f t="shared" si="3"/>
        <v>4.3478260869565216E-2</v>
      </c>
      <c r="AY21">
        <f t="shared" si="4"/>
        <v>9.420289855072464E-2</v>
      </c>
      <c r="AZ21">
        <f t="shared" si="5"/>
        <v>6.4420218037661049E-3</v>
      </c>
      <c r="BA21">
        <f t="shared" si="6"/>
        <v>0.6022536303701469</v>
      </c>
    </row>
    <row r="22" spans="1:53" x14ac:dyDescent="0.35">
      <c r="A22">
        <v>2018</v>
      </c>
      <c r="B22" t="s">
        <v>66</v>
      </c>
      <c r="C22">
        <v>22</v>
      </c>
      <c r="D22">
        <v>83</v>
      </c>
      <c r="E22">
        <v>11</v>
      </c>
      <c r="F22">
        <v>4</v>
      </c>
      <c r="G22">
        <v>0</v>
      </c>
      <c r="H22">
        <v>6</v>
      </c>
      <c r="I22">
        <v>5</v>
      </c>
      <c r="J22">
        <v>1</v>
      </c>
      <c r="K22">
        <v>5</v>
      </c>
      <c r="L22">
        <v>0</v>
      </c>
      <c r="M22">
        <v>4</v>
      </c>
      <c r="N22">
        <v>19</v>
      </c>
      <c r="O22">
        <v>0.14860000000000001</v>
      </c>
      <c r="P22">
        <v>0.240963855</v>
      </c>
      <c r="Q22">
        <v>0.246575342</v>
      </c>
      <c r="R22">
        <v>2.0455000000000001</v>
      </c>
      <c r="S22">
        <v>0.224253761</v>
      </c>
      <c r="T22">
        <v>7.7727000000000004</v>
      </c>
      <c r="U22">
        <v>2.0455000000000001</v>
      </c>
      <c r="V22">
        <v>3.8</v>
      </c>
      <c r="W22">
        <v>0.40910000000000002</v>
      </c>
      <c r="X22">
        <v>0.22889999999999999</v>
      </c>
      <c r="Y22">
        <v>6.0199999999999997E-2</v>
      </c>
      <c r="Z22">
        <v>0.16869999999999999</v>
      </c>
      <c r="AA22">
        <v>0.14860000000000001</v>
      </c>
      <c r="AB22">
        <v>0.72729999999999995</v>
      </c>
      <c r="AC22">
        <v>0.1852</v>
      </c>
      <c r="AD22">
        <v>0.75270000000000004</v>
      </c>
      <c r="AE22">
        <v>3.9300657399999999</v>
      </c>
      <c r="AF22">
        <v>3.2452900790000001</v>
      </c>
      <c r="AG22">
        <v>1.7058823519999999</v>
      </c>
      <c r="AH22">
        <v>0.14814814800000001</v>
      </c>
      <c r="AI22">
        <v>0.53703703700000005</v>
      </c>
      <c r="AJ22">
        <v>0.314814814</v>
      </c>
      <c r="AK22">
        <v>0.117647058</v>
      </c>
      <c r="AL22">
        <v>5.8823528999999999E-2</v>
      </c>
      <c r="AM22">
        <v>3.4482758000000002E-2</v>
      </c>
      <c r="AN22">
        <v>0</v>
      </c>
      <c r="AO22">
        <v>0.38179999999999997</v>
      </c>
      <c r="AP22">
        <v>0.36359999999999998</v>
      </c>
      <c r="AQ22">
        <v>0.2545</v>
      </c>
      <c r="AR22">
        <v>0.1273</v>
      </c>
      <c r="AS22">
        <v>0.56359999999999999</v>
      </c>
      <c r="AT22">
        <v>0.30909999999999999</v>
      </c>
      <c r="AU22">
        <f t="shared" si="0"/>
        <v>0.13253012048192772</v>
      </c>
      <c r="AV22">
        <f t="shared" si="1"/>
        <v>4.8192771084337352E-2</v>
      </c>
      <c r="AW22">
        <f t="shared" si="2"/>
        <v>0</v>
      </c>
      <c r="AX22">
        <f t="shared" si="3"/>
        <v>1.2048192771084338E-2</v>
      </c>
      <c r="AY22">
        <f t="shared" si="4"/>
        <v>6.0240963855421686E-2</v>
      </c>
      <c r="AZ22">
        <f t="shared" si="5"/>
        <v>2.4777006937561942E-3</v>
      </c>
      <c r="BA22">
        <f t="shared" si="6"/>
        <v>0.74451025111347269</v>
      </c>
    </row>
    <row r="23" spans="1:53" x14ac:dyDescent="0.35">
      <c r="A23">
        <v>2018</v>
      </c>
      <c r="B23" t="s">
        <v>67</v>
      </c>
      <c r="C23">
        <v>60</v>
      </c>
      <c r="D23">
        <v>243</v>
      </c>
      <c r="E23">
        <v>40</v>
      </c>
      <c r="F23">
        <v>5</v>
      </c>
      <c r="G23">
        <v>2</v>
      </c>
      <c r="H23">
        <v>25</v>
      </c>
      <c r="I23">
        <v>22</v>
      </c>
      <c r="J23">
        <v>6</v>
      </c>
      <c r="K23">
        <v>27</v>
      </c>
      <c r="L23">
        <v>0</v>
      </c>
      <c r="M23">
        <v>6</v>
      </c>
      <c r="N23">
        <v>67</v>
      </c>
      <c r="O23">
        <v>0.1905</v>
      </c>
      <c r="P23">
        <v>0.30165289200000001</v>
      </c>
      <c r="Q23">
        <v>0.320574162</v>
      </c>
      <c r="R23">
        <v>3.3</v>
      </c>
      <c r="S23">
        <v>0.28189662799999998</v>
      </c>
      <c r="T23">
        <v>10.050000000000001</v>
      </c>
      <c r="U23">
        <v>4.05</v>
      </c>
      <c r="V23">
        <v>2.4815</v>
      </c>
      <c r="W23">
        <v>0.9</v>
      </c>
      <c r="X23">
        <v>0.2757</v>
      </c>
      <c r="Y23">
        <v>0.1111</v>
      </c>
      <c r="Z23">
        <v>0.1646</v>
      </c>
      <c r="AA23">
        <v>0.1905</v>
      </c>
      <c r="AB23">
        <v>1.1167</v>
      </c>
      <c r="AC23">
        <v>0.2482</v>
      </c>
      <c r="AD23">
        <v>0.74299999999999999</v>
      </c>
      <c r="AE23">
        <v>3.6991531900000001</v>
      </c>
      <c r="AF23">
        <v>3.8710476549999999</v>
      </c>
      <c r="AG23">
        <v>1.902439024</v>
      </c>
      <c r="AH23">
        <v>0.15</v>
      </c>
      <c r="AI23">
        <v>0.55714285699999999</v>
      </c>
      <c r="AJ23">
        <v>0.29285714200000001</v>
      </c>
      <c r="AK23">
        <v>4.8780486999999997E-2</v>
      </c>
      <c r="AL23">
        <v>0.146341463</v>
      </c>
      <c r="AM23">
        <v>6.4102564000000001E-2</v>
      </c>
      <c r="AN23">
        <v>0.66666666600000002</v>
      </c>
      <c r="AO23">
        <v>0.34970000000000001</v>
      </c>
      <c r="AP23">
        <v>0.3916</v>
      </c>
      <c r="AQ23">
        <v>0.25869999999999999</v>
      </c>
      <c r="AR23">
        <v>0.21679999999999999</v>
      </c>
      <c r="AS23">
        <v>0.48949999999999999</v>
      </c>
      <c r="AT23">
        <v>0.29370000000000002</v>
      </c>
      <c r="AU23">
        <f t="shared" si="0"/>
        <v>0.16460905349794239</v>
      </c>
      <c r="AV23">
        <f t="shared" si="1"/>
        <v>2.0576131687242798E-2</v>
      </c>
      <c r="AW23">
        <f t="shared" si="2"/>
        <v>8.23045267489712E-3</v>
      </c>
      <c r="AX23">
        <f t="shared" si="3"/>
        <v>2.4691358024691357E-2</v>
      </c>
      <c r="AY23">
        <f t="shared" si="4"/>
        <v>0.1111111111111111</v>
      </c>
      <c r="AZ23">
        <f t="shared" si="5"/>
        <v>1.3379583746283449E-2</v>
      </c>
      <c r="BA23">
        <f t="shared" si="6"/>
        <v>0.65740230925783183</v>
      </c>
    </row>
    <row r="24" spans="1:53" x14ac:dyDescent="0.35">
      <c r="A24">
        <v>2018</v>
      </c>
      <c r="B24" t="s">
        <v>68</v>
      </c>
      <c r="C24">
        <v>58.1</v>
      </c>
      <c r="D24">
        <v>233</v>
      </c>
      <c r="E24">
        <v>41</v>
      </c>
      <c r="F24">
        <v>8</v>
      </c>
      <c r="G24">
        <v>2</v>
      </c>
      <c r="H24">
        <v>21</v>
      </c>
      <c r="I24">
        <v>20</v>
      </c>
      <c r="J24">
        <v>4</v>
      </c>
      <c r="K24">
        <v>22</v>
      </c>
      <c r="L24">
        <v>0</v>
      </c>
      <c r="M24">
        <v>3</v>
      </c>
      <c r="N24">
        <v>66</v>
      </c>
      <c r="O24">
        <v>0.1971</v>
      </c>
      <c r="P24">
        <v>0.284482758</v>
      </c>
      <c r="Q24">
        <v>0.32019704399999999</v>
      </c>
      <c r="R24">
        <v>3.0857000000000001</v>
      </c>
      <c r="S24">
        <v>0.2685091</v>
      </c>
      <c r="T24">
        <v>10.1829</v>
      </c>
      <c r="U24">
        <v>3.3942999999999999</v>
      </c>
      <c r="V24">
        <v>3</v>
      </c>
      <c r="W24">
        <v>0.61709999999999998</v>
      </c>
      <c r="X24">
        <v>0.2833</v>
      </c>
      <c r="Y24">
        <v>9.4399999999999998E-2</v>
      </c>
      <c r="Z24">
        <v>0.1888</v>
      </c>
      <c r="AA24">
        <v>0.1971</v>
      </c>
      <c r="AB24">
        <v>1.08</v>
      </c>
      <c r="AC24">
        <v>0.2681</v>
      </c>
      <c r="AD24">
        <v>0.745</v>
      </c>
      <c r="AE24">
        <v>3.3658762800000002</v>
      </c>
      <c r="AF24">
        <v>3.0686666549999999</v>
      </c>
      <c r="AG24">
        <v>1.7142857140000001</v>
      </c>
      <c r="AH24">
        <v>0.191489361</v>
      </c>
      <c r="AI24">
        <v>0.51063829699999996</v>
      </c>
      <c r="AJ24">
        <v>0.29787234000000001</v>
      </c>
      <c r="AK24">
        <v>7.1428570999999996E-2</v>
      </c>
      <c r="AL24">
        <v>9.5238094999999995E-2</v>
      </c>
      <c r="AM24">
        <v>5.5555555E-2</v>
      </c>
      <c r="AN24">
        <v>0</v>
      </c>
      <c r="AO24">
        <v>0.40139999999999998</v>
      </c>
      <c r="AP24">
        <v>0.33100000000000002</v>
      </c>
      <c r="AQ24">
        <v>0.2676</v>
      </c>
      <c r="AR24">
        <v>0.21829999999999999</v>
      </c>
      <c r="AS24">
        <v>0.41549999999999998</v>
      </c>
      <c r="AT24">
        <v>0.36620000000000003</v>
      </c>
      <c r="AU24">
        <f t="shared" si="0"/>
        <v>0.17596566523605151</v>
      </c>
      <c r="AV24">
        <f t="shared" si="1"/>
        <v>3.4334763948497854E-2</v>
      </c>
      <c r="AW24">
        <f t="shared" si="2"/>
        <v>8.5836909871244635E-3</v>
      </c>
      <c r="AX24">
        <f t="shared" si="3"/>
        <v>1.7167381974248927E-2</v>
      </c>
      <c r="AY24">
        <f t="shared" si="4"/>
        <v>9.4420600858369105E-2</v>
      </c>
      <c r="AZ24">
        <f t="shared" si="5"/>
        <v>1.0901883052527254E-2</v>
      </c>
      <c r="BA24">
        <f t="shared" si="6"/>
        <v>0.65862601394318088</v>
      </c>
    </row>
    <row r="25" spans="1:53" x14ac:dyDescent="0.35">
      <c r="A25">
        <v>2018</v>
      </c>
      <c r="B25" t="s">
        <v>69</v>
      </c>
      <c r="C25">
        <v>53.2</v>
      </c>
      <c r="D25">
        <v>220</v>
      </c>
      <c r="E25">
        <v>47</v>
      </c>
      <c r="F25">
        <v>4</v>
      </c>
      <c r="G25">
        <v>2</v>
      </c>
      <c r="H25">
        <v>22</v>
      </c>
      <c r="I25">
        <v>20</v>
      </c>
      <c r="J25">
        <v>6</v>
      </c>
      <c r="K25">
        <v>13</v>
      </c>
      <c r="L25">
        <v>1</v>
      </c>
      <c r="M25">
        <v>6</v>
      </c>
      <c r="N25">
        <v>58</v>
      </c>
      <c r="O25">
        <v>0.23380000000000001</v>
      </c>
      <c r="P25">
        <v>0.30136986300000002</v>
      </c>
      <c r="Q25">
        <v>0.36499999999999999</v>
      </c>
      <c r="R25">
        <v>3.3540000000000001</v>
      </c>
      <c r="S25">
        <v>0.29205305999999998</v>
      </c>
      <c r="T25">
        <v>9.7266999999999992</v>
      </c>
      <c r="U25">
        <v>2.1800999999999999</v>
      </c>
      <c r="V25">
        <v>4.4615</v>
      </c>
      <c r="W25">
        <v>1.0062</v>
      </c>
      <c r="X25">
        <v>0.2636</v>
      </c>
      <c r="Y25">
        <v>5.91E-2</v>
      </c>
      <c r="Z25">
        <v>0.20449999999999999</v>
      </c>
      <c r="AA25">
        <v>0.23380000000000001</v>
      </c>
      <c r="AB25">
        <v>1.1180000000000001</v>
      </c>
      <c r="AC25">
        <v>0.29930000000000001</v>
      </c>
      <c r="AD25">
        <v>0.76390000000000002</v>
      </c>
      <c r="AE25">
        <v>3.5930945190000001</v>
      </c>
      <c r="AF25">
        <v>3.5084180360000001</v>
      </c>
      <c r="AG25">
        <v>1.18</v>
      </c>
      <c r="AH25">
        <v>0.21582733800000001</v>
      </c>
      <c r="AI25">
        <v>0.42446043100000003</v>
      </c>
      <c r="AJ25">
        <v>0.35971223000000002</v>
      </c>
      <c r="AK25">
        <v>0.18</v>
      </c>
      <c r="AL25">
        <v>0.12</v>
      </c>
      <c r="AM25">
        <v>6.7796609999999993E-2</v>
      </c>
      <c r="AN25">
        <v>0.25</v>
      </c>
      <c r="AO25">
        <v>0.32869999999999999</v>
      </c>
      <c r="AP25">
        <v>0.43359999999999999</v>
      </c>
      <c r="AQ25">
        <v>0.23780000000000001</v>
      </c>
      <c r="AR25">
        <v>0.1888</v>
      </c>
      <c r="AS25">
        <v>0.51049999999999995</v>
      </c>
      <c r="AT25">
        <v>0.30070000000000002</v>
      </c>
      <c r="AU25">
        <f t="shared" si="0"/>
        <v>0.21363636363636362</v>
      </c>
      <c r="AV25">
        <f t="shared" si="1"/>
        <v>1.8181818181818181E-2</v>
      </c>
      <c r="AW25">
        <f t="shared" si="2"/>
        <v>9.0909090909090905E-3</v>
      </c>
      <c r="AX25">
        <f t="shared" si="3"/>
        <v>2.7272727272727271E-2</v>
      </c>
      <c r="AY25">
        <f t="shared" si="4"/>
        <v>5.909090909090909E-2</v>
      </c>
      <c r="AZ25">
        <f t="shared" si="5"/>
        <v>6.4420218037661049E-3</v>
      </c>
      <c r="BA25">
        <f t="shared" si="6"/>
        <v>0.66628525092350666</v>
      </c>
    </row>
    <row r="26" spans="1:53" x14ac:dyDescent="0.35">
      <c r="A26">
        <v>2018</v>
      </c>
      <c r="B26" t="s">
        <v>70</v>
      </c>
      <c r="C26">
        <v>18.2</v>
      </c>
      <c r="D26">
        <v>85</v>
      </c>
      <c r="E26">
        <v>22</v>
      </c>
      <c r="F26">
        <v>5</v>
      </c>
      <c r="G26">
        <v>0</v>
      </c>
      <c r="H26">
        <v>15</v>
      </c>
      <c r="I26">
        <v>15</v>
      </c>
      <c r="J26">
        <v>3</v>
      </c>
      <c r="K26">
        <v>6</v>
      </c>
      <c r="L26">
        <v>0</v>
      </c>
      <c r="M26">
        <v>3</v>
      </c>
      <c r="N26">
        <v>19</v>
      </c>
      <c r="O26">
        <v>0.28949999999999998</v>
      </c>
      <c r="P26">
        <v>0.36470588199999998</v>
      </c>
      <c r="Q26">
        <v>0.48</v>
      </c>
      <c r="R26">
        <v>7.2321</v>
      </c>
      <c r="S26">
        <v>0.36375928400000002</v>
      </c>
      <c r="T26">
        <v>9.1607000000000003</v>
      </c>
      <c r="U26">
        <v>2.8929</v>
      </c>
      <c r="V26">
        <v>3.1667000000000001</v>
      </c>
      <c r="W26">
        <v>1.4463999999999999</v>
      </c>
      <c r="X26">
        <v>0.2235</v>
      </c>
      <c r="Y26">
        <v>7.0599999999999996E-2</v>
      </c>
      <c r="Z26">
        <v>0.15290000000000001</v>
      </c>
      <c r="AA26">
        <v>0.28949999999999998</v>
      </c>
      <c r="AB26">
        <v>1.5</v>
      </c>
      <c r="AC26">
        <v>0.35189999999999999</v>
      </c>
      <c r="AD26">
        <v>0.59699999999999998</v>
      </c>
      <c r="AE26">
        <v>5.1298612989999999</v>
      </c>
      <c r="AF26">
        <v>4.6543783100000002</v>
      </c>
      <c r="AG26">
        <v>0.413793103</v>
      </c>
      <c r="AH26">
        <v>0.28070175400000003</v>
      </c>
      <c r="AI26">
        <v>0.21052631499999999</v>
      </c>
      <c r="AJ26">
        <v>0.50877192900000001</v>
      </c>
      <c r="AK26">
        <v>0.10344827500000001</v>
      </c>
      <c r="AL26">
        <v>0.10344827500000001</v>
      </c>
      <c r="AM26">
        <v>0</v>
      </c>
      <c r="AN26">
        <v>0</v>
      </c>
      <c r="AO26">
        <v>0.45610000000000001</v>
      </c>
      <c r="AP26">
        <v>0.1754</v>
      </c>
      <c r="AQ26">
        <v>0.36840000000000001</v>
      </c>
      <c r="AR26">
        <v>0.193</v>
      </c>
      <c r="AS26">
        <v>0.47370000000000001</v>
      </c>
      <c r="AT26">
        <v>0.33329999999999999</v>
      </c>
      <c r="AU26">
        <f t="shared" si="0"/>
        <v>0.25882352941176473</v>
      </c>
      <c r="AV26">
        <f t="shared" si="1"/>
        <v>5.8823529411764705E-2</v>
      </c>
      <c r="AW26">
        <f t="shared" si="2"/>
        <v>0</v>
      </c>
      <c r="AX26">
        <f t="shared" si="3"/>
        <v>3.5294117647058823E-2</v>
      </c>
      <c r="AY26">
        <f t="shared" si="4"/>
        <v>7.0588235294117646E-2</v>
      </c>
      <c r="AZ26">
        <f t="shared" si="5"/>
        <v>2.973240832507433E-3</v>
      </c>
      <c r="BA26">
        <f t="shared" si="6"/>
        <v>0.57349734740278668</v>
      </c>
    </row>
    <row r="27" spans="1:53" x14ac:dyDescent="0.35">
      <c r="A27">
        <v>2018</v>
      </c>
      <c r="B27" t="s">
        <v>71</v>
      </c>
      <c r="C27">
        <v>39.1</v>
      </c>
      <c r="D27">
        <v>179</v>
      </c>
      <c r="E27">
        <v>40</v>
      </c>
      <c r="F27">
        <v>7</v>
      </c>
      <c r="G27">
        <v>2</v>
      </c>
      <c r="H27">
        <v>19</v>
      </c>
      <c r="I27">
        <v>17</v>
      </c>
      <c r="J27">
        <v>3</v>
      </c>
      <c r="K27">
        <v>18</v>
      </c>
      <c r="L27">
        <v>1</v>
      </c>
      <c r="M27">
        <v>4</v>
      </c>
      <c r="N27">
        <v>48</v>
      </c>
      <c r="O27">
        <v>0.25480000000000003</v>
      </c>
      <c r="P27">
        <v>0.35028248499999998</v>
      </c>
      <c r="Q27">
        <v>0.389610389</v>
      </c>
      <c r="R27">
        <v>3.8898000000000001</v>
      </c>
      <c r="S27">
        <v>0.32483677</v>
      </c>
      <c r="T27">
        <v>10.9831</v>
      </c>
      <c r="U27">
        <v>4.1185999999999998</v>
      </c>
      <c r="V27">
        <v>2.6667000000000001</v>
      </c>
      <c r="W27">
        <v>0.68640000000000001</v>
      </c>
      <c r="X27">
        <v>0.26819999999999999</v>
      </c>
      <c r="Y27">
        <v>0.10059999999999999</v>
      </c>
      <c r="Z27">
        <v>0.1676</v>
      </c>
      <c r="AA27">
        <v>0.25480000000000003</v>
      </c>
      <c r="AB27">
        <v>1.4745999999999999</v>
      </c>
      <c r="AC27">
        <v>0.34910000000000002</v>
      </c>
      <c r="AD27">
        <v>0.74390000000000001</v>
      </c>
      <c r="AE27">
        <v>3.860678584</v>
      </c>
      <c r="AF27">
        <v>3.3831947420000001</v>
      </c>
      <c r="AG27">
        <v>1.4285714279999999</v>
      </c>
      <c r="AH27">
        <v>0.17475728099999999</v>
      </c>
      <c r="AI27">
        <v>0.48543689299999998</v>
      </c>
      <c r="AJ27">
        <v>0.33980582500000001</v>
      </c>
      <c r="AK27">
        <v>0.171428571</v>
      </c>
      <c r="AL27">
        <v>8.5714285000000001E-2</v>
      </c>
      <c r="AM27">
        <v>0.12</v>
      </c>
      <c r="AN27">
        <v>0.4</v>
      </c>
      <c r="AO27">
        <v>0.30559999999999998</v>
      </c>
      <c r="AP27">
        <v>0.35189999999999999</v>
      </c>
      <c r="AQ27">
        <v>0.34260000000000002</v>
      </c>
      <c r="AR27">
        <v>0.25</v>
      </c>
      <c r="AS27">
        <v>0.48149999999999998</v>
      </c>
      <c r="AT27">
        <v>0.26850000000000002</v>
      </c>
      <c r="AU27">
        <f t="shared" si="0"/>
        <v>0.22346368715083798</v>
      </c>
      <c r="AV27">
        <f t="shared" si="1"/>
        <v>3.9106145251396648E-2</v>
      </c>
      <c r="AW27">
        <f t="shared" si="2"/>
        <v>1.11731843575419E-2</v>
      </c>
      <c r="AX27">
        <f t="shared" si="3"/>
        <v>1.6759776536312849E-2</v>
      </c>
      <c r="AY27">
        <f t="shared" si="4"/>
        <v>0.1005586592178771</v>
      </c>
      <c r="AZ27">
        <f t="shared" si="5"/>
        <v>8.9197224975222991E-3</v>
      </c>
      <c r="BA27">
        <f t="shared" si="6"/>
        <v>0.60001882498851122</v>
      </c>
    </row>
    <row r="28" spans="1:53" x14ac:dyDescent="0.35">
      <c r="A28">
        <v>2018</v>
      </c>
      <c r="B28" t="s">
        <v>72</v>
      </c>
      <c r="C28">
        <v>34.1</v>
      </c>
      <c r="D28">
        <v>141</v>
      </c>
      <c r="E28">
        <v>27</v>
      </c>
      <c r="F28">
        <v>6</v>
      </c>
      <c r="G28">
        <v>0</v>
      </c>
      <c r="H28">
        <v>15</v>
      </c>
      <c r="I28">
        <v>14</v>
      </c>
      <c r="J28">
        <v>1</v>
      </c>
      <c r="K28">
        <v>13</v>
      </c>
      <c r="L28">
        <v>0</v>
      </c>
      <c r="M28">
        <v>3</v>
      </c>
      <c r="N28">
        <v>46</v>
      </c>
      <c r="O28">
        <v>0.216</v>
      </c>
      <c r="P28">
        <v>0.30496453899999998</v>
      </c>
      <c r="Q28">
        <v>0.28799999999999998</v>
      </c>
      <c r="R28">
        <v>3.6699000000000002</v>
      </c>
      <c r="S28">
        <v>0.27095021800000002</v>
      </c>
      <c r="T28">
        <v>12.058299999999999</v>
      </c>
      <c r="U28">
        <v>3.4077999999999999</v>
      </c>
      <c r="V28">
        <v>3.5385</v>
      </c>
      <c r="W28">
        <v>0.2621</v>
      </c>
      <c r="X28">
        <v>0.32619999999999999</v>
      </c>
      <c r="Y28">
        <v>9.2200000000000004E-2</v>
      </c>
      <c r="Z28">
        <v>0.23400000000000001</v>
      </c>
      <c r="AA28">
        <v>0.216</v>
      </c>
      <c r="AB28">
        <v>1.165</v>
      </c>
      <c r="AC28">
        <v>0.33329999999999999</v>
      </c>
      <c r="AD28">
        <v>0.67310000000000003</v>
      </c>
      <c r="AE28">
        <v>3.1710972970000002</v>
      </c>
      <c r="AF28">
        <v>2.2514674920000002</v>
      </c>
      <c r="AG28">
        <v>1.4444444439999999</v>
      </c>
      <c r="AH28">
        <v>0.164556962</v>
      </c>
      <c r="AI28">
        <v>0.49367088599999998</v>
      </c>
      <c r="AJ28">
        <v>0.34177215100000002</v>
      </c>
      <c r="AK28">
        <v>0.14814814800000001</v>
      </c>
      <c r="AL28">
        <v>3.7037037000000002E-2</v>
      </c>
      <c r="AM28">
        <v>2.5641025000000001E-2</v>
      </c>
      <c r="AN28">
        <v>0</v>
      </c>
      <c r="AO28">
        <v>0.30380000000000001</v>
      </c>
      <c r="AP28">
        <v>0.3165</v>
      </c>
      <c r="AQ28">
        <v>0.37969999999999998</v>
      </c>
      <c r="AR28">
        <v>0.18990000000000001</v>
      </c>
      <c r="AS28">
        <v>0.50629999999999997</v>
      </c>
      <c r="AT28">
        <v>0.30380000000000001</v>
      </c>
      <c r="AU28">
        <f t="shared" si="0"/>
        <v>0.19148936170212766</v>
      </c>
      <c r="AV28">
        <f t="shared" si="1"/>
        <v>4.2553191489361701E-2</v>
      </c>
      <c r="AW28">
        <f t="shared" si="2"/>
        <v>0</v>
      </c>
      <c r="AX28">
        <f t="shared" si="3"/>
        <v>7.0921985815602835E-3</v>
      </c>
      <c r="AY28">
        <f t="shared" si="4"/>
        <v>9.2198581560283682E-2</v>
      </c>
      <c r="AZ28">
        <f t="shared" si="5"/>
        <v>6.4420218037661049E-3</v>
      </c>
      <c r="BA28">
        <f t="shared" si="6"/>
        <v>0.66022464486290056</v>
      </c>
    </row>
    <row r="29" spans="1:53" x14ac:dyDescent="0.35">
      <c r="A29">
        <v>2018</v>
      </c>
      <c r="B29" t="s">
        <v>73</v>
      </c>
      <c r="C29">
        <v>42</v>
      </c>
      <c r="D29">
        <v>185</v>
      </c>
      <c r="E29">
        <v>45</v>
      </c>
      <c r="F29">
        <v>10</v>
      </c>
      <c r="G29">
        <v>1</v>
      </c>
      <c r="H29">
        <v>26</v>
      </c>
      <c r="I29">
        <v>24</v>
      </c>
      <c r="J29">
        <v>4</v>
      </c>
      <c r="K29">
        <v>17</v>
      </c>
      <c r="L29">
        <v>1</v>
      </c>
      <c r="M29">
        <v>4</v>
      </c>
      <c r="N29">
        <v>32</v>
      </c>
      <c r="O29">
        <v>0.27439999999999998</v>
      </c>
      <c r="P29">
        <v>0.35869565199999998</v>
      </c>
      <c r="Q29">
        <v>0.42857142799999998</v>
      </c>
      <c r="R29">
        <v>5.1429</v>
      </c>
      <c r="S29">
        <v>0.341156821</v>
      </c>
      <c r="T29">
        <v>6.8571</v>
      </c>
      <c r="U29">
        <v>3.6429</v>
      </c>
      <c r="V29">
        <v>1.8824000000000001</v>
      </c>
      <c r="W29">
        <v>0.85709999999999997</v>
      </c>
      <c r="X29">
        <v>0.17299999999999999</v>
      </c>
      <c r="Y29">
        <v>9.1899999999999996E-2</v>
      </c>
      <c r="Z29">
        <v>8.1100000000000005E-2</v>
      </c>
      <c r="AA29">
        <v>0.27439999999999998</v>
      </c>
      <c r="AB29">
        <v>1.4762</v>
      </c>
      <c r="AC29">
        <v>0.32029999999999997</v>
      </c>
      <c r="AD29">
        <v>0.6623</v>
      </c>
      <c r="AE29">
        <v>4.8993780530000004</v>
      </c>
      <c r="AF29">
        <v>4.3686667029999997</v>
      </c>
      <c r="AG29">
        <v>1.0666666659999999</v>
      </c>
      <c r="AH29">
        <v>0.28461538400000003</v>
      </c>
      <c r="AI29">
        <v>0.36923076900000001</v>
      </c>
      <c r="AJ29">
        <v>0.34615384599999999</v>
      </c>
      <c r="AK29">
        <v>8.8888887999999999E-2</v>
      </c>
      <c r="AL29">
        <v>8.8888887999999999E-2</v>
      </c>
      <c r="AM29">
        <v>4.1666665999999998E-2</v>
      </c>
      <c r="AN29">
        <v>0</v>
      </c>
      <c r="AO29">
        <v>0.37119999999999997</v>
      </c>
      <c r="AP29">
        <v>0.44700000000000001</v>
      </c>
      <c r="AQ29">
        <v>0.18179999999999999</v>
      </c>
      <c r="AR29">
        <v>0.23480000000000001</v>
      </c>
      <c r="AS29">
        <v>0.37880000000000003</v>
      </c>
      <c r="AT29">
        <v>0.38640000000000002</v>
      </c>
      <c r="AU29">
        <f t="shared" si="0"/>
        <v>0.24324324324324326</v>
      </c>
      <c r="AV29">
        <f t="shared" si="1"/>
        <v>5.4054054054054057E-2</v>
      </c>
      <c r="AW29">
        <f t="shared" si="2"/>
        <v>5.4054054054054057E-3</v>
      </c>
      <c r="AX29">
        <f t="shared" si="3"/>
        <v>2.1621621621621623E-2</v>
      </c>
      <c r="AY29">
        <f t="shared" si="4"/>
        <v>9.1891891891891897E-2</v>
      </c>
      <c r="AZ29">
        <f t="shared" si="5"/>
        <v>8.4241823587710603E-3</v>
      </c>
      <c r="BA29">
        <f t="shared" si="6"/>
        <v>0.57535960142501263</v>
      </c>
    </row>
    <row r="30" spans="1:53" x14ac:dyDescent="0.35">
      <c r="A30">
        <v>2018</v>
      </c>
      <c r="B30" t="s">
        <v>74</v>
      </c>
      <c r="C30">
        <v>56.1</v>
      </c>
      <c r="D30">
        <v>225</v>
      </c>
      <c r="E30">
        <v>42</v>
      </c>
      <c r="F30">
        <v>8</v>
      </c>
      <c r="G30">
        <v>1</v>
      </c>
      <c r="H30">
        <v>26</v>
      </c>
      <c r="I30">
        <v>21</v>
      </c>
      <c r="J30">
        <v>8</v>
      </c>
      <c r="K30">
        <v>17</v>
      </c>
      <c r="L30">
        <v>0</v>
      </c>
      <c r="M30">
        <v>3</v>
      </c>
      <c r="N30">
        <v>65</v>
      </c>
      <c r="O30">
        <v>0.2049</v>
      </c>
      <c r="P30">
        <v>0.27927927899999999</v>
      </c>
      <c r="Q30">
        <v>0.38</v>
      </c>
      <c r="R30">
        <v>3.355</v>
      </c>
      <c r="S30">
        <v>0.28663151999999997</v>
      </c>
      <c r="T30">
        <v>10.384600000000001</v>
      </c>
      <c r="U30">
        <v>2.7160000000000002</v>
      </c>
      <c r="V30">
        <v>3.8235000000000001</v>
      </c>
      <c r="W30">
        <v>1.2781</v>
      </c>
      <c r="X30">
        <v>0.28889999999999999</v>
      </c>
      <c r="Y30">
        <v>7.5600000000000001E-2</v>
      </c>
      <c r="Z30">
        <v>0.21329999999999999</v>
      </c>
      <c r="AA30">
        <v>0.2049</v>
      </c>
      <c r="AB30">
        <v>1.0472999999999999</v>
      </c>
      <c r="AC30">
        <v>0.2576</v>
      </c>
      <c r="AD30">
        <v>0.7087</v>
      </c>
      <c r="AE30">
        <v>3.3477557889999998</v>
      </c>
      <c r="AF30">
        <v>3.7579327130000002</v>
      </c>
      <c r="AG30">
        <v>1.326530612</v>
      </c>
      <c r="AH30">
        <v>0.15555555500000001</v>
      </c>
      <c r="AI30">
        <v>0.48148148099999999</v>
      </c>
      <c r="AJ30">
        <v>0.362962962</v>
      </c>
      <c r="AK30">
        <v>0.10204081600000001</v>
      </c>
      <c r="AL30">
        <v>0.163265306</v>
      </c>
      <c r="AM30">
        <v>6.1538461000000003E-2</v>
      </c>
      <c r="AN30">
        <v>0.4</v>
      </c>
      <c r="AO30">
        <v>0.35709999999999997</v>
      </c>
      <c r="AP30">
        <v>0.40710000000000002</v>
      </c>
      <c r="AQ30">
        <v>0.23569999999999999</v>
      </c>
      <c r="AR30">
        <v>0.17860000000000001</v>
      </c>
      <c r="AS30">
        <v>0.4143</v>
      </c>
      <c r="AT30">
        <v>0.40710000000000002</v>
      </c>
      <c r="AU30">
        <f t="shared" si="0"/>
        <v>0.18666666666666668</v>
      </c>
      <c r="AV30">
        <f t="shared" si="1"/>
        <v>3.5555555555555556E-2</v>
      </c>
      <c r="AW30">
        <f t="shared" si="2"/>
        <v>4.4444444444444444E-3</v>
      </c>
      <c r="AX30">
        <f t="shared" si="3"/>
        <v>3.5555555555555556E-2</v>
      </c>
      <c r="AY30">
        <f t="shared" si="4"/>
        <v>7.5555555555555556E-2</v>
      </c>
      <c r="AZ30">
        <f t="shared" si="5"/>
        <v>8.4241823587710603E-3</v>
      </c>
      <c r="BA30">
        <f t="shared" si="6"/>
        <v>0.65379803986345109</v>
      </c>
    </row>
    <row r="31" spans="1:53" x14ac:dyDescent="0.35">
      <c r="A31">
        <v>2018</v>
      </c>
      <c r="B31" t="s">
        <v>75</v>
      </c>
      <c r="C31">
        <v>64</v>
      </c>
      <c r="D31">
        <v>266</v>
      </c>
      <c r="E31">
        <v>65</v>
      </c>
      <c r="F31">
        <v>7</v>
      </c>
      <c r="G31">
        <v>1</v>
      </c>
      <c r="H31">
        <v>25</v>
      </c>
      <c r="I31">
        <v>22</v>
      </c>
      <c r="J31">
        <v>6</v>
      </c>
      <c r="K31">
        <v>12</v>
      </c>
      <c r="L31">
        <v>1</v>
      </c>
      <c r="M31">
        <v>1</v>
      </c>
      <c r="N31">
        <v>72</v>
      </c>
      <c r="O31">
        <v>0.25690000000000002</v>
      </c>
      <c r="P31">
        <v>0.29657794599999998</v>
      </c>
      <c r="Q31">
        <v>0.36799999999999999</v>
      </c>
      <c r="R31">
        <v>3.0937000000000001</v>
      </c>
      <c r="S31">
        <v>0.28856818400000001</v>
      </c>
      <c r="T31">
        <v>10.125</v>
      </c>
      <c r="U31">
        <v>1.6875</v>
      </c>
      <c r="V31">
        <v>6</v>
      </c>
      <c r="W31">
        <v>0.84370000000000001</v>
      </c>
      <c r="X31">
        <v>0.2707</v>
      </c>
      <c r="Y31">
        <v>4.5100000000000001E-2</v>
      </c>
      <c r="Z31">
        <v>0.22559999999999999</v>
      </c>
      <c r="AA31">
        <v>0.25690000000000002</v>
      </c>
      <c r="AB31">
        <v>1.2031000000000001</v>
      </c>
      <c r="AC31">
        <v>0.33710000000000001</v>
      </c>
      <c r="AD31">
        <v>0.76149999999999995</v>
      </c>
      <c r="AE31">
        <v>2.5197657269999998</v>
      </c>
      <c r="AF31">
        <v>2.7325066489999998</v>
      </c>
      <c r="AG31">
        <v>2.3076923069999999</v>
      </c>
      <c r="AH31">
        <v>0.26285714199999999</v>
      </c>
      <c r="AI31">
        <v>0.514285714</v>
      </c>
      <c r="AJ31">
        <v>0.22285714200000001</v>
      </c>
      <c r="AK31">
        <v>0.128205128</v>
      </c>
      <c r="AL31">
        <v>0.15384615300000001</v>
      </c>
      <c r="AM31">
        <v>6.6666665999999999E-2</v>
      </c>
      <c r="AN31">
        <v>0.33333333300000001</v>
      </c>
      <c r="AO31">
        <v>0.35909999999999997</v>
      </c>
      <c r="AP31">
        <v>0.36459999999999998</v>
      </c>
      <c r="AQ31">
        <v>0.2762</v>
      </c>
      <c r="AR31">
        <v>0.1381</v>
      </c>
      <c r="AS31">
        <v>0.49719999999999998</v>
      </c>
      <c r="AT31">
        <v>0.36459999999999998</v>
      </c>
      <c r="AU31">
        <f t="shared" si="0"/>
        <v>0.24436090225563908</v>
      </c>
      <c r="AV31">
        <f t="shared" si="1"/>
        <v>2.6315789473684209E-2</v>
      </c>
      <c r="AW31">
        <f t="shared" si="2"/>
        <v>3.7593984962406013E-3</v>
      </c>
      <c r="AX31">
        <f t="shared" si="3"/>
        <v>2.2556390977443608E-2</v>
      </c>
      <c r="AY31">
        <f t="shared" si="4"/>
        <v>4.5112781954887216E-2</v>
      </c>
      <c r="AZ31">
        <f t="shared" si="5"/>
        <v>5.9464816650148661E-3</v>
      </c>
      <c r="BA31">
        <f t="shared" si="6"/>
        <v>0.65194825517709032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1"/>
  <sheetViews>
    <sheetView workbookViewId="0">
      <selection sqref="A1:AT31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35">
      <c r="A2">
        <v>2018</v>
      </c>
      <c r="B2" t="s">
        <v>46</v>
      </c>
      <c r="C2">
        <v>32</v>
      </c>
      <c r="D2">
        <v>139</v>
      </c>
      <c r="E2">
        <v>27</v>
      </c>
      <c r="F2">
        <v>7</v>
      </c>
      <c r="G2">
        <v>1</v>
      </c>
      <c r="H2">
        <v>12</v>
      </c>
      <c r="I2">
        <v>9</v>
      </c>
      <c r="J2">
        <v>1</v>
      </c>
      <c r="K2">
        <v>16</v>
      </c>
      <c r="L2">
        <v>1</v>
      </c>
      <c r="M2">
        <v>0</v>
      </c>
      <c r="N2">
        <v>29</v>
      </c>
      <c r="O2">
        <v>0.2195</v>
      </c>
      <c r="P2">
        <v>0.31386861300000002</v>
      </c>
      <c r="Q2">
        <v>0.32231404899999999</v>
      </c>
      <c r="R2">
        <v>2.5312999999999999</v>
      </c>
      <c r="S2">
        <v>0.28300393200000001</v>
      </c>
      <c r="T2">
        <v>8.1562999999999999</v>
      </c>
      <c r="U2">
        <v>4.5</v>
      </c>
      <c r="V2">
        <v>1.8125</v>
      </c>
      <c r="W2">
        <v>0.28129999999999999</v>
      </c>
      <c r="X2">
        <v>0.20860000000000001</v>
      </c>
      <c r="Y2">
        <v>0.11509999999999999</v>
      </c>
      <c r="Z2">
        <v>9.35E-2</v>
      </c>
      <c r="AA2">
        <v>0.2195</v>
      </c>
      <c r="AB2">
        <v>1.3438000000000001</v>
      </c>
      <c r="AC2">
        <v>0.27960000000000002</v>
      </c>
      <c r="AD2">
        <v>0.74519999999999997</v>
      </c>
      <c r="AE2">
        <v>4.2864063689999998</v>
      </c>
      <c r="AF2">
        <v>3.2481309889999999</v>
      </c>
      <c r="AG2">
        <v>1.5</v>
      </c>
      <c r="AH2">
        <v>0.21348314600000001</v>
      </c>
      <c r="AI2">
        <v>0.47191011199999999</v>
      </c>
      <c r="AJ2">
        <v>0.31460674100000002</v>
      </c>
      <c r="AK2">
        <v>0.10714285699999999</v>
      </c>
      <c r="AL2">
        <v>3.5714284999999998E-2</v>
      </c>
      <c r="AM2">
        <v>0.11904761899999999</v>
      </c>
      <c r="AN2">
        <v>0.6</v>
      </c>
      <c r="AO2">
        <v>0.43619999999999998</v>
      </c>
      <c r="AP2">
        <v>0.31909999999999999</v>
      </c>
      <c r="AQ2">
        <v>0.2447</v>
      </c>
      <c r="AR2">
        <v>0.21279999999999999</v>
      </c>
      <c r="AS2">
        <v>0.46810000000000002</v>
      </c>
      <c r="AT2">
        <v>0.31909999999999999</v>
      </c>
      <c r="AU2">
        <f>E2/D2</f>
        <v>0.19424460431654678</v>
      </c>
      <c r="AV2">
        <f>F2/D2</f>
        <v>5.0359712230215826E-2</v>
      </c>
      <c r="AW2">
        <f>G2/D2</f>
        <v>7.1942446043165471E-3</v>
      </c>
      <c r="AX2">
        <f>J2/D2</f>
        <v>7.1942446043165471E-3</v>
      </c>
      <c r="AY2">
        <f>K2/D2</f>
        <v>0.11510791366906475</v>
      </c>
      <c r="AZ2">
        <f>K2/A2</f>
        <v>7.9286422200198214E-3</v>
      </c>
      <c r="BA2">
        <f>1-(SUM(AU2:AZ2))</f>
        <v>0.61797063835551969</v>
      </c>
    </row>
    <row r="3" spans="1:53" x14ac:dyDescent="0.35">
      <c r="A3">
        <v>2018</v>
      </c>
      <c r="B3" t="s">
        <v>47</v>
      </c>
      <c r="C3">
        <v>77.2</v>
      </c>
      <c r="D3">
        <v>331</v>
      </c>
      <c r="E3">
        <v>88</v>
      </c>
      <c r="F3">
        <v>21</v>
      </c>
      <c r="G3">
        <v>3</v>
      </c>
      <c r="H3">
        <v>41</v>
      </c>
      <c r="I3">
        <v>33</v>
      </c>
      <c r="J3">
        <v>7</v>
      </c>
      <c r="K3">
        <v>25</v>
      </c>
      <c r="L3">
        <v>1</v>
      </c>
      <c r="M3">
        <v>2</v>
      </c>
      <c r="N3">
        <v>64</v>
      </c>
      <c r="O3">
        <v>0.28949999999999998</v>
      </c>
      <c r="P3">
        <v>0.34743202400000001</v>
      </c>
      <c r="Q3">
        <v>0.448844884</v>
      </c>
      <c r="R3">
        <v>3.8239999999999998</v>
      </c>
      <c r="S3">
        <v>0.34299754300000002</v>
      </c>
      <c r="T3">
        <v>7.4162999999999997</v>
      </c>
      <c r="U3">
        <v>2.8969999999999998</v>
      </c>
      <c r="V3">
        <v>2.56</v>
      </c>
      <c r="W3">
        <v>0.81120000000000003</v>
      </c>
      <c r="X3">
        <v>0.19339999999999999</v>
      </c>
      <c r="Y3">
        <v>7.5499999999999998E-2</v>
      </c>
      <c r="Z3">
        <v>0.1178</v>
      </c>
      <c r="AA3">
        <v>0.28949999999999998</v>
      </c>
      <c r="AB3">
        <v>1.4549000000000001</v>
      </c>
      <c r="AC3">
        <v>0.34760000000000002</v>
      </c>
      <c r="AD3">
        <v>0.70340000000000003</v>
      </c>
      <c r="AE3">
        <v>3.9096182920000002</v>
      </c>
      <c r="AF3">
        <v>3.7209050800000001</v>
      </c>
      <c r="AG3">
        <v>1.953125</v>
      </c>
      <c r="AH3">
        <v>0.20920501999999999</v>
      </c>
      <c r="AI3">
        <v>0.52301255199999996</v>
      </c>
      <c r="AJ3">
        <v>0.26778242600000002</v>
      </c>
      <c r="AK3">
        <v>4.6875E-2</v>
      </c>
      <c r="AL3">
        <v>0.109375</v>
      </c>
      <c r="AM3">
        <v>7.1999999999999995E-2</v>
      </c>
      <c r="AN3">
        <v>0</v>
      </c>
      <c r="AO3">
        <v>0.4042</v>
      </c>
      <c r="AP3">
        <v>0.35420000000000001</v>
      </c>
      <c r="AQ3">
        <v>0.2417</v>
      </c>
      <c r="AR3">
        <v>0.18329999999999999</v>
      </c>
      <c r="AS3">
        <v>0.5333</v>
      </c>
      <c r="AT3">
        <v>0.2833</v>
      </c>
      <c r="AU3">
        <f t="shared" ref="AU3:AU31" si="0">E3/D3</f>
        <v>0.26586102719033233</v>
      </c>
      <c r="AV3">
        <f t="shared" ref="AV3:AV31" si="1">F3/D3</f>
        <v>6.3444108761329304E-2</v>
      </c>
      <c r="AW3">
        <f t="shared" ref="AW3:AW31" si="2">G3/D3</f>
        <v>9.0634441087613302E-3</v>
      </c>
      <c r="AX3">
        <f t="shared" ref="AX3:AX31" si="3">J3/D3</f>
        <v>2.1148036253776436E-2</v>
      </c>
      <c r="AY3">
        <f t="shared" ref="AY3:AY31" si="4">K3/D3</f>
        <v>7.5528700906344406E-2</v>
      </c>
      <c r="AZ3">
        <f t="shared" ref="AZ3:AZ31" si="5">K3/A3</f>
        <v>1.2388503468780971E-2</v>
      </c>
      <c r="BA3">
        <f t="shared" ref="BA3:BA31" si="6">1-(SUM(AU3:AZ3))</f>
        <v>0.55256617931067531</v>
      </c>
    </row>
    <row r="4" spans="1:53" x14ac:dyDescent="0.35">
      <c r="A4">
        <v>2018</v>
      </c>
      <c r="B4" t="s">
        <v>48</v>
      </c>
      <c r="C4">
        <v>36.1</v>
      </c>
      <c r="D4">
        <v>161</v>
      </c>
      <c r="E4">
        <v>46</v>
      </c>
      <c r="F4">
        <v>10</v>
      </c>
      <c r="G4">
        <v>0</v>
      </c>
      <c r="H4">
        <v>26</v>
      </c>
      <c r="I4">
        <v>26</v>
      </c>
      <c r="J4">
        <v>6</v>
      </c>
      <c r="K4">
        <v>11</v>
      </c>
      <c r="L4">
        <v>0</v>
      </c>
      <c r="M4">
        <v>0</v>
      </c>
      <c r="N4">
        <v>30</v>
      </c>
      <c r="O4">
        <v>0.30669999999999997</v>
      </c>
      <c r="P4">
        <v>0.35403726699999999</v>
      </c>
      <c r="Q4">
        <v>0.49333333299999999</v>
      </c>
      <c r="R4">
        <v>6.4404000000000003</v>
      </c>
      <c r="S4">
        <v>0.36391004500000002</v>
      </c>
      <c r="T4">
        <v>7.4311999999999996</v>
      </c>
      <c r="U4">
        <v>2.7248000000000001</v>
      </c>
      <c r="V4">
        <v>2.7273000000000001</v>
      </c>
      <c r="W4">
        <v>1.4862</v>
      </c>
      <c r="X4">
        <v>0.18629999999999999</v>
      </c>
      <c r="Y4">
        <v>6.83E-2</v>
      </c>
      <c r="Z4">
        <v>0.11799999999999999</v>
      </c>
      <c r="AA4">
        <v>0.30669999999999997</v>
      </c>
      <c r="AB4">
        <v>1.5688</v>
      </c>
      <c r="AC4">
        <v>0.35089999999999999</v>
      </c>
      <c r="AD4">
        <v>0.63790000000000002</v>
      </c>
      <c r="AE4">
        <v>4.2741924029999998</v>
      </c>
      <c r="AF4">
        <v>4.558055864</v>
      </c>
      <c r="AG4">
        <v>1.1219512190000001</v>
      </c>
      <c r="AH4">
        <v>0.26890756300000002</v>
      </c>
      <c r="AI4">
        <v>0.38655462099999999</v>
      </c>
      <c r="AJ4">
        <v>0.34453781500000003</v>
      </c>
      <c r="AK4">
        <v>9.7560974999999994E-2</v>
      </c>
      <c r="AL4">
        <v>0.146341463</v>
      </c>
      <c r="AM4">
        <v>8.6956520999999995E-2</v>
      </c>
      <c r="AN4">
        <v>1</v>
      </c>
      <c r="AO4">
        <v>0.45829999999999999</v>
      </c>
      <c r="AP4">
        <v>0.3</v>
      </c>
      <c r="AQ4">
        <v>0.2417</v>
      </c>
      <c r="AR4">
        <v>0.17499999999999999</v>
      </c>
      <c r="AS4">
        <v>0.5917</v>
      </c>
      <c r="AT4">
        <v>0.23330000000000001</v>
      </c>
      <c r="AU4">
        <f t="shared" si="0"/>
        <v>0.2857142857142857</v>
      </c>
      <c r="AV4">
        <f t="shared" si="1"/>
        <v>6.2111801242236024E-2</v>
      </c>
      <c r="AW4">
        <f t="shared" si="2"/>
        <v>0</v>
      </c>
      <c r="AX4">
        <f t="shared" si="3"/>
        <v>3.7267080745341616E-2</v>
      </c>
      <c r="AY4">
        <f t="shared" si="4"/>
        <v>6.8322981366459631E-2</v>
      </c>
      <c r="AZ4">
        <f t="shared" si="5"/>
        <v>5.4509415262636272E-3</v>
      </c>
      <c r="BA4">
        <f t="shared" si="6"/>
        <v>0.54113290940541336</v>
      </c>
    </row>
    <row r="5" spans="1:53" x14ac:dyDescent="0.35">
      <c r="A5">
        <v>2018</v>
      </c>
      <c r="B5" t="s">
        <v>49</v>
      </c>
      <c r="C5">
        <v>106.2</v>
      </c>
      <c r="D5">
        <v>467</v>
      </c>
      <c r="E5">
        <v>106</v>
      </c>
      <c r="F5">
        <v>16</v>
      </c>
      <c r="G5">
        <v>1</v>
      </c>
      <c r="H5">
        <v>55</v>
      </c>
      <c r="I5">
        <v>50</v>
      </c>
      <c r="J5">
        <v>12</v>
      </c>
      <c r="K5">
        <v>44</v>
      </c>
      <c r="L5">
        <v>5</v>
      </c>
      <c r="M5">
        <v>4</v>
      </c>
      <c r="N5">
        <v>121</v>
      </c>
      <c r="O5">
        <v>0.253</v>
      </c>
      <c r="P5">
        <v>0.33118279499999997</v>
      </c>
      <c r="Q5">
        <v>0.38647342899999998</v>
      </c>
      <c r="R5">
        <v>4.2187000000000001</v>
      </c>
      <c r="S5">
        <v>0.31153523100000002</v>
      </c>
      <c r="T5">
        <v>10.2094</v>
      </c>
      <c r="U5">
        <v>3.7124999999999999</v>
      </c>
      <c r="V5">
        <v>2.75</v>
      </c>
      <c r="W5">
        <v>1.0125</v>
      </c>
      <c r="X5">
        <v>0.2591</v>
      </c>
      <c r="Y5">
        <v>9.4200000000000006E-2</v>
      </c>
      <c r="Z5">
        <v>0.16489999999999999</v>
      </c>
      <c r="AA5">
        <v>0.253</v>
      </c>
      <c r="AB5">
        <v>1.4061999999999999</v>
      </c>
      <c r="AC5">
        <v>0.32869999999999999</v>
      </c>
      <c r="AD5">
        <v>0.72160000000000002</v>
      </c>
      <c r="AE5">
        <v>4.0464464539999998</v>
      </c>
      <c r="AF5">
        <v>3.6981308190000002</v>
      </c>
      <c r="AG5">
        <v>0.98290598200000001</v>
      </c>
      <c r="AH5">
        <v>0.213559322</v>
      </c>
      <c r="AI5">
        <v>0.38983050800000002</v>
      </c>
      <c r="AJ5">
        <v>0.39661016900000001</v>
      </c>
      <c r="AK5">
        <v>7.6923076000000007E-2</v>
      </c>
      <c r="AL5">
        <v>0.102564102</v>
      </c>
      <c r="AM5">
        <v>0.147826086</v>
      </c>
      <c r="AN5">
        <v>0.33333333300000001</v>
      </c>
      <c r="AO5">
        <v>0.43959999999999999</v>
      </c>
      <c r="AP5">
        <v>0.29189999999999999</v>
      </c>
      <c r="AQ5">
        <v>0.26850000000000002</v>
      </c>
      <c r="AR5">
        <v>0.2114</v>
      </c>
      <c r="AS5">
        <v>0.5</v>
      </c>
      <c r="AT5">
        <v>0.28860000000000002</v>
      </c>
      <c r="AU5">
        <f t="shared" si="0"/>
        <v>0.22698072805139186</v>
      </c>
      <c r="AV5">
        <f t="shared" si="1"/>
        <v>3.4261241970021415E-2</v>
      </c>
      <c r="AW5">
        <f t="shared" si="2"/>
        <v>2.1413276231263384E-3</v>
      </c>
      <c r="AX5">
        <f t="shared" si="3"/>
        <v>2.569593147751606E-2</v>
      </c>
      <c r="AY5">
        <f t="shared" si="4"/>
        <v>9.421841541755889E-2</v>
      </c>
      <c r="AZ5">
        <f t="shared" si="5"/>
        <v>2.1803766105054509E-2</v>
      </c>
      <c r="BA5">
        <f t="shared" si="6"/>
        <v>0.59489858935533091</v>
      </c>
    </row>
    <row r="6" spans="1:53" x14ac:dyDescent="0.35">
      <c r="A6">
        <v>2018</v>
      </c>
      <c r="B6" t="s">
        <v>50</v>
      </c>
      <c r="C6">
        <v>45.1</v>
      </c>
      <c r="D6">
        <v>199</v>
      </c>
      <c r="E6">
        <v>39</v>
      </c>
      <c r="F6">
        <v>15</v>
      </c>
      <c r="G6">
        <v>1</v>
      </c>
      <c r="H6">
        <v>17</v>
      </c>
      <c r="I6">
        <v>16</v>
      </c>
      <c r="J6">
        <v>3</v>
      </c>
      <c r="K6">
        <v>25</v>
      </c>
      <c r="L6">
        <v>3</v>
      </c>
      <c r="M6">
        <v>4</v>
      </c>
      <c r="N6">
        <v>56</v>
      </c>
      <c r="O6">
        <v>0.22939999999999999</v>
      </c>
      <c r="P6">
        <v>0.341708542</v>
      </c>
      <c r="Q6">
        <v>0.382352941</v>
      </c>
      <c r="R6">
        <v>3.1764999999999999</v>
      </c>
      <c r="S6">
        <v>0.31621990799999999</v>
      </c>
      <c r="T6">
        <v>11.117699999999999</v>
      </c>
      <c r="U6">
        <v>4.9631999999999996</v>
      </c>
      <c r="V6">
        <v>2.2400000000000002</v>
      </c>
      <c r="W6">
        <v>0.59560000000000002</v>
      </c>
      <c r="X6">
        <v>0.28139999999999998</v>
      </c>
      <c r="Y6">
        <v>0.12559999999999999</v>
      </c>
      <c r="Z6">
        <v>0.15579999999999999</v>
      </c>
      <c r="AA6">
        <v>0.22939999999999999</v>
      </c>
      <c r="AB6">
        <v>1.4117999999999999</v>
      </c>
      <c r="AC6">
        <v>0.32429999999999998</v>
      </c>
      <c r="AD6">
        <v>0.7994</v>
      </c>
      <c r="AE6">
        <v>3.9867438850000001</v>
      </c>
      <c r="AF6">
        <v>3.463205426</v>
      </c>
      <c r="AG6">
        <v>1.236842105</v>
      </c>
      <c r="AH6">
        <v>0.23423423400000001</v>
      </c>
      <c r="AI6">
        <v>0.42342342300000002</v>
      </c>
      <c r="AJ6">
        <v>0.34234234200000002</v>
      </c>
      <c r="AK6">
        <v>7.8947368000000004E-2</v>
      </c>
      <c r="AL6">
        <v>7.8947368000000004E-2</v>
      </c>
      <c r="AM6">
        <v>0.106382978</v>
      </c>
      <c r="AN6">
        <v>0.5</v>
      </c>
      <c r="AO6">
        <v>0.4602</v>
      </c>
      <c r="AP6">
        <v>0.27429999999999999</v>
      </c>
      <c r="AQ6">
        <v>0.26550000000000001</v>
      </c>
      <c r="AR6">
        <v>0.13270000000000001</v>
      </c>
      <c r="AS6">
        <v>0.4602</v>
      </c>
      <c r="AT6">
        <v>0.40710000000000002</v>
      </c>
      <c r="AU6">
        <f t="shared" si="0"/>
        <v>0.19597989949748743</v>
      </c>
      <c r="AV6">
        <f t="shared" si="1"/>
        <v>7.5376884422110546E-2</v>
      </c>
      <c r="AW6">
        <f t="shared" si="2"/>
        <v>5.0251256281407036E-3</v>
      </c>
      <c r="AX6">
        <f t="shared" si="3"/>
        <v>1.507537688442211E-2</v>
      </c>
      <c r="AY6">
        <f t="shared" si="4"/>
        <v>0.12562814070351758</v>
      </c>
      <c r="AZ6">
        <f t="shared" si="5"/>
        <v>1.2388503468780971E-2</v>
      </c>
      <c r="BA6">
        <f t="shared" si="6"/>
        <v>0.57052606939554074</v>
      </c>
    </row>
    <row r="7" spans="1:53" x14ac:dyDescent="0.35">
      <c r="A7">
        <v>2018</v>
      </c>
      <c r="B7" t="s">
        <v>51</v>
      </c>
      <c r="C7">
        <v>32.1</v>
      </c>
      <c r="D7">
        <v>151</v>
      </c>
      <c r="E7">
        <v>36</v>
      </c>
      <c r="F7">
        <v>10</v>
      </c>
      <c r="G7">
        <v>2</v>
      </c>
      <c r="H7">
        <v>18</v>
      </c>
      <c r="I7">
        <v>18</v>
      </c>
      <c r="J7">
        <v>5</v>
      </c>
      <c r="K7">
        <v>20</v>
      </c>
      <c r="L7">
        <v>3</v>
      </c>
      <c r="M7">
        <v>0</v>
      </c>
      <c r="N7">
        <v>33</v>
      </c>
      <c r="O7">
        <v>0.27479999999999999</v>
      </c>
      <c r="P7">
        <v>0.37086092700000001</v>
      </c>
      <c r="Q7">
        <v>0.5</v>
      </c>
      <c r="R7">
        <v>5.0103</v>
      </c>
      <c r="S7">
        <v>0.366082941</v>
      </c>
      <c r="T7">
        <v>9.1856000000000009</v>
      </c>
      <c r="U7">
        <v>5.5670000000000002</v>
      </c>
      <c r="V7">
        <v>1.65</v>
      </c>
      <c r="W7">
        <v>1.3917999999999999</v>
      </c>
      <c r="X7">
        <v>0.2185</v>
      </c>
      <c r="Y7">
        <v>0.13250000000000001</v>
      </c>
      <c r="Z7">
        <v>8.6099999999999996E-2</v>
      </c>
      <c r="AA7">
        <v>0.27479999999999999</v>
      </c>
      <c r="AB7">
        <v>1.732</v>
      </c>
      <c r="AC7">
        <v>0.33329999999999999</v>
      </c>
      <c r="AD7">
        <v>0.77549999999999997</v>
      </c>
      <c r="AE7">
        <v>5.1643244340000001</v>
      </c>
      <c r="AF7">
        <v>4.9791251379999997</v>
      </c>
      <c r="AG7">
        <v>0.79069767400000002</v>
      </c>
      <c r="AH7">
        <v>0.20618556699999999</v>
      </c>
      <c r="AI7">
        <v>0.35051546300000003</v>
      </c>
      <c r="AJ7">
        <v>0.44329896899999999</v>
      </c>
      <c r="AK7">
        <v>4.6511627E-2</v>
      </c>
      <c r="AL7">
        <v>0.116279069</v>
      </c>
      <c r="AM7">
        <v>5.8823528999999999E-2</v>
      </c>
      <c r="AN7">
        <v>1</v>
      </c>
      <c r="AO7">
        <v>0.35709999999999997</v>
      </c>
      <c r="AP7">
        <v>0.3367</v>
      </c>
      <c r="AQ7">
        <v>0.30609999999999998</v>
      </c>
      <c r="AR7">
        <v>0.12239999999999999</v>
      </c>
      <c r="AS7">
        <v>0.52039999999999997</v>
      </c>
      <c r="AT7">
        <v>0.35709999999999997</v>
      </c>
      <c r="AU7">
        <f t="shared" si="0"/>
        <v>0.23841059602649006</v>
      </c>
      <c r="AV7">
        <f t="shared" si="1"/>
        <v>6.6225165562913912E-2</v>
      </c>
      <c r="AW7">
        <f t="shared" si="2"/>
        <v>1.3245033112582781E-2</v>
      </c>
      <c r="AX7">
        <f t="shared" si="3"/>
        <v>3.3112582781456956E-2</v>
      </c>
      <c r="AY7">
        <f t="shared" si="4"/>
        <v>0.13245033112582782</v>
      </c>
      <c r="AZ7">
        <f t="shared" si="5"/>
        <v>9.9108027750247768E-3</v>
      </c>
      <c r="BA7">
        <f t="shared" si="6"/>
        <v>0.50664548861570369</v>
      </c>
    </row>
    <row r="8" spans="1:53" x14ac:dyDescent="0.35">
      <c r="A8">
        <v>2018</v>
      </c>
      <c r="B8" t="s">
        <v>52</v>
      </c>
      <c r="C8">
        <v>71</v>
      </c>
      <c r="D8">
        <v>323</v>
      </c>
      <c r="E8">
        <v>91</v>
      </c>
      <c r="F8">
        <v>23</v>
      </c>
      <c r="G8">
        <v>2</v>
      </c>
      <c r="H8">
        <v>42</v>
      </c>
      <c r="I8">
        <v>40</v>
      </c>
      <c r="J8">
        <v>8</v>
      </c>
      <c r="K8">
        <v>28</v>
      </c>
      <c r="L8">
        <v>4</v>
      </c>
      <c r="M8">
        <v>5</v>
      </c>
      <c r="N8">
        <v>44</v>
      </c>
      <c r="O8">
        <v>0.31380000000000002</v>
      </c>
      <c r="P8">
        <v>0.38509316700000001</v>
      </c>
      <c r="Q8">
        <v>0.49477351899999999</v>
      </c>
      <c r="R8">
        <v>5.0704000000000002</v>
      </c>
      <c r="S8">
        <v>0.374756586</v>
      </c>
      <c r="T8">
        <v>5.5774999999999997</v>
      </c>
      <c r="U8">
        <v>3.5493000000000001</v>
      </c>
      <c r="V8">
        <v>1.5713999999999999</v>
      </c>
      <c r="W8">
        <v>1.0141</v>
      </c>
      <c r="X8">
        <v>0.13619999999999999</v>
      </c>
      <c r="Y8">
        <v>8.6699999999999999E-2</v>
      </c>
      <c r="Z8">
        <v>4.9500000000000002E-2</v>
      </c>
      <c r="AA8">
        <v>0.31380000000000002</v>
      </c>
      <c r="AB8">
        <v>1.6760999999999999</v>
      </c>
      <c r="AC8">
        <v>0.34870000000000001</v>
      </c>
      <c r="AD8">
        <v>0.72699999999999998</v>
      </c>
      <c r="AE8">
        <v>4.8671890439999999</v>
      </c>
      <c r="AF8">
        <v>4.7740992980000003</v>
      </c>
      <c r="AG8">
        <v>1.850746268</v>
      </c>
      <c r="AH8">
        <v>0.22040816299999999</v>
      </c>
      <c r="AI8">
        <v>0.50612244799999995</v>
      </c>
      <c r="AJ8">
        <v>0.27346938700000001</v>
      </c>
      <c r="AK8">
        <v>5.9701492000000002E-2</v>
      </c>
      <c r="AL8">
        <v>0.119402985</v>
      </c>
      <c r="AM8">
        <v>8.8709677000000001E-2</v>
      </c>
      <c r="AN8">
        <v>0</v>
      </c>
      <c r="AO8">
        <v>0.42280000000000001</v>
      </c>
      <c r="AP8">
        <v>0.34150000000000003</v>
      </c>
      <c r="AQ8">
        <v>0.23580000000000001</v>
      </c>
      <c r="AR8">
        <v>0.1179</v>
      </c>
      <c r="AS8">
        <v>0.41060000000000002</v>
      </c>
      <c r="AT8">
        <v>0.47149999999999997</v>
      </c>
      <c r="AU8">
        <f t="shared" si="0"/>
        <v>0.28173374613003094</v>
      </c>
      <c r="AV8">
        <f t="shared" si="1"/>
        <v>7.1207430340557279E-2</v>
      </c>
      <c r="AW8">
        <f t="shared" si="2"/>
        <v>6.1919504643962852E-3</v>
      </c>
      <c r="AX8">
        <f t="shared" si="3"/>
        <v>2.4767801857585141E-2</v>
      </c>
      <c r="AY8">
        <f t="shared" si="4"/>
        <v>8.6687306501547989E-2</v>
      </c>
      <c r="AZ8">
        <f t="shared" si="5"/>
        <v>1.3875123885034688E-2</v>
      </c>
      <c r="BA8">
        <f t="shared" si="6"/>
        <v>0.51553664082084771</v>
      </c>
    </row>
    <row r="9" spans="1:53" x14ac:dyDescent="0.35">
      <c r="A9">
        <v>2018</v>
      </c>
      <c r="B9" t="s">
        <v>53</v>
      </c>
      <c r="C9">
        <v>70</v>
      </c>
      <c r="D9">
        <v>312</v>
      </c>
      <c r="E9">
        <v>74</v>
      </c>
      <c r="F9">
        <v>15</v>
      </c>
      <c r="G9">
        <v>2</v>
      </c>
      <c r="H9">
        <v>27</v>
      </c>
      <c r="I9">
        <v>27</v>
      </c>
      <c r="J9">
        <v>7</v>
      </c>
      <c r="K9">
        <v>24</v>
      </c>
      <c r="L9">
        <v>7</v>
      </c>
      <c r="M9">
        <v>6</v>
      </c>
      <c r="N9">
        <v>66</v>
      </c>
      <c r="O9">
        <v>0.26240000000000002</v>
      </c>
      <c r="P9">
        <v>0.33440514399999999</v>
      </c>
      <c r="Q9">
        <v>0.41155234600000001</v>
      </c>
      <c r="R9">
        <v>3.4714</v>
      </c>
      <c r="S9">
        <v>0.31591001699999999</v>
      </c>
      <c r="T9">
        <v>8.4856999999999996</v>
      </c>
      <c r="U9">
        <v>3.0857000000000001</v>
      </c>
      <c r="V9">
        <v>2.75</v>
      </c>
      <c r="W9">
        <v>0.9</v>
      </c>
      <c r="X9">
        <v>0.21149999999999999</v>
      </c>
      <c r="Y9">
        <v>7.6899999999999996E-2</v>
      </c>
      <c r="Z9">
        <v>0.1346</v>
      </c>
      <c r="AA9">
        <v>0.26240000000000002</v>
      </c>
      <c r="AB9">
        <v>1.4</v>
      </c>
      <c r="AC9">
        <v>0.3206</v>
      </c>
      <c r="AD9">
        <v>0.81740000000000002</v>
      </c>
      <c r="AE9">
        <v>4.1109307859999999</v>
      </c>
      <c r="AF9">
        <v>3.854380989</v>
      </c>
      <c r="AG9">
        <v>1.5</v>
      </c>
      <c r="AH9">
        <v>0.228971962</v>
      </c>
      <c r="AI9">
        <v>0.46261682199999998</v>
      </c>
      <c r="AJ9">
        <v>0.30841121399999999</v>
      </c>
      <c r="AK9">
        <v>0.13636363600000001</v>
      </c>
      <c r="AL9">
        <v>0.106060606</v>
      </c>
      <c r="AM9">
        <v>8.0808080000000004E-2</v>
      </c>
      <c r="AN9">
        <v>0</v>
      </c>
      <c r="AO9">
        <v>0.43059999999999998</v>
      </c>
      <c r="AP9">
        <v>0.31940000000000002</v>
      </c>
      <c r="AQ9">
        <v>0.25</v>
      </c>
      <c r="AR9">
        <v>0.14349999999999999</v>
      </c>
      <c r="AS9">
        <v>0.54169999999999996</v>
      </c>
      <c r="AT9">
        <v>0.31480000000000002</v>
      </c>
      <c r="AU9">
        <f t="shared" si="0"/>
        <v>0.23717948717948717</v>
      </c>
      <c r="AV9">
        <f t="shared" si="1"/>
        <v>4.807692307692308E-2</v>
      </c>
      <c r="AW9">
        <f t="shared" si="2"/>
        <v>6.41025641025641E-3</v>
      </c>
      <c r="AX9">
        <f t="shared" si="3"/>
        <v>2.2435897435897436E-2</v>
      </c>
      <c r="AY9">
        <f t="shared" si="4"/>
        <v>7.6923076923076927E-2</v>
      </c>
      <c r="AZ9">
        <f t="shared" si="5"/>
        <v>1.1892963330029732E-2</v>
      </c>
      <c r="BA9">
        <f t="shared" si="6"/>
        <v>0.59708139564432927</v>
      </c>
    </row>
    <row r="10" spans="1:53" x14ac:dyDescent="0.35">
      <c r="A10">
        <v>2018</v>
      </c>
      <c r="B10" t="s">
        <v>54</v>
      </c>
      <c r="C10">
        <v>70.2</v>
      </c>
      <c r="D10">
        <v>297</v>
      </c>
      <c r="E10">
        <v>52</v>
      </c>
      <c r="F10">
        <v>12</v>
      </c>
      <c r="G10">
        <v>0</v>
      </c>
      <c r="H10">
        <v>25</v>
      </c>
      <c r="I10">
        <v>19</v>
      </c>
      <c r="J10">
        <v>7</v>
      </c>
      <c r="K10">
        <v>36</v>
      </c>
      <c r="L10">
        <v>0</v>
      </c>
      <c r="M10">
        <v>1</v>
      </c>
      <c r="N10">
        <v>99</v>
      </c>
      <c r="O10">
        <v>0.2</v>
      </c>
      <c r="P10">
        <v>0.29966329899999999</v>
      </c>
      <c r="Q10">
        <v>0.32692307599999998</v>
      </c>
      <c r="R10">
        <v>2.4198</v>
      </c>
      <c r="S10">
        <v>0.28180460299999999</v>
      </c>
      <c r="T10">
        <v>12.608499999999999</v>
      </c>
      <c r="U10">
        <v>4.5849000000000002</v>
      </c>
      <c r="V10">
        <v>2.75</v>
      </c>
      <c r="W10">
        <v>0.89149999999999996</v>
      </c>
      <c r="X10">
        <v>0.33329999999999999</v>
      </c>
      <c r="Y10">
        <v>0.1212</v>
      </c>
      <c r="Z10">
        <v>0.21210000000000001</v>
      </c>
      <c r="AA10">
        <v>0.2</v>
      </c>
      <c r="AB10">
        <v>1.2453000000000001</v>
      </c>
      <c r="AC10">
        <v>0.29220000000000002</v>
      </c>
      <c r="AD10">
        <v>0.80810000000000004</v>
      </c>
      <c r="AE10">
        <v>2.8810744960000001</v>
      </c>
      <c r="AF10">
        <v>3.2109847349999998</v>
      </c>
      <c r="AG10">
        <v>2.1463414630000002</v>
      </c>
      <c r="AH10">
        <v>0.198757763</v>
      </c>
      <c r="AI10">
        <v>0.54658384999999998</v>
      </c>
      <c r="AJ10">
        <v>0.25465838499999999</v>
      </c>
      <c r="AK10">
        <v>9.7560974999999994E-2</v>
      </c>
      <c r="AL10">
        <v>0.17073170700000001</v>
      </c>
      <c r="AM10">
        <v>0.113636363</v>
      </c>
      <c r="AN10">
        <v>0</v>
      </c>
      <c r="AO10">
        <v>0.43480000000000002</v>
      </c>
      <c r="AP10">
        <v>0.32919999999999999</v>
      </c>
      <c r="AQ10">
        <v>0.23599999999999999</v>
      </c>
      <c r="AR10">
        <v>0.1739</v>
      </c>
      <c r="AS10">
        <v>0.44719999999999999</v>
      </c>
      <c r="AT10">
        <v>0.37890000000000001</v>
      </c>
      <c r="AU10">
        <f t="shared" si="0"/>
        <v>0.17508417508417509</v>
      </c>
      <c r="AV10">
        <f t="shared" si="1"/>
        <v>4.0404040404040407E-2</v>
      </c>
      <c r="AW10">
        <f t="shared" si="2"/>
        <v>0</v>
      </c>
      <c r="AX10">
        <f t="shared" si="3"/>
        <v>2.3569023569023569E-2</v>
      </c>
      <c r="AY10">
        <f t="shared" si="4"/>
        <v>0.12121212121212122</v>
      </c>
      <c r="AZ10">
        <f t="shared" si="5"/>
        <v>1.7839444995044598E-2</v>
      </c>
      <c r="BA10">
        <f t="shared" si="6"/>
        <v>0.62189119473559518</v>
      </c>
    </row>
    <row r="11" spans="1:53" x14ac:dyDescent="0.35">
      <c r="A11">
        <v>2018</v>
      </c>
      <c r="B11" t="s">
        <v>55</v>
      </c>
      <c r="C11">
        <v>26</v>
      </c>
      <c r="D11">
        <v>116</v>
      </c>
      <c r="E11">
        <v>29</v>
      </c>
      <c r="F11">
        <v>8</v>
      </c>
      <c r="G11">
        <v>0</v>
      </c>
      <c r="H11">
        <v>8</v>
      </c>
      <c r="I11">
        <v>8</v>
      </c>
      <c r="J11">
        <v>5</v>
      </c>
      <c r="K11">
        <v>14</v>
      </c>
      <c r="L11">
        <v>1</v>
      </c>
      <c r="M11">
        <v>0</v>
      </c>
      <c r="N11">
        <v>23</v>
      </c>
      <c r="O11">
        <v>0.2843</v>
      </c>
      <c r="P11">
        <v>0.37068965500000001</v>
      </c>
      <c r="Q11">
        <v>0.514851485</v>
      </c>
      <c r="R11">
        <v>2.7692000000000001</v>
      </c>
      <c r="S11">
        <v>0.37513291399999998</v>
      </c>
      <c r="T11">
        <v>7.9615</v>
      </c>
      <c r="U11">
        <v>4.8461999999999996</v>
      </c>
      <c r="V11">
        <v>1.6429</v>
      </c>
      <c r="W11">
        <v>1.7307999999999999</v>
      </c>
      <c r="X11">
        <v>0.1983</v>
      </c>
      <c r="Y11">
        <v>0.1207</v>
      </c>
      <c r="Z11">
        <v>7.7600000000000002E-2</v>
      </c>
      <c r="AA11">
        <v>0.2843</v>
      </c>
      <c r="AB11">
        <v>1.6537999999999999</v>
      </c>
      <c r="AC11">
        <v>0.32429999999999998</v>
      </c>
      <c r="AD11">
        <v>0.97219999999999995</v>
      </c>
      <c r="AE11">
        <v>5.2863771939999999</v>
      </c>
      <c r="AF11">
        <v>5.5005348349999998</v>
      </c>
      <c r="AG11">
        <v>0.72222222199999997</v>
      </c>
      <c r="AH11">
        <v>0.19480519399999999</v>
      </c>
      <c r="AI11">
        <v>0.33766233699999998</v>
      </c>
      <c r="AJ11">
        <v>0.46753246700000001</v>
      </c>
      <c r="AK11">
        <v>0.16666666599999999</v>
      </c>
      <c r="AL11">
        <v>0.13888888799999999</v>
      </c>
      <c r="AM11">
        <v>3.8461538000000003E-2</v>
      </c>
      <c r="AN11">
        <v>0</v>
      </c>
      <c r="AO11">
        <v>0.49370000000000003</v>
      </c>
      <c r="AP11">
        <v>0.30380000000000001</v>
      </c>
      <c r="AQ11">
        <v>0.20250000000000001</v>
      </c>
      <c r="AR11">
        <v>0.15190000000000001</v>
      </c>
      <c r="AS11">
        <v>0.48099999999999998</v>
      </c>
      <c r="AT11">
        <v>0.36709999999999998</v>
      </c>
      <c r="AU11">
        <f t="shared" si="0"/>
        <v>0.25</v>
      </c>
      <c r="AV11">
        <f t="shared" si="1"/>
        <v>6.8965517241379309E-2</v>
      </c>
      <c r="AW11">
        <f t="shared" si="2"/>
        <v>0</v>
      </c>
      <c r="AX11">
        <f t="shared" si="3"/>
        <v>4.3103448275862072E-2</v>
      </c>
      <c r="AY11">
        <f t="shared" si="4"/>
        <v>0.1206896551724138</v>
      </c>
      <c r="AZ11">
        <f t="shared" si="5"/>
        <v>6.9375619425173438E-3</v>
      </c>
      <c r="BA11">
        <f t="shared" si="6"/>
        <v>0.51030381736782737</v>
      </c>
    </row>
    <row r="12" spans="1:53" x14ac:dyDescent="0.35">
      <c r="A12">
        <v>2018</v>
      </c>
      <c r="B12" t="s">
        <v>56</v>
      </c>
      <c r="C12">
        <v>60.1</v>
      </c>
      <c r="D12">
        <v>247</v>
      </c>
      <c r="E12">
        <v>58</v>
      </c>
      <c r="F12">
        <v>17</v>
      </c>
      <c r="G12">
        <v>0</v>
      </c>
      <c r="H12">
        <v>24</v>
      </c>
      <c r="I12">
        <v>21</v>
      </c>
      <c r="J12">
        <v>4</v>
      </c>
      <c r="K12">
        <v>20</v>
      </c>
      <c r="L12">
        <v>3</v>
      </c>
      <c r="M12">
        <v>2</v>
      </c>
      <c r="N12">
        <v>39</v>
      </c>
      <c r="O12">
        <v>0.25779999999999997</v>
      </c>
      <c r="P12">
        <v>0.325203252</v>
      </c>
      <c r="Q12">
        <v>0.39545454499999999</v>
      </c>
      <c r="R12">
        <v>3.1326000000000001</v>
      </c>
      <c r="S12">
        <v>0.30856526200000001</v>
      </c>
      <c r="T12">
        <v>5.8177000000000003</v>
      </c>
      <c r="U12">
        <v>2.9834000000000001</v>
      </c>
      <c r="V12">
        <v>1.95</v>
      </c>
      <c r="W12">
        <v>0.59670000000000001</v>
      </c>
      <c r="X12">
        <v>0.15790000000000001</v>
      </c>
      <c r="Y12">
        <v>8.1000000000000003E-2</v>
      </c>
      <c r="Z12">
        <v>7.6899999999999996E-2</v>
      </c>
      <c r="AA12">
        <v>0.25779999999999997</v>
      </c>
      <c r="AB12">
        <v>1.2927999999999999</v>
      </c>
      <c r="AC12">
        <v>0.29670000000000002</v>
      </c>
      <c r="AD12">
        <v>0.75270000000000004</v>
      </c>
      <c r="AE12">
        <v>4.7067030650000001</v>
      </c>
      <c r="AF12">
        <v>3.8173647800000001</v>
      </c>
      <c r="AG12">
        <v>1.265625</v>
      </c>
      <c r="AH12">
        <v>0.207650273</v>
      </c>
      <c r="AI12">
        <v>0.44262295000000001</v>
      </c>
      <c r="AJ12">
        <v>0.34972677499999999</v>
      </c>
      <c r="AK12">
        <v>0.109375</v>
      </c>
      <c r="AL12">
        <v>6.25E-2</v>
      </c>
      <c r="AM12">
        <v>6.1728394999999998E-2</v>
      </c>
      <c r="AN12">
        <v>0</v>
      </c>
      <c r="AO12">
        <v>0.4194</v>
      </c>
      <c r="AP12">
        <v>0.32800000000000001</v>
      </c>
      <c r="AQ12">
        <v>0.25269999999999998</v>
      </c>
      <c r="AR12">
        <v>0.15049999999999999</v>
      </c>
      <c r="AS12">
        <v>0.5161</v>
      </c>
      <c r="AT12">
        <v>0.33329999999999999</v>
      </c>
      <c r="AU12">
        <f t="shared" si="0"/>
        <v>0.23481781376518218</v>
      </c>
      <c r="AV12">
        <f t="shared" si="1"/>
        <v>6.8825910931174086E-2</v>
      </c>
      <c r="AW12">
        <f t="shared" si="2"/>
        <v>0</v>
      </c>
      <c r="AX12">
        <f t="shared" si="3"/>
        <v>1.6194331983805668E-2</v>
      </c>
      <c r="AY12">
        <f t="shared" si="4"/>
        <v>8.0971659919028341E-2</v>
      </c>
      <c r="AZ12">
        <f t="shared" si="5"/>
        <v>9.9108027750247768E-3</v>
      </c>
      <c r="BA12">
        <f t="shared" si="6"/>
        <v>0.58927948062578506</v>
      </c>
    </row>
    <row r="13" spans="1:53" x14ac:dyDescent="0.35">
      <c r="A13">
        <v>2018</v>
      </c>
      <c r="B13" t="s">
        <v>57</v>
      </c>
      <c r="C13">
        <v>172.1</v>
      </c>
      <c r="D13">
        <v>720</v>
      </c>
      <c r="E13">
        <v>149</v>
      </c>
      <c r="F13">
        <v>38</v>
      </c>
      <c r="G13">
        <v>1</v>
      </c>
      <c r="H13">
        <v>65</v>
      </c>
      <c r="I13">
        <v>59</v>
      </c>
      <c r="J13">
        <v>14</v>
      </c>
      <c r="K13">
        <v>63</v>
      </c>
      <c r="L13">
        <v>13</v>
      </c>
      <c r="M13">
        <v>5</v>
      </c>
      <c r="N13">
        <v>140</v>
      </c>
      <c r="O13">
        <v>0.22850000000000001</v>
      </c>
      <c r="P13">
        <v>0.302228412</v>
      </c>
      <c r="Q13">
        <v>0.357585139</v>
      </c>
      <c r="R13">
        <v>3.0811999999999999</v>
      </c>
      <c r="S13">
        <v>0.28338282399999998</v>
      </c>
      <c r="T13">
        <v>7.3113999999999999</v>
      </c>
      <c r="U13">
        <v>3.2900999999999998</v>
      </c>
      <c r="V13">
        <v>2.2222</v>
      </c>
      <c r="W13">
        <v>0.73109999999999997</v>
      </c>
      <c r="X13">
        <v>0.19439999999999999</v>
      </c>
      <c r="Y13">
        <v>8.7499999999999994E-2</v>
      </c>
      <c r="Z13">
        <v>0.1069</v>
      </c>
      <c r="AA13">
        <v>0.22850000000000001</v>
      </c>
      <c r="AB13">
        <v>1.2302</v>
      </c>
      <c r="AC13">
        <v>0.27110000000000001</v>
      </c>
      <c r="AD13">
        <v>0.77</v>
      </c>
      <c r="AE13">
        <v>4.3802275890000004</v>
      </c>
      <c r="AF13">
        <v>3.7694681480000001</v>
      </c>
      <c r="AG13">
        <v>1.3045977010000001</v>
      </c>
      <c r="AH13">
        <v>0.20907297799999999</v>
      </c>
      <c r="AI13">
        <v>0.44773175500000001</v>
      </c>
      <c r="AJ13">
        <v>0.343195266</v>
      </c>
      <c r="AK13">
        <v>0.10344827500000001</v>
      </c>
      <c r="AL13">
        <v>8.045977E-2</v>
      </c>
      <c r="AM13">
        <v>6.6079294999999996E-2</v>
      </c>
      <c r="AN13">
        <v>0.4</v>
      </c>
      <c r="AO13">
        <v>0.45900000000000002</v>
      </c>
      <c r="AP13">
        <v>0.2969</v>
      </c>
      <c r="AQ13">
        <v>0.24410000000000001</v>
      </c>
      <c r="AR13">
        <v>0.17580000000000001</v>
      </c>
      <c r="AS13">
        <v>0.48630000000000001</v>
      </c>
      <c r="AT13">
        <v>0.33789999999999998</v>
      </c>
      <c r="AU13">
        <f t="shared" si="0"/>
        <v>0.20694444444444443</v>
      </c>
      <c r="AV13">
        <f t="shared" si="1"/>
        <v>5.2777777777777778E-2</v>
      </c>
      <c r="AW13">
        <f t="shared" si="2"/>
        <v>1.3888888888888889E-3</v>
      </c>
      <c r="AX13">
        <f t="shared" si="3"/>
        <v>1.9444444444444445E-2</v>
      </c>
      <c r="AY13">
        <f t="shared" si="4"/>
        <v>8.7499999999999994E-2</v>
      </c>
      <c r="AZ13">
        <f t="shared" si="5"/>
        <v>3.1219028741328047E-2</v>
      </c>
      <c r="BA13">
        <f t="shared" si="6"/>
        <v>0.60072541570311655</v>
      </c>
    </row>
    <row r="14" spans="1:53" x14ac:dyDescent="0.35">
      <c r="A14">
        <v>2018</v>
      </c>
      <c r="B14" t="s">
        <v>58</v>
      </c>
      <c r="C14">
        <v>105.1</v>
      </c>
      <c r="D14">
        <v>473</v>
      </c>
      <c r="E14">
        <v>123</v>
      </c>
      <c r="F14">
        <v>31</v>
      </c>
      <c r="G14">
        <v>3</v>
      </c>
      <c r="H14">
        <v>56</v>
      </c>
      <c r="I14">
        <v>53</v>
      </c>
      <c r="J14">
        <v>12</v>
      </c>
      <c r="K14">
        <v>41</v>
      </c>
      <c r="L14">
        <v>6</v>
      </c>
      <c r="M14">
        <v>6</v>
      </c>
      <c r="N14">
        <v>99</v>
      </c>
      <c r="O14">
        <v>0.28870000000000001</v>
      </c>
      <c r="P14">
        <v>0.36170212699999998</v>
      </c>
      <c r="Q14">
        <v>0.47002398000000001</v>
      </c>
      <c r="R14">
        <v>4.5285000000000002</v>
      </c>
      <c r="S14">
        <v>0.35310044400000001</v>
      </c>
      <c r="T14">
        <v>8.4588999999999999</v>
      </c>
      <c r="U14">
        <v>3.5032000000000001</v>
      </c>
      <c r="V14">
        <v>2.4146000000000001</v>
      </c>
      <c r="W14">
        <v>1.0253000000000001</v>
      </c>
      <c r="X14">
        <v>0.20930000000000001</v>
      </c>
      <c r="Y14">
        <v>8.6699999999999999E-2</v>
      </c>
      <c r="Z14">
        <v>0.1226</v>
      </c>
      <c r="AA14">
        <v>0.28870000000000001</v>
      </c>
      <c r="AB14">
        <v>1.5569999999999999</v>
      </c>
      <c r="AC14">
        <v>0.35239999999999999</v>
      </c>
      <c r="AD14">
        <v>0.74409999999999998</v>
      </c>
      <c r="AE14">
        <v>4.1648660749999999</v>
      </c>
      <c r="AF14">
        <v>4.0942547039999999</v>
      </c>
      <c r="AG14">
        <v>1.4949494940000001</v>
      </c>
      <c r="AH14">
        <v>0.235294117</v>
      </c>
      <c r="AI14">
        <v>0.45820433399999999</v>
      </c>
      <c r="AJ14">
        <v>0.30650154699999999</v>
      </c>
      <c r="AK14">
        <v>7.0707069999999997E-2</v>
      </c>
      <c r="AL14">
        <v>0.12121212100000001</v>
      </c>
      <c r="AM14">
        <v>5.4054053999999997E-2</v>
      </c>
      <c r="AN14">
        <v>0.25</v>
      </c>
      <c r="AO14">
        <v>0.39450000000000002</v>
      </c>
      <c r="AP14">
        <v>0.37609999999999999</v>
      </c>
      <c r="AQ14">
        <v>0.22939999999999999</v>
      </c>
      <c r="AR14">
        <v>0.19570000000000001</v>
      </c>
      <c r="AS14">
        <v>0.4098</v>
      </c>
      <c r="AT14">
        <v>0.39450000000000002</v>
      </c>
      <c r="AU14">
        <f t="shared" si="0"/>
        <v>0.26004228329809725</v>
      </c>
      <c r="AV14">
        <f t="shared" si="1"/>
        <v>6.5539112050739964E-2</v>
      </c>
      <c r="AW14">
        <f t="shared" si="2"/>
        <v>6.3424947145877377E-3</v>
      </c>
      <c r="AX14">
        <f t="shared" si="3"/>
        <v>2.5369978858350951E-2</v>
      </c>
      <c r="AY14">
        <f t="shared" si="4"/>
        <v>8.6680761099365747E-2</v>
      </c>
      <c r="AZ14">
        <f t="shared" si="5"/>
        <v>2.0317145688800792E-2</v>
      </c>
      <c r="BA14">
        <f t="shared" si="6"/>
        <v>0.53570822429005749</v>
      </c>
    </row>
    <row r="15" spans="1:53" x14ac:dyDescent="0.35">
      <c r="A15">
        <v>2018</v>
      </c>
      <c r="B15" t="s">
        <v>59</v>
      </c>
      <c r="C15">
        <v>40</v>
      </c>
      <c r="D15">
        <v>193</v>
      </c>
      <c r="E15">
        <v>48</v>
      </c>
      <c r="F15">
        <v>14</v>
      </c>
      <c r="G15">
        <v>0</v>
      </c>
      <c r="H15">
        <v>26</v>
      </c>
      <c r="I15">
        <v>24</v>
      </c>
      <c r="J15">
        <v>7</v>
      </c>
      <c r="K15">
        <v>23</v>
      </c>
      <c r="L15">
        <v>4</v>
      </c>
      <c r="M15">
        <v>2</v>
      </c>
      <c r="N15">
        <v>45</v>
      </c>
      <c r="O15">
        <v>0.28570000000000001</v>
      </c>
      <c r="P15">
        <v>0.37823834099999998</v>
      </c>
      <c r="Q15">
        <v>0.5</v>
      </c>
      <c r="R15">
        <v>5.4</v>
      </c>
      <c r="S15">
        <v>0.369947207</v>
      </c>
      <c r="T15">
        <v>10.125</v>
      </c>
      <c r="U15">
        <v>5.1749999999999998</v>
      </c>
      <c r="V15">
        <v>1.9564999999999999</v>
      </c>
      <c r="W15">
        <v>1.575</v>
      </c>
      <c r="X15">
        <v>0.23319999999999999</v>
      </c>
      <c r="Y15">
        <v>0.1192</v>
      </c>
      <c r="Z15">
        <v>0.114</v>
      </c>
      <c r="AA15">
        <v>0.28570000000000001</v>
      </c>
      <c r="AB15">
        <v>1.7749999999999999</v>
      </c>
      <c r="AC15">
        <v>0.35339999999999999</v>
      </c>
      <c r="AD15">
        <v>0.74370000000000003</v>
      </c>
      <c r="AE15">
        <v>4.9668051350000004</v>
      </c>
      <c r="AF15">
        <v>5.0543809890000002</v>
      </c>
      <c r="AG15">
        <v>0.90566037700000002</v>
      </c>
      <c r="AH15">
        <v>0.17886178799999999</v>
      </c>
      <c r="AI15">
        <v>0.39024390199999998</v>
      </c>
      <c r="AJ15">
        <v>0.430894308</v>
      </c>
      <c r="AK15">
        <v>5.6603773000000003E-2</v>
      </c>
      <c r="AL15">
        <v>0.132075471</v>
      </c>
      <c r="AM15">
        <v>6.25E-2</v>
      </c>
      <c r="AN15">
        <v>0</v>
      </c>
      <c r="AO15">
        <v>0.41460000000000002</v>
      </c>
      <c r="AP15">
        <v>0.34960000000000002</v>
      </c>
      <c r="AQ15">
        <v>0.23580000000000001</v>
      </c>
      <c r="AR15">
        <v>0.17069999999999999</v>
      </c>
      <c r="AS15">
        <v>0.49590000000000001</v>
      </c>
      <c r="AT15">
        <v>0.33329999999999999</v>
      </c>
      <c r="AU15">
        <f t="shared" si="0"/>
        <v>0.24870466321243523</v>
      </c>
      <c r="AV15">
        <f t="shared" si="1"/>
        <v>7.2538860103626937E-2</v>
      </c>
      <c r="AW15">
        <f t="shared" si="2"/>
        <v>0</v>
      </c>
      <c r="AX15">
        <f t="shared" si="3"/>
        <v>3.6269430051813469E-2</v>
      </c>
      <c r="AY15">
        <f t="shared" si="4"/>
        <v>0.11917098445595854</v>
      </c>
      <c r="AZ15">
        <f t="shared" si="5"/>
        <v>1.1397423191278493E-2</v>
      </c>
      <c r="BA15">
        <f t="shared" si="6"/>
        <v>0.51191863898488732</v>
      </c>
    </row>
    <row r="16" spans="1:53" x14ac:dyDescent="0.35">
      <c r="A16">
        <v>2018</v>
      </c>
      <c r="B16" t="s">
        <v>60</v>
      </c>
      <c r="C16">
        <v>83.1</v>
      </c>
      <c r="D16">
        <v>377</v>
      </c>
      <c r="E16">
        <v>88</v>
      </c>
      <c r="F16">
        <v>25</v>
      </c>
      <c r="G16">
        <v>0</v>
      </c>
      <c r="H16">
        <v>40</v>
      </c>
      <c r="I16">
        <v>36</v>
      </c>
      <c r="J16">
        <v>7</v>
      </c>
      <c r="K16">
        <v>43</v>
      </c>
      <c r="L16">
        <v>7</v>
      </c>
      <c r="M16">
        <v>3</v>
      </c>
      <c r="N16">
        <v>54</v>
      </c>
      <c r="O16">
        <v>0.26590000000000003</v>
      </c>
      <c r="P16">
        <v>0.35638297800000002</v>
      </c>
      <c r="Q16">
        <v>0.41104294400000002</v>
      </c>
      <c r="R16">
        <v>3.8879999999999999</v>
      </c>
      <c r="S16">
        <v>0.329413391</v>
      </c>
      <c r="T16">
        <v>5.8319999999999999</v>
      </c>
      <c r="U16">
        <v>4.6440000000000001</v>
      </c>
      <c r="V16">
        <v>1.2558</v>
      </c>
      <c r="W16">
        <v>0.75600000000000001</v>
      </c>
      <c r="X16">
        <v>0.14319999999999999</v>
      </c>
      <c r="Y16">
        <v>0.11409999999999999</v>
      </c>
      <c r="Z16">
        <v>2.92E-2</v>
      </c>
      <c r="AA16">
        <v>0.26590000000000003</v>
      </c>
      <c r="AB16">
        <v>1.5720000000000001</v>
      </c>
      <c r="AC16">
        <v>0.3</v>
      </c>
      <c r="AD16">
        <v>0.75680000000000003</v>
      </c>
      <c r="AE16">
        <v>4.8416921019999997</v>
      </c>
      <c r="AF16">
        <v>4.6063798269999996</v>
      </c>
      <c r="AG16">
        <v>2.223880597</v>
      </c>
      <c r="AH16">
        <v>0.20588235199999999</v>
      </c>
      <c r="AI16">
        <v>0.54779411700000002</v>
      </c>
      <c r="AJ16">
        <v>0.24632352900000001</v>
      </c>
      <c r="AK16">
        <v>0.104477611</v>
      </c>
      <c r="AL16">
        <v>0.104477611</v>
      </c>
      <c r="AM16">
        <v>8.7248322000000003E-2</v>
      </c>
      <c r="AN16">
        <v>0.4</v>
      </c>
      <c r="AO16">
        <v>0.41880000000000001</v>
      </c>
      <c r="AP16">
        <v>0.37180000000000002</v>
      </c>
      <c r="AQ16">
        <v>0.2094</v>
      </c>
      <c r="AR16">
        <v>0.1661</v>
      </c>
      <c r="AS16">
        <v>0.42599999999999999</v>
      </c>
      <c r="AT16">
        <v>0.40789999999999998</v>
      </c>
      <c r="AU16">
        <f t="shared" si="0"/>
        <v>0.23342175066312998</v>
      </c>
      <c r="AV16">
        <f t="shared" si="1"/>
        <v>6.6312997347480113E-2</v>
      </c>
      <c r="AW16">
        <f t="shared" si="2"/>
        <v>0</v>
      </c>
      <c r="AX16">
        <f t="shared" si="3"/>
        <v>1.8567639257294429E-2</v>
      </c>
      <c r="AY16">
        <f t="shared" si="4"/>
        <v>0.11405835543766578</v>
      </c>
      <c r="AZ16">
        <f t="shared" si="5"/>
        <v>2.130822596630327E-2</v>
      </c>
      <c r="BA16">
        <f t="shared" si="6"/>
        <v>0.54633103132812644</v>
      </c>
    </row>
    <row r="17" spans="1:53" x14ac:dyDescent="0.35">
      <c r="A17">
        <v>2018</v>
      </c>
      <c r="B17" t="s">
        <v>61</v>
      </c>
      <c r="C17">
        <v>112.1</v>
      </c>
      <c r="D17">
        <v>472</v>
      </c>
      <c r="E17">
        <v>97</v>
      </c>
      <c r="F17">
        <v>18</v>
      </c>
      <c r="G17">
        <v>0</v>
      </c>
      <c r="H17">
        <v>40</v>
      </c>
      <c r="I17">
        <v>39</v>
      </c>
      <c r="J17">
        <v>8</v>
      </c>
      <c r="K17">
        <v>50</v>
      </c>
      <c r="L17">
        <v>8</v>
      </c>
      <c r="M17">
        <v>5</v>
      </c>
      <c r="N17">
        <v>110</v>
      </c>
      <c r="O17">
        <v>0.2326</v>
      </c>
      <c r="P17">
        <v>0.32340425499999997</v>
      </c>
      <c r="Q17">
        <v>0.33737864000000001</v>
      </c>
      <c r="R17">
        <v>3.1246</v>
      </c>
      <c r="S17">
        <v>0.28921384</v>
      </c>
      <c r="T17">
        <v>8.8131000000000004</v>
      </c>
      <c r="U17">
        <v>4.0058999999999996</v>
      </c>
      <c r="V17">
        <v>2.2000000000000002</v>
      </c>
      <c r="W17">
        <v>0.64090000000000003</v>
      </c>
      <c r="X17">
        <v>0.2331</v>
      </c>
      <c r="Y17">
        <v>0.10589999999999999</v>
      </c>
      <c r="Z17">
        <v>0.12709999999999999</v>
      </c>
      <c r="AA17">
        <v>0.2326</v>
      </c>
      <c r="AB17">
        <v>1.3086</v>
      </c>
      <c r="AC17">
        <v>0.29770000000000002</v>
      </c>
      <c r="AD17">
        <v>0.79549999999999998</v>
      </c>
      <c r="AE17">
        <v>4.0168272930000004</v>
      </c>
      <c r="AF17">
        <v>3.5905825099999999</v>
      </c>
      <c r="AG17">
        <v>1.467391304</v>
      </c>
      <c r="AH17">
        <v>0.25328947299999999</v>
      </c>
      <c r="AI17">
        <v>0.444078947</v>
      </c>
      <c r="AJ17">
        <v>0.30263157800000001</v>
      </c>
      <c r="AK17">
        <v>0.141304347</v>
      </c>
      <c r="AL17">
        <v>8.6956520999999995E-2</v>
      </c>
      <c r="AM17">
        <v>7.4074074000000004E-2</v>
      </c>
      <c r="AN17">
        <v>0.33333333300000001</v>
      </c>
      <c r="AO17">
        <v>0.40389999999999998</v>
      </c>
      <c r="AP17">
        <v>0.3518</v>
      </c>
      <c r="AQ17">
        <v>0.24429999999999999</v>
      </c>
      <c r="AR17">
        <v>0.18240000000000001</v>
      </c>
      <c r="AS17">
        <v>0.41370000000000001</v>
      </c>
      <c r="AT17">
        <v>0.40389999999999998</v>
      </c>
      <c r="AU17">
        <f t="shared" si="0"/>
        <v>0.20550847457627119</v>
      </c>
      <c r="AV17">
        <f t="shared" si="1"/>
        <v>3.8135593220338986E-2</v>
      </c>
      <c r="AW17">
        <f t="shared" si="2"/>
        <v>0</v>
      </c>
      <c r="AX17">
        <f t="shared" si="3"/>
        <v>1.6949152542372881E-2</v>
      </c>
      <c r="AY17">
        <f t="shared" si="4"/>
        <v>0.1059322033898305</v>
      </c>
      <c r="AZ17">
        <f t="shared" si="5"/>
        <v>2.4777006937561942E-2</v>
      </c>
      <c r="BA17">
        <f t="shared" si="6"/>
        <v>0.60869756933362451</v>
      </c>
    </row>
    <row r="18" spans="1:53" x14ac:dyDescent="0.35">
      <c r="A18">
        <v>2018</v>
      </c>
      <c r="B18" t="s">
        <v>62</v>
      </c>
      <c r="C18">
        <v>91</v>
      </c>
      <c r="D18">
        <v>412</v>
      </c>
      <c r="E18">
        <v>96</v>
      </c>
      <c r="F18">
        <v>20</v>
      </c>
      <c r="G18">
        <v>0</v>
      </c>
      <c r="H18">
        <v>45</v>
      </c>
      <c r="I18">
        <v>43</v>
      </c>
      <c r="J18">
        <v>8</v>
      </c>
      <c r="K18">
        <v>57</v>
      </c>
      <c r="L18">
        <v>5</v>
      </c>
      <c r="M18">
        <v>0</v>
      </c>
      <c r="N18">
        <v>66</v>
      </c>
      <c r="O18">
        <v>0.27039999999999997</v>
      </c>
      <c r="P18">
        <v>0.37135922300000002</v>
      </c>
      <c r="Q18">
        <v>0.39548022500000002</v>
      </c>
      <c r="R18">
        <v>4.2526999999999999</v>
      </c>
      <c r="S18">
        <v>0.33603223700000001</v>
      </c>
      <c r="T18">
        <v>6.5274999999999999</v>
      </c>
      <c r="U18">
        <v>5.6374000000000004</v>
      </c>
      <c r="V18">
        <v>1.1578999999999999</v>
      </c>
      <c r="W18">
        <v>0.79120000000000001</v>
      </c>
      <c r="X18">
        <v>0.16020000000000001</v>
      </c>
      <c r="Y18">
        <v>0.13830000000000001</v>
      </c>
      <c r="Z18">
        <v>2.18E-2</v>
      </c>
      <c r="AA18">
        <v>0.27039999999999997</v>
      </c>
      <c r="AB18">
        <v>1.6813</v>
      </c>
      <c r="AC18">
        <v>0.31319999999999998</v>
      </c>
      <c r="AD18">
        <v>0.76160000000000005</v>
      </c>
      <c r="AE18">
        <v>5.0705641119999996</v>
      </c>
      <c r="AF18">
        <v>4.7258095600000001</v>
      </c>
      <c r="AG18">
        <v>1.743902439</v>
      </c>
      <c r="AH18">
        <v>0.21602787400000001</v>
      </c>
      <c r="AI18">
        <v>0.49825783899999998</v>
      </c>
      <c r="AJ18">
        <v>0.28571428500000001</v>
      </c>
      <c r="AK18">
        <v>0.109756097</v>
      </c>
      <c r="AL18">
        <v>9.7560974999999994E-2</v>
      </c>
      <c r="AM18">
        <v>0.132867132</v>
      </c>
      <c r="AN18">
        <v>0</v>
      </c>
      <c r="AO18">
        <v>0.44640000000000002</v>
      </c>
      <c r="AP18">
        <v>0.31140000000000001</v>
      </c>
      <c r="AQ18">
        <v>0.2422</v>
      </c>
      <c r="AR18">
        <v>0.22489999999999999</v>
      </c>
      <c r="AS18">
        <v>0.4844</v>
      </c>
      <c r="AT18">
        <v>0.29070000000000001</v>
      </c>
      <c r="AU18">
        <f t="shared" si="0"/>
        <v>0.23300970873786409</v>
      </c>
      <c r="AV18">
        <f t="shared" si="1"/>
        <v>4.8543689320388349E-2</v>
      </c>
      <c r="AW18">
        <f t="shared" si="2"/>
        <v>0</v>
      </c>
      <c r="AX18">
        <f t="shared" si="3"/>
        <v>1.9417475728155338E-2</v>
      </c>
      <c r="AY18">
        <f t="shared" si="4"/>
        <v>0.13834951456310679</v>
      </c>
      <c r="AZ18">
        <f t="shared" si="5"/>
        <v>2.8245787908820614E-2</v>
      </c>
      <c r="BA18">
        <f t="shared" si="6"/>
        <v>0.53243382374166481</v>
      </c>
    </row>
    <row r="19" spans="1:53" x14ac:dyDescent="0.35">
      <c r="A19">
        <v>2018</v>
      </c>
      <c r="B19" t="s">
        <v>63</v>
      </c>
      <c r="C19">
        <v>63.2</v>
      </c>
      <c r="D19">
        <v>291</v>
      </c>
      <c r="E19">
        <v>72</v>
      </c>
      <c r="F19">
        <v>14</v>
      </c>
      <c r="G19">
        <v>0</v>
      </c>
      <c r="H19">
        <v>21</v>
      </c>
      <c r="I19">
        <v>18</v>
      </c>
      <c r="J19">
        <v>4</v>
      </c>
      <c r="K19">
        <v>33</v>
      </c>
      <c r="L19">
        <v>4</v>
      </c>
      <c r="M19">
        <v>1</v>
      </c>
      <c r="N19">
        <v>55</v>
      </c>
      <c r="O19">
        <v>0.2802</v>
      </c>
      <c r="P19">
        <v>0.36551724099999999</v>
      </c>
      <c r="Q19">
        <v>0.38582677100000001</v>
      </c>
      <c r="R19">
        <v>2.5445000000000002</v>
      </c>
      <c r="S19">
        <v>0.32774031100000001</v>
      </c>
      <c r="T19">
        <v>7.7748999999999997</v>
      </c>
      <c r="U19">
        <v>4.6649000000000003</v>
      </c>
      <c r="V19">
        <v>1.6667000000000001</v>
      </c>
      <c r="W19">
        <v>0.56540000000000001</v>
      </c>
      <c r="X19">
        <v>0.189</v>
      </c>
      <c r="Y19">
        <v>0.1134</v>
      </c>
      <c r="Z19">
        <v>7.5600000000000001E-2</v>
      </c>
      <c r="AA19">
        <v>0.2802</v>
      </c>
      <c r="AB19">
        <v>1.6492</v>
      </c>
      <c r="AC19">
        <v>0.34339999999999998</v>
      </c>
      <c r="AD19">
        <v>0.84660000000000002</v>
      </c>
      <c r="AE19">
        <v>4.7660456729999998</v>
      </c>
      <c r="AF19">
        <v>3.8454801029999999</v>
      </c>
      <c r="AG19">
        <v>1.343283582</v>
      </c>
      <c r="AH19">
        <v>0.215</v>
      </c>
      <c r="AI19">
        <v>0.45</v>
      </c>
      <c r="AJ19">
        <v>0.33500000000000002</v>
      </c>
      <c r="AK19">
        <v>7.4626865000000001E-2</v>
      </c>
      <c r="AL19">
        <v>5.9701492000000002E-2</v>
      </c>
      <c r="AM19">
        <v>8.8888887999999999E-2</v>
      </c>
      <c r="AN19">
        <v>0.5</v>
      </c>
      <c r="AO19">
        <v>0.38119999999999998</v>
      </c>
      <c r="AP19">
        <v>0.40589999999999998</v>
      </c>
      <c r="AQ19">
        <v>0.21290000000000001</v>
      </c>
      <c r="AR19">
        <v>0.20300000000000001</v>
      </c>
      <c r="AS19">
        <v>0.45540000000000003</v>
      </c>
      <c r="AT19">
        <v>0.34160000000000001</v>
      </c>
      <c r="AU19">
        <f t="shared" si="0"/>
        <v>0.24742268041237114</v>
      </c>
      <c r="AV19">
        <f t="shared" si="1"/>
        <v>4.8109965635738834E-2</v>
      </c>
      <c r="AW19">
        <f t="shared" si="2"/>
        <v>0</v>
      </c>
      <c r="AX19">
        <f t="shared" si="3"/>
        <v>1.3745704467353952E-2</v>
      </c>
      <c r="AY19">
        <f t="shared" si="4"/>
        <v>0.1134020618556701</v>
      </c>
      <c r="AZ19">
        <f t="shared" si="5"/>
        <v>1.6352824578790882E-2</v>
      </c>
      <c r="BA19">
        <f t="shared" si="6"/>
        <v>0.56096676305007509</v>
      </c>
    </row>
    <row r="20" spans="1:53" x14ac:dyDescent="0.35">
      <c r="A20">
        <v>2018</v>
      </c>
      <c r="B20" t="s">
        <v>64</v>
      </c>
      <c r="C20">
        <v>84.1</v>
      </c>
      <c r="D20">
        <v>386</v>
      </c>
      <c r="E20">
        <v>95</v>
      </c>
      <c r="F20">
        <v>19</v>
      </c>
      <c r="G20">
        <v>10</v>
      </c>
      <c r="H20">
        <v>56</v>
      </c>
      <c r="I20">
        <v>55</v>
      </c>
      <c r="J20">
        <v>13</v>
      </c>
      <c r="K20">
        <v>50</v>
      </c>
      <c r="L20">
        <v>3</v>
      </c>
      <c r="M20">
        <v>1</v>
      </c>
      <c r="N20">
        <v>57</v>
      </c>
      <c r="O20">
        <v>0.28360000000000002</v>
      </c>
      <c r="P20">
        <v>0.37922077900000001</v>
      </c>
      <c r="Q20">
        <v>0.52424242399999998</v>
      </c>
      <c r="R20">
        <v>5.8696000000000002</v>
      </c>
      <c r="S20">
        <v>0.38096168499999999</v>
      </c>
      <c r="T20">
        <v>6.0830000000000002</v>
      </c>
      <c r="U20">
        <v>5.3360000000000003</v>
      </c>
      <c r="V20">
        <v>1.1399999999999999</v>
      </c>
      <c r="W20">
        <v>1.3874</v>
      </c>
      <c r="X20">
        <v>0.1477</v>
      </c>
      <c r="Y20">
        <v>0.1295</v>
      </c>
      <c r="Z20">
        <v>1.8100000000000002E-2</v>
      </c>
      <c r="AA20">
        <v>0.28360000000000002</v>
      </c>
      <c r="AB20">
        <v>1.7194</v>
      </c>
      <c r="AC20">
        <v>0.30940000000000001</v>
      </c>
      <c r="AD20">
        <v>0.70420000000000005</v>
      </c>
      <c r="AE20">
        <v>5.7114321439999998</v>
      </c>
      <c r="AF20">
        <v>5.6207822009999999</v>
      </c>
      <c r="AG20">
        <v>1.1401869149999999</v>
      </c>
      <c r="AH20">
        <v>0.16423357599999999</v>
      </c>
      <c r="AI20">
        <v>0.44525547399999998</v>
      </c>
      <c r="AJ20">
        <v>0.39051094800000002</v>
      </c>
      <c r="AK20">
        <v>9.3457943000000002E-2</v>
      </c>
      <c r="AL20">
        <v>0.121495327</v>
      </c>
      <c r="AM20">
        <v>7.3770490999999994E-2</v>
      </c>
      <c r="AN20">
        <v>0.5</v>
      </c>
      <c r="AO20">
        <v>0.3957</v>
      </c>
      <c r="AP20">
        <v>0.35610000000000003</v>
      </c>
      <c r="AQ20">
        <v>0.2482</v>
      </c>
      <c r="AR20">
        <v>0.12230000000000001</v>
      </c>
      <c r="AS20">
        <v>0.4748</v>
      </c>
      <c r="AT20">
        <v>0.40289999999999998</v>
      </c>
      <c r="AU20">
        <f t="shared" si="0"/>
        <v>0.24611398963730569</v>
      </c>
      <c r="AV20">
        <f t="shared" si="1"/>
        <v>4.9222797927461141E-2</v>
      </c>
      <c r="AW20">
        <f t="shared" si="2"/>
        <v>2.5906735751295335E-2</v>
      </c>
      <c r="AX20">
        <f t="shared" si="3"/>
        <v>3.367875647668394E-2</v>
      </c>
      <c r="AY20">
        <f t="shared" si="4"/>
        <v>0.12953367875647667</v>
      </c>
      <c r="AZ20">
        <f t="shared" si="5"/>
        <v>2.4777006937561942E-2</v>
      </c>
      <c r="BA20">
        <f t="shared" si="6"/>
        <v>0.49076703451321535</v>
      </c>
    </row>
    <row r="21" spans="1:53" x14ac:dyDescent="0.35">
      <c r="A21">
        <v>2018</v>
      </c>
      <c r="B21" t="s">
        <v>65</v>
      </c>
      <c r="C21">
        <v>43</v>
      </c>
      <c r="D21">
        <v>198</v>
      </c>
      <c r="E21">
        <v>46</v>
      </c>
      <c r="F21">
        <v>8</v>
      </c>
      <c r="G21">
        <v>2</v>
      </c>
      <c r="H21">
        <v>33</v>
      </c>
      <c r="I21">
        <v>32</v>
      </c>
      <c r="J21">
        <v>10</v>
      </c>
      <c r="K21">
        <v>21</v>
      </c>
      <c r="L21">
        <v>4</v>
      </c>
      <c r="M21">
        <v>1</v>
      </c>
      <c r="N21">
        <v>45</v>
      </c>
      <c r="O21">
        <v>0.26140000000000002</v>
      </c>
      <c r="P21">
        <v>0.34343434299999998</v>
      </c>
      <c r="Q21">
        <v>0.50574712600000005</v>
      </c>
      <c r="R21">
        <v>6.6977000000000002</v>
      </c>
      <c r="S21">
        <v>0.35416481</v>
      </c>
      <c r="T21">
        <v>9.4185999999999996</v>
      </c>
      <c r="U21">
        <v>4.3952999999999998</v>
      </c>
      <c r="V21">
        <v>2.1429</v>
      </c>
      <c r="W21">
        <v>2.093</v>
      </c>
      <c r="X21">
        <v>0.2273</v>
      </c>
      <c r="Y21">
        <v>0.1061</v>
      </c>
      <c r="Z21">
        <v>0.1212</v>
      </c>
      <c r="AA21">
        <v>0.26140000000000002</v>
      </c>
      <c r="AB21">
        <v>1.5581</v>
      </c>
      <c r="AC21">
        <v>0.29749999999999999</v>
      </c>
      <c r="AD21">
        <v>0.64810000000000001</v>
      </c>
      <c r="AE21">
        <v>4.8998035209999999</v>
      </c>
      <c r="AF21">
        <v>5.6194972679999999</v>
      </c>
      <c r="AG21">
        <v>0.766666666</v>
      </c>
      <c r="AH21">
        <v>0.18461538399999999</v>
      </c>
      <c r="AI21">
        <v>0.353846153</v>
      </c>
      <c r="AJ21">
        <v>0.46153846100000001</v>
      </c>
      <c r="AK21">
        <v>8.3333332999999996E-2</v>
      </c>
      <c r="AL21">
        <v>0.16666666599999999</v>
      </c>
      <c r="AM21">
        <v>6.5217391E-2</v>
      </c>
      <c r="AN21">
        <v>0</v>
      </c>
      <c r="AO21">
        <v>0.39689999999999998</v>
      </c>
      <c r="AP21">
        <v>0.40460000000000002</v>
      </c>
      <c r="AQ21">
        <v>0.19850000000000001</v>
      </c>
      <c r="AR21">
        <v>9.9199999999999997E-2</v>
      </c>
      <c r="AS21">
        <v>0.42749999999999999</v>
      </c>
      <c r="AT21">
        <v>0.4733</v>
      </c>
      <c r="AU21">
        <f t="shared" si="0"/>
        <v>0.23232323232323232</v>
      </c>
      <c r="AV21">
        <f t="shared" si="1"/>
        <v>4.0404040404040407E-2</v>
      </c>
      <c r="AW21">
        <f t="shared" si="2"/>
        <v>1.0101010101010102E-2</v>
      </c>
      <c r="AX21">
        <f t="shared" si="3"/>
        <v>5.0505050505050504E-2</v>
      </c>
      <c r="AY21">
        <f t="shared" si="4"/>
        <v>0.10606060606060606</v>
      </c>
      <c r="AZ21">
        <f t="shared" si="5"/>
        <v>1.0406342913776016E-2</v>
      </c>
      <c r="BA21">
        <f t="shared" si="6"/>
        <v>0.5501997176922846</v>
      </c>
    </row>
    <row r="22" spans="1:53" x14ac:dyDescent="0.35">
      <c r="A22">
        <v>2018</v>
      </c>
      <c r="B22" t="s">
        <v>66</v>
      </c>
      <c r="C22">
        <v>22.2</v>
      </c>
      <c r="D22">
        <v>96</v>
      </c>
      <c r="E22">
        <v>21</v>
      </c>
      <c r="F22">
        <v>6</v>
      </c>
      <c r="G22">
        <v>1</v>
      </c>
      <c r="H22">
        <v>6</v>
      </c>
      <c r="I22">
        <v>6</v>
      </c>
      <c r="J22">
        <v>2</v>
      </c>
      <c r="K22">
        <v>10</v>
      </c>
      <c r="L22">
        <v>0</v>
      </c>
      <c r="M22">
        <v>0</v>
      </c>
      <c r="N22">
        <v>29</v>
      </c>
      <c r="O22">
        <v>0.2442</v>
      </c>
      <c r="P22">
        <v>0.32291666600000002</v>
      </c>
      <c r="Q22">
        <v>0.41176470500000001</v>
      </c>
      <c r="R22">
        <v>2.3822999999999999</v>
      </c>
      <c r="S22">
        <v>0.318257018</v>
      </c>
      <c r="T22">
        <v>11.514699999999999</v>
      </c>
      <c r="U22">
        <v>3.9706000000000001</v>
      </c>
      <c r="V22">
        <v>2.9</v>
      </c>
      <c r="W22">
        <v>0.79410000000000003</v>
      </c>
      <c r="X22">
        <v>0.30209999999999998</v>
      </c>
      <c r="Y22">
        <v>0.1042</v>
      </c>
      <c r="Z22">
        <v>0.19789999999999999</v>
      </c>
      <c r="AA22">
        <v>0.2442</v>
      </c>
      <c r="AB22">
        <v>1.3675999999999999</v>
      </c>
      <c r="AC22">
        <v>0.34549999999999997</v>
      </c>
      <c r="AD22">
        <v>0.88649999999999995</v>
      </c>
      <c r="AE22">
        <v>3.5942501099999999</v>
      </c>
      <c r="AF22">
        <v>3.066145825</v>
      </c>
      <c r="AG22">
        <v>0.95652173900000004</v>
      </c>
      <c r="AH22">
        <v>0.21052631499999999</v>
      </c>
      <c r="AI22">
        <v>0.38596491199999999</v>
      </c>
      <c r="AJ22">
        <v>0.40350877099999999</v>
      </c>
      <c r="AK22">
        <v>8.6956520999999995E-2</v>
      </c>
      <c r="AL22">
        <v>8.6956520999999995E-2</v>
      </c>
      <c r="AM22">
        <v>0</v>
      </c>
      <c r="AN22">
        <v>0</v>
      </c>
      <c r="AO22">
        <v>0.45610000000000001</v>
      </c>
      <c r="AP22">
        <v>0.29820000000000002</v>
      </c>
      <c r="AQ22">
        <v>0.24560000000000001</v>
      </c>
      <c r="AR22">
        <v>0.1754</v>
      </c>
      <c r="AS22">
        <v>0.52629999999999999</v>
      </c>
      <c r="AT22">
        <v>0.29820000000000002</v>
      </c>
      <c r="AU22">
        <f t="shared" si="0"/>
        <v>0.21875</v>
      </c>
      <c r="AV22">
        <f t="shared" si="1"/>
        <v>6.25E-2</v>
      </c>
      <c r="AW22">
        <f t="shared" si="2"/>
        <v>1.0416666666666666E-2</v>
      </c>
      <c r="AX22">
        <f t="shared" si="3"/>
        <v>2.0833333333333332E-2</v>
      </c>
      <c r="AY22">
        <f t="shared" si="4"/>
        <v>0.10416666666666667</v>
      </c>
      <c r="AZ22">
        <f t="shared" si="5"/>
        <v>4.9554013875123884E-3</v>
      </c>
      <c r="BA22">
        <f t="shared" si="6"/>
        <v>0.57837793194582088</v>
      </c>
    </row>
    <row r="23" spans="1:53" x14ac:dyDescent="0.35">
      <c r="A23">
        <v>2018</v>
      </c>
      <c r="B23" t="s">
        <v>67</v>
      </c>
      <c r="C23">
        <v>79.099999999999994</v>
      </c>
      <c r="D23">
        <v>328</v>
      </c>
      <c r="E23">
        <v>77</v>
      </c>
      <c r="F23">
        <v>16</v>
      </c>
      <c r="G23">
        <v>2</v>
      </c>
      <c r="H23">
        <v>36</v>
      </c>
      <c r="I23">
        <v>33</v>
      </c>
      <c r="J23">
        <v>9</v>
      </c>
      <c r="K23">
        <v>22</v>
      </c>
      <c r="L23">
        <v>3</v>
      </c>
      <c r="M23">
        <v>1</v>
      </c>
      <c r="N23">
        <v>86</v>
      </c>
      <c r="O23">
        <v>0.2525</v>
      </c>
      <c r="P23">
        <v>0.30581039700000001</v>
      </c>
      <c r="Q23">
        <v>0.40789473599999998</v>
      </c>
      <c r="R23">
        <v>3.7437</v>
      </c>
      <c r="S23">
        <v>0.30593163800000001</v>
      </c>
      <c r="T23">
        <v>9.7562999999999995</v>
      </c>
      <c r="U23">
        <v>2.4958</v>
      </c>
      <c r="V23">
        <v>3.9091</v>
      </c>
      <c r="W23">
        <v>1.0209999999999999</v>
      </c>
      <c r="X23">
        <v>0.26219999999999999</v>
      </c>
      <c r="Y23">
        <v>6.7100000000000007E-2</v>
      </c>
      <c r="Z23">
        <v>0.1951</v>
      </c>
      <c r="AA23">
        <v>0.2525</v>
      </c>
      <c r="AB23">
        <v>1.2479</v>
      </c>
      <c r="AC23">
        <v>0.32379999999999998</v>
      </c>
      <c r="AD23">
        <v>0.73229999999999995</v>
      </c>
      <c r="AE23">
        <v>2.9381550120000002</v>
      </c>
      <c r="AF23">
        <v>3.3308516510000001</v>
      </c>
      <c r="AG23">
        <v>2.3076923069999999</v>
      </c>
      <c r="AH23">
        <v>0.207373271</v>
      </c>
      <c r="AI23">
        <v>0.55299539099999995</v>
      </c>
      <c r="AJ23">
        <v>0.239631336</v>
      </c>
      <c r="AK23">
        <v>7.6923076000000007E-2</v>
      </c>
      <c r="AL23">
        <v>0.17307692299999999</v>
      </c>
      <c r="AM23">
        <v>9.1666665999999994E-2</v>
      </c>
      <c r="AN23">
        <v>0.5</v>
      </c>
      <c r="AO23">
        <v>0.39269999999999999</v>
      </c>
      <c r="AP23">
        <v>0.42009999999999997</v>
      </c>
      <c r="AQ23">
        <v>0.18720000000000001</v>
      </c>
      <c r="AR23">
        <v>0.24199999999999999</v>
      </c>
      <c r="AS23">
        <v>0.4521</v>
      </c>
      <c r="AT23">
        <v>0.30590000000000001</v>
      </c>
      <c r="AU23">
        <f t="shared" si="0"/>
        <v>0.2347560975609756</v>
      </c>
      <c r="AV23">
        <f t="shared" si="1"/>
        <v>4.878048780487805E-2</v>
      </c>
      <c r="AW23">
        <f t="shared" si="2"/>
        <v>6.0975609756097563E-3</v>
      </c>
      <c r="AX23">
        <f t="shared" si="3"/>
        <v>2.7439024390243903E-2</v>
      </c>
      <c r="AY23">
        <f t="shared" si="4"/>
        <v>6.7073170731707321E-2</v>
      </c>
      <c r="AZ23">
        <f t="shared" si="5"/>
        <v>1.0901883052527254E-2</v>
      </c>
      <c r="BA23">
        <f t="shared" si="6"/>
        <v>0.6049517754840581</v>
      </c>
    </row>
    <row r="24" spans="1:53" x14ac:dyDescent="0.35">
      <c r="A24">
        <v>2018</v>
      </c>
      <c r="B24" t="s">
        <v>68</v>
      </c>
      <c r="C24">
        <v>84.1</v>
      </c>
      <c r="D24">
        <v>347</v>
      </c>
      <c r="E24">
        <v>68</v>
      </c>
      <c r="F24">
        <v>15</v>
      </c>
      <c r="G24">
        <v>2</v>
      </c>
      <c r="H24">
        <v>31</v>
      </c>
      <c r="I24">
        <v>28</v>
      </c>
      <c r="J24">
        <v>11</v>
      </c>
      <c r="K24">
        <v>35</v>
      </c>
      <c r="L24">
        <v>5</v>
      </c>
      <c r="M24">
        <v>0</v>
      </c>
      <c r="N24">
        <v>112</v>
      </c>
      <c r="O24">
        <v>0.21790000000000001</v>
      </c>
      <c r="P24">
        <v>0.30029154499999999</v>
      </c>
      <c r="Q24">
        <v>0.390879478</v>
      </c>
      <c r="R24">
        <v>2.9881000000000002</v>
      </c>
      <c r="S24">
        <v>0.295875163</v>
      </c>
      <c r="T24">
        <v>11.9526</v>
      </c>
      <c r="U24">
        <v>3.7351999999999999</v>
      </c>
      <c r="V24">
        <v>3.2</v>
      </c>
      <c r="W24">
        <v>1.1738999999999999</v>
      </c>
      <c r="X24">
        <v>0.32279999999999998</v>
      </c>
      <c r="Y24">
        <v>0.1009</v>
      </c>
      <c r="Z24">
        <v>0.22189999999999999</v>
      </c>
      <c r="AA24">
        <v>0.21790000000000001</v>
      </c>
      <c r="AB24">
        <v>1.2213000000000001</v>
      </c>
      <c r="AC24">
        <v>0.30159999999999998</v>
      </c>
      <c r="AD24">
        <v>0.82189999999999996</v>
      </c>
      <c r="AE24">
        <v>3.1331902679999999</v>
      </c>
      <c r="AF24">
        <v>3.4389660809999998</v>
      </c>
      <c r="AG24">
        <v>1.098591549</v>
      </c>
      <c r="AH24">
        <v>0.22395833300000001</v>
      </c>
      <c r="AI24">
        <v>0.40625</v>
      </c>
      <c r="AJ24">
        <v>0.36979166600000002</v>
      </c>
      <c r="AK24">
        <v>0.183098591</v>
      </c>
      <c r="AL24">
        <v>0.15492957700000001</v>
      </c>
      <c r="AM24">
        <v>8.9743588999999999E-2</v>
      </c>
      <c r="AN24">
        <v>0.25</v>
      </c>
      <c r="AO24">
        <v>0.35</v>
      </c>
      <c r="AP24">
        <v>0.35</v>
      </c>
      <c r="AQ24">
        <v>0.3</v>
      </c>
      <c r="AR24">
        <v>0.16</v>
      </c>
      <c r="AS24">
        <v>0.45</v>
      </c>
      <c r="AT24">
        <v>0.39</v>
      </c>
      <c r="AU24">
        <f t="shared" si="0"/>
        <v>0.19596541786743515</v>
      </c>
      <c r="AV24">
        <f t="shared" si="1"/>
        <v>4.3227665706051875E-2</v>
      </c>
      <c r="AW24">
        <f t="shared" si="2"/>
        <v>5.763688760806916E-3</v>
      </c>
      <c r="AX24">
        <f t="shared" si="3"/>
        <v>3.1700288184438041E-2</v>
      </c>
      <c r="AY24">
        <f t="shared" si="4"/>
        <v>0.10086455331412104</v>
      </c>
      <c r="AZ24">
        <f t="shared" si="5"/>
        <v>1.7343904856293359E-2</v>
      </c>
      <c r="BA24">
        <f t="shared" si="6"/>
        <v>0.60513448131085368</v>
      </c>
    </row>
    <row r="25" spans="1:53" x14ac:dyDescent="0.35">
      <c r="A25">
        <v>2018</v>
      </c>
      <c r="B25" t="s">
        <v>69</v>
      </c>
      <c r="C25">
        <v>88.1</v>
      </c>
      <c r="D25">
        <v>363</v>
      </c>
      <c r="E25">
        <v>77</v>
      </c>
      <c r="F25">
        <v>15</v>
      </c>
      <c r="G25">
        <v>1</v>
      </c>
      <c r="H25">
        <v>35</v>
      </c>
      <c r="I25">
        <v>33</v>
      </c>
      <c r="J25">
        <v>14</v>
      </c>
      <c r="K25">
        <v>24</v>
      </c>
      <c r="L25">
        <v>2</v>
      </c>
      <c r="M25">
        <v>1</v>
      </c>
      <c r="N25">
        <v>87</v>
      </c>
      <c r="O25">
        <v>0.2278</v>
      </c>
      <c r="P25">
        <v>0.28099173500000002</v>
      </c>
      <c r="Q25">
        <v>0.40476190400000001</v>
      </c>
      <c r="R25">
        <v>3.3622999999999998</v>
      </c>
      <c r="S25">
        <v>0.29328836699999999</v>
      </c>
      <c r="T25">
        <v>8.8641000000000005</v>
      </c>
      <c r="U25">
        <v>2.4453</v>
      </c>
      <c r="V25">
        <v>3.625</v>
      </c>
      <c r="W25">
        <v>1.4263999999999999</v>
      </c>
      <c r="X25">
        <v>0.2397</v>
      </c>
      <c r="Y25">
        <v>6.6100000000000006E-2</v>
      </c>
      <c r="Z25">
        <v>0.1736</v>
      </c>
      <c r="AA25">
        <v>0.2278</v>
      </c>
      <c r="AB25">
        <v>1.1434</v>
      </c>
      <c r="AC25">
        <v>0.26579999999999998</v>
      </c>
      <c r="AD25">
        <v>0.81310000000000004</v>
      </c>
      <c r="AE25">
        <v>3.9586212120000002</v>
      </c>
      <c r="AF25">
        <v>4.0940029210000004</v>
      </c>
      <c r="AG25">
        <v>1.009708737</v>
      </c>
      <c r="AH25">
        <v>0.175298804</v>
      </c>
      <c r="AI25">
        <v>0.41434262900000002</v>
      </c>
      <c r="AJ25">
        <v>0.41035856500000001</v>
      </c>
      <c r="AK25">
        <v>9.7087378000000002E-2</v>
      </c>
      <c r="AL25">
        <v>0.13592233000000001</v>
      </c>
      <c r="AM25">
        <v>8.6538460999999997E-2</v>
      </c>
      <c r="AN25">
        <v>0</v>
      </c>
      <c r="AO25">
        <v>0.41830000000000001</v>
      </c>
      <c r="AP25">
        <v>0.29880000000000001</v>
      </c>
      <c r="AQ25">
        <v>0.28289999999999998</v>
      </c>
      <c r="AR25">
        <v>0.19120000000000001</v>
      </c>
      <c r="AS25">
        <v>0.48609999999999998</v>
      </c>
      <c r="AT25">
        <v>0.32269999999999999</v>
      </c>
      <c r="AU25">
        <f t="shared" si="0"/>
        <v>0.21212121212121213</v>
      </c>
      <c r="AV25">
        <f t="shared" si="1"/>
        <v>4.1322314049586778E-2</v>
      </c>
      <c r="AW25">
        <f t="shared" si="2"/>
        <v>2.7548209366391185E-3</v>
      </c>
      <c r="AX25">
        <f t="shared" si="3"/>
        <v>3.8567493112947659E-2</v>
      </c>
      <c r="AY25">
        <f t="shared" si="4"/>
        <v>6.6115702479338845E-2</v>
      </c>
      <c r="AZ25">
        <f t="shared" si="5"/>
        <v>1.1892963330029732E-2</v>
      </c>
      <c r="BA25">
        <f t="shared" si="6"/>
        <v>0.62722549397024574</v>
      </c>
    </row>
    <row r="26" spans="1:53" x14ac:dyDescent="0.35">
      <c r="A26">
        <v>2018</v>
      </c>
      <c r="B26" t="s">
        <v>70</v>
      </c>
      <c r="C26">
        <v>22.2</v>
      </c>
      <c r="D26">
        <v>98</v>
      </c>
      <c r="E26">
        <v>17</v>
      </c>
      <c r="F26">
        <v>4</v>
      </c>
      <c r="G26">
        <v>0</v>
      </c>
      <c r="H26">
        <v>8</v>
      </c>
      <c r="I26">
        <v>8</v>
      </c>
      <c r="J26">
        <v>1</v>
      </c>
      <c r="K26">
        <v>16</v>
      </c>
      <c r="L26">
        <v>2</v>
      </c>
      <c r="M26">
        <v>1</v>
      </c>
      <c r="N26">
        <v>23</v>
      </c>
      <c r="O26">
        <v>0.2099</v>
      </c>
      <c r="P26">
        <v>0.34693877499999998</v>
      </c>
      <c r="Q26">
        <v>0.29629629600000001</v>
      </c>
      <c r="R26">
        <v>3.1764999999999999</v>
      </c>
      <c r="S26">
        <v>0.29093171299999998</v>
      </c>
      <c r="T26">
        <v>9.1324000000000005</v>
      </c>
      <c r="U26">
        <v>6.3529999999999998</v>
      </c>
      <c r="V26">
        <v>1.4375</v>
      </c>
      <c r="W26">
        <v>0.39710000000000001</v>
      </c>
      <c r="X26">
        <v>0.23469999999999999</v>
      </c>
      <c r="Y26">
        <v>0.1633</v>
      </c>
      <c r="Z26">
        <v>7.1400000000000005E-2</v>
      </c>
      <c r="AA26">
        <v>0.2099</v>
      </c>
      <c r="AB26">
        <v>1.4559</v>
      </c>
      <c r="AC26">
        <v>0.28070000000000001</v>
      </c>
      <c r="AD26">
        <v>0.79749999999999999</v>
      </c>
      <c r="AE26">
        <v>5.7056395259999997</v>
      </c>
      <c r="AF26">
        <v>3.9485009710000001</v>
      </c>
      <c r="AG26">
        <v>0.53125</v>
      </c>
      <c r="AH26">
        <v>0.15517241300000001</v>
      </c>
      <c r="AI26">
        <v>0.29310344799999999</v>
      </c>
      <c r="AJ26">
        <v>0.551724137</v>
      </c>
      <c r="AK26">
        <v>0.15625</v>
      </c>
      <c r="AL26">
        <v>3.125E-2</v>
      </c>
      <c r="AM26">
        <v>0.117647058</v>
      </c>
      <c r="AN26">
        <v>0</v>
      </c>
      <c r="AO26">
        <v>0.43099999999999999</v>
      </c>
      <c r="AP26">
        <v>0.3448</v>
      </c>
      <c r="AQ26">
        <v>0.22409999999999999</v>
      </c>
      <c r="AR26">
        <v>0.2069</v>
      </c>
      <c r="AS26">
        <v>0.43099999999999999</v>
      </c>
      <c r="AT26">
        <v>0.36209999999999998</v>
      </c>
      <c r="AU26">
        <f t="shared" si="0"/>
        <v>0.17346938775510204</v>
      </c>
      <c r="AV26">
        <f t="shared" si="1"/>
        <v>4.0816326530612242E-2</v>
      </c>
      <c r="AW26">
        <f t="shared" si="2"/>
        <v>0</v>
      </c>
      <c r="AX26">
        <f t="shared" si="3"/>
        <v>1.020408163265306E-2</v>
      </c>
      <c r="AY26">
        <f t="shared" si="4"/>
        <v>0.16326530612244897</v>
      </c>
      <c r="AZ26">
        <f t="shared" si="5"/>
        <v>7.9286422200198214E-3</v>
      </c>
      <c r="BA26">
        <f t="shared" si="6"/>
        <v>0.60431625573916392</v>
      </c>
    </row>
    <row r="27" spans="1:53" x14ac:dyDescent="0.35">
      <c r="A27">
        <v>2018</v>
      </c>
      <c r="B27" t="s">
        <v>71</v>
      </c>
      <c r="C27">
        <v>41.1</v>
      </c>
      <c r="D27">
        <v>181</v>
      </c>
      <c r="E27">
        <v>38</v>
      </c>
      <c r="F27">
        <v>9</v>
      </c>
      <c r="G27">
        <v>0</v>
      </c>
      <c r="H27">
        <v>22</v>
      </c>
      <c r="I27">
        <v>19</v>
      </c>
      <c r="J27">
        <v>4</v>
      </c>
      <c r="K27">
        <v>23</v>
      </c>
      <c r="L27">
        <v>5</v>
      </c>
      <c r="M27">
        <v>1</v>
      </c>
      <c r="N27">
        <v>38</v>
      </c>
      <c r="O27">
        <v>0.24199999999999999</v>
      </c>
      <c r="P27">
        <v>0.34254143599999998</v>
      </c>
      <c r="Q27">
        <v>0.38311688300000002</v>
      </c>
      <c r="R27">
        <v>4.1371000000000002</v>
      </c>
      <c r="S27">
        <v>0.30927656799999997</v>
      </c>
      <c r="T27">
        <v>8.2742000000000004</v>
      </c>
      <c r="U27">
        <v>5.0080999999999998</v>
      </c>
      <c r="V27">
        <v>1.6521999999999999</v>
      </c>
      <c r="W27">
        <v>0.871</v>
      </c>
      <c r="X27">
        <v>0.2099</v>
      </c>
      <c r="Y27">
        <v>0.12709999999999999</v>
      </c>
      <c r="Z27">
        <v>8.2900000000000001E-2</v>
      </c>
      <c r="AA27">
        <v>0.24199999999999999</v>
      </c>
      <c r="AB27">
        <v>1.4758</v>
      </c>
      <c r="AC27">
        <v>0.29570000000000002</v>
      </c>
      <c r="AD27">
        <v>0.70920000000000005</v>
      </c>
      <c r="AE27">
        <v>4.5753581099999998</v>
      </c>
      <c r="AF27">
        <v>4.3156722480000003</v>
      </c>
      <c r="AG27">
        <v>1.552631578</v>
      </c>
      <c r="AH27">
        <v>0.18487394900000001</v>
      </c>
      <c r="AI27">
        <v>0.49579831899999999</v>
      </c>
      <c r="AJ27">
        <v>0.319327731</v>
      </c>
      <c r="AK27">
        <v>7.8947368000000004E-2</v>
      </c>
      <c r="AL27">
        <v>0.105263157</v>
      </c>
      <c r="AM27">
        <v>3.3898304999999997E-2</v>
      </c>
      <c r="AN27">
        <v>0</v>
      </c>
      <c r="AO27">
        <v>0.39500000000000002</v>
      </c>
      <c r="AP27">
        <v>0.4118</v>
      </c>
      <c r="AQ27">
        <v>0.1933</v>
      </c>
      <c r="AR27">
        <v>0.21010000000000001</v>
      </c>
      <c r="AS27">
        <v>0.49580000000000002</v>
      </c>
      <c r="AT27">
        <v>0.29409999999999997</v>
      </c>
      <c r="AU27">
        <f t="shared" si="0"/>
        <v>0.20994475138121546</v>
      </c>
      <c r="AV27">
        <f t="shared" si="1"/>
        <v>4.9723756906077346E-2</v>
      </c>
      <c r="AW27">
        <f t="shared" si="2"/>
        <v>0</v>
      </c>
      <c r="AX27">
        <f t="shared" si="3"/>
        <v>2.2099447513812154E-2</v>
      </c>
      <c r="AY27">
        <f t="shared" si="4"/>
        <v>0.1270718232044199</v>
      </c>
      <c r="AZ27">
        <f t="shared" si="5"/>
        <v>1.1397423191278493E-2</v>
      </c>
      <c r="BA27">
        <f t="shared" si="6"/>
        <v>0.57976279780319662</v>
      </c>
    </row>
    <row r="28" spans="1:53" x14ac:dyDescent="0.35">
      <c r="A28">
        <v>2018</v>
      </c>
      <c r="B28" t="s">
        <v>72</v>
      </c>
      <c r="C28">
        <v>79.2</v>
      </c>
      <c r="D28">
        <v>369</v>
      </c>
      <c r="E28">
        <v>82</v>
      </c>
      <c r="F28">
        <v>20</v>
      </c>
      <c r="G28">
        <v>0</v>
      </c>
      <c r="H28">
        <v>51</v>
      </c>
      <c r="I28">
        <v>46</v>
      </c>
      <c r="J28">
        <v>7</v>
      </c>
      <c r="K28">
        <v>49</v>
      </c>
      <c r="L28">
        <v>7</v>
      </c>
      <c r="M28">
        <v>3</v>
      </c>
      <c r="N28">
        <v>82</v>
      </c>
      <c r="O28">
        <v>0.25869999999999999</v>
      </c>
      <c r="P28">
        <v>0.36314363100000002</v>
      </c>
      <c r="Q28">
        <v>0.38924050599999999</v>
      </c>
      <c r="R28">
        <v>5.1966999999999999</v>
      </c>
      <c r="S28">
        <v>0.32756203299999997</v>
      </c>
      <c r="T28">
        <v>9.2636000000000003</v>
      </c>
      <c r="U28">
        <v>5.5355999999999996</v>
      </c>
      <c r="V28">
        <v>1.6735</v>
      </c>
      <c r="W28">
        <v>0.79079999999999995</v>
      </c>
      <c r="X28">
        <v>0.22220000000000001</v>
      </c>
      <c r="Y28">
        <v>0.1328</v>
      </c>
      <c r="Z28">
        <v>8.9399999999999993E-2</v>
      </c>
      <c r="AA28">
        <v>0.25869999999999999</v>
      </c>
      <c r="AB28">
        <v>1.6444000000000001</v>
      </c>
      <c r="AC28">
        <v>0.32890000000000003</v>
      </c>
      <c r="AD28">
        <v>0.66830000000000001</v>
      </c>
      <c r="AE28">
        <v>4.6703126289999997</v>
      </c>
      <c r="AF28">
        <v>4.1962228650000002</v>
      </c>
      <c r="AG28">
        <v>1.2051282050000001</v>
      </c>
      <c r="AH28">
        <v>0.255411255</v>
      </c>
      <c r="AI28">
        <v>0.40692640600000002</v>
      </c>
      <c r="AJ28">
        <v>0.33766233699999998</v>
      </c>
      <c r="AK28">
        <v>0.14102564100000001</v>
      </c>
      <c r="AL28">
        <v>8.9743588999999999E-2</v>
      </c>
      <c r="AM28">
        <v>0.106382978</v>
      </c>
      <c r="AN28">
        <v>0.25</v>
      </c>
      <c r="AO28">
        <v>0.43830000000000002</v>
      </c>
      <c r="AP28">
        <v>0.31490000000000001</v>
      </c>
      <c r="AQ28">
        <v>0.24679999999999999</v>
      </c>
      <c r="AR28">
        <v>0.183</v>
      </c>
      <c r="AS28">
        <v>0.48089999999999999</v>
      </c>
      <c r="AT28">
        <v>0.3362</v>
      </c>
      <c r="AU28">
        <f t="shared" si="0"/>
        <v>0.22222222222222221</v>
      </c>
      <c r="AV28">
        <f t="shared" si="1"/>
        <v>5.4200542005420058E-2</v>
      </c>
      <c r="AW28">
        <f t="shared" si="2"/>
        <v>0</v>
      </c>
      <c r="AX28">
        <f t="shared" si="3"/>
        <v>1.8970189701897018E-2</v>
      </c>
      <c r="AY28">
        <f t="shared" si="4"/>
        <v>0.13279132791327913</v>
      </c>
      <c r="AZ28">
        <f t="shared" si="5"/>
        <v>2.4281466798810703E-2</v>
      </c>
      <c r="BA28">
        <f t="shared" si="6"/>
        <v>0.54753425135837086</v>
      </c>
    </row>
    <row r="29" spans="1:53" x14ac:dyDescent="0.35">
      <c r="A29">
        <v>2018</v>
      </c>
      <c r="B29" t="s">
        <v>73</v>
      </c>
      <c r="C29">
        <v>38</v>
      </c>
      <c r="D29">
        <v>180</v>
      </c>
      <c r="E29">
        <v>44</v>
      </c>
      <c r="F29">
        <v>11</v>
      </c>
      <c r="G29">
        <v>1</v>
      </c>
      <c r="H29">
        <v>22</v>
      </c>
      <c r="I29">
        <v>20</v>
      </c>
      <c r="J29">
        <v>5</v>
      </c>
      <c r="K29">
        <v>26</v>
      </c>
      <c r="L29">
        <v>6</v>
      </c>
      <c r="M29">
        <v>2</v>
      </c>
      <c r="N29">
        <v>31</v>
      </c>
      <c r="O29">
        <v>0.28949999999999998</v>
      </c>
      <c r="P29">
        <v>0.40677966100000001</v>
      </c>
      <c r="Q29">
        <v>0.49655172400000003</v>
      </c>
      <c r="R29">
        <v>4.7369000000000003</v>
      </c>
      <c r="S29">
        <v>0.37653708200000002</v>
      </c>
      <c r="T29">
        <v>7.3421000000000003</v>
      </c>
      <c r="U29">
        <v>6.1578999999999997</v>
      </c>
      <c r="V29">
        <v>1.1922999999999999</v>
      </c>
      <c r="W29">
        <v>1.1841999999999999</v>
      </c>
      <c r="X29">
        <v>0.17219999999999999</v>
      </c>
      <c r="Y29">
        <v>0.1444</v>
      </c>
      <c r="Z29">
        <v>2.7799999999999998E-2</v>
      </c>
      <c r="AA29">
        <v>0.28949999999999998</v>
      </c>
      <c r="AB29">
        <v>1.8421000000000001</v>
      </c>
      <c r="AC29">
        <v>0.3362</v>
      </c>
      <c r="AD29">
        <v>0.76919999999999999</v>
      </c>
      <c r="AE29">
        <v>6.0358876730000004</v>
      </c>
      <c r="AF29">
        <v>5.4438606979999999</v>
      </c>
      <c r="AG29">
        <v>0.67924528299999998</v>
      </c>
      <c r="AH29">
        <v>0.24576271099999999</v>
      </c>
      <c r="AI29">
        <v>0.30508474499999999</v>
      </c>
      <c r="AJ29">
        <v>0.44915254199999999</v>
      </c>
      <c r="AK29">
        <v>7.5471698000000004E-2</v>
      </c>
      <c r="AL29">
        <v>9.4339621999999998E-2</v>
      </c>
      <c r="AM29">
        <v>0.13888888799999999</v>
      </c>
      <c r="AN29">
        <v>0</v>
      </c>
      <c r="AO29">
        <v>0.44629999999999997</v>
      </c>
      <c r="AP29">
        <v>0.24790000000000001</v>
      </c>
      <c r="AQ29">
        <v>0.30580000000000002</v>
      </c>
      <c r="AR29">
        <v>0.19009999999999999</v>
      </c>
      <c r="AS29">
        <v>0.38840000000000002</v>
      </c>
      <c r="AT29">
        <v>0.42149999999999999</v>
      </c>
      <c r="AU29">
        <f t="shared" si="0"/>
        <v>0.24444444444444444</v>
      </c>
      <c r="AV29">
        <f t="shared" si="1"/>
        <v>6.1111111111111109E-2</v>
      </c>
      <c r="AW29">
        <f t="shared" si="2"/>
        <v>5.5555555555555558E-3</v>
      </c>
      <c r="AX29">
        <f t="shared" si="3"/>
        <v>2.7777777777777776E-2</v>
      </c>
      <c r="AY29">
        <f t="shared" si="4"/>
        <v>0.14444444444444443</v>
      </c>
      <c r="AZ29">
        <f t="shared" si="5"/>
        <v>1.288404360753221E-2</v>
      </c>
      <c r="BA29">
        <f t="shared" si="6"/>
        <v>0.50378262305913446</v>
      </c>
    </row>
    <row r="30" spans="1:53" x14ac:dyDescent="0.35">
      <c r="A30">
        <v>2018</v>
      </c>
      <c r="B30" t="s">
        <v>74</v>
      </c>
      <c r="C30">
        <v>111</v>
      </c>
      <c r="D30">
        <v>442</v>
      </c>
      <c r="E30">
        <v>78</v>
      </c>
      <c r="F30">
        <v>20</v>
      </c>
      <c r="G30">
        <v>0</v>
      </c>
      <c r="H30">
        <v>38</v>
      </c>
      <c r="I30">
        <v>31</v>
      </c>
      <c r="J30">
        <v>11</v>
      </c>
      <c r="K30">
        <v>32</v>
      </c>
      <c r="L30">
        <v>2</v>
      </c>
      <c r="M30">
        <v>10</v>
      </c>
      <c r="N30">
        <v>120</v>
      </c>
      <c r="O30">
        <v>0.19500000000000001</v>
      </c>
      <c r="P30">
        <v>0.27210884299999999</v>
      </c>
      <c r="Q30">
        <v>0.32997481099999998</v>
      </c>
      <c r="R30">
        <v>2.5135000000000001</v>
      </c>
      <c r="S30">
        <v>0.265223879</v>
      </c>
      <c r="T30">
        <v>9.7296999999999993</v>
      </c>
      <c r="U30">
        <v>2.5945999999999998</v>
      </c>
      <c r="V30">
        <v>3.75</v>
      </c>
      <c r="W30">
        <v>0.89190000000000003</v>
      </c>
      <c r="X30">
        <v>0.27150000000000002</v>
      </c>
      <c r="Y30">
        <v>7.2400000000000006E-2</v>
      </c>
      <c r="Z30">
        <v>0.1991</v>
      </c>
      <c r="AA30">
        <v>0.19500000000000001</v>
      </c>
      <c r="AB30">
        <v>0.99099999999999999</v>
      </c>
      <c r="AC30">
        <v>0.24909999999999999</v>
      </c>
      <c r="AD30">
        <v>0.78390000000000004</v>
      </c>
      <c r="AE30">
        <v>3.570020236</v>
      </c>
      <c r="AF30">
        <v>3.4156422499999999</v>
      </c>
      <c r="AG30">
        <v>1.2474226799999999</v>
      </c>
      <c r="AH30">
        <v>0.21582733800000001</v>
      </c>
      <c r="AI30">
        <v>0.43525179800000002</v>
      </c>
      <c r="AJ30">
        <v>0.34892086300000003</v>
      </c>
      <c r="AK30">
        <v>0.14432989600000001</v>
      </c>
      <c r="AL30">
        <v>0.113402061</v>
      </c>
      <c r="AM30">
        <v>6.6115701999999998E-2</v>
      </c>
      <c r="AN30">
        <v>0</v>
      </c>
      <c r="AO30">
        <v>0.38929999999999998</v>
      </c>
      <c r="AP30">
        <v>0.31790000000000002</v>
      </c>
      <c r="AQ30">
        <v>0.29289999999999999</v>
      </c>
      <c r="AR30">
        <v>0.2286</v>
      </c>
      <c r="AS30">
        <v>0.49640000000000001</v>
      </c>
      <c r="AT30">
        <v>0.27500000000000002</v>
      </c>
      <c r="AU30">
        <f t="shared" si="0"/>
        <v>0.17647058823529413</v>
      </c>
      <c r="AV30">
        <f t="shared" si="1"/>
        <v>4.5248868778280542E-2</v>
      </c>
      <c r="AW30">
        <f t="shared" si="2"/>
        <v>0</v>
      </c>
      <c r="AX30">
        <f t="shared" si="3"/>
        <v>2.4886877828054297E-2</v>
      </c>
      <c r="AY30">
        <f t="shared" si="4"/>
        <v>7.2398190045248875E-2</v>
      </c>
      <c r="AZ30">
        <f t="shared" si="5"/>
        <v>1.5857284440039643E-2</v>
      </c>
      <c r="BA30">
        <f t="shared" si="6"/>
        <v>0.66513819067308244</v>
      </c>
    </row>
    <row r="31" spans="1:53" x14ac:dyDescent="0.35">
      <c r="A31">
        <v>2018</v>
      </c>
      <c r="B31" t="s">
        <v>75</v>
      </c>
      <c r="C31">
        <v>100</v>
      </c>
      <c r="D31">
        <v>418</v>
      </c>
      <c r="E31">
        <v>90</v>
      </c>
      <c r="F31">
        <v>16</v>
      </c>
      <c r="G31">
        <v>2</v>
      </c>
      <c r="H31">
        <v>40</v>
      </c>
      <c r="I31">
        <v>37</v>
      </c>
      <c r="J31">
        <v>9</v>
      </c>
      <c r="K31">
        <v>37</v>
      </c>
      <c r="L31">
        <v>6</v>
      </c>
      <c r="M31">
        <v>3</v>
      </c>
      <c r="N31">
        <v>100</v>
      </c>
      <c r="O31">
        <v>0.23810000000000001</v>
      </c>
      <c r="P31">
        <v>0.313253012</v>
      </c>
      <c r="Q31">
        <v>0.369272237</v>
      </c>
      <c r="R31">
        <v>3.33</v>
      </c>
      <c r="S31">
        <v>0.29402616999999998</v>
      </c>
      <c r="T31">
        <v>9</v>
      </c>
      <c r="U31">
        <v>3.33</v>
      </c>
      <c r="V31">
        <v>2.7027000000000001</v>
      </c>
      <c r="W31">
        <v>0.81</v>
      </c>
      <c r="X31">
        <v>0.2392</v>
      </c>
      <c r="Y31">
        <v>8.8499999999999995E-2</v>
      </c>
      <c r="Z31">
        <v>0.1507</v>
      </c>
      <c r="AA31">
        <v>0.23810000000000001</v>
      </c>
      <c r="AB31">
        <v>1.27</v>
      </c>
      <c r="AC31">
        <v>0.30109999999999998</v>
      </c>
      <c r="AD31">
        <v>0.76659999999999995</v>
      </c>
      <c r="AE31">
        <v>3.9557413540000002</v>
      </c>
      <c r="AF31">
        <v>3.5243813589999999</v>
      </c>
      <c r="AG31">
        <v>1.2061855669999999</v>
      </c>
      <c r="AH31">
        <v>0.221818181</v>
      </c>
      <c r="AI31">
        <v>0.42545454500000002</v>
      </c>
      <c r="AJ31">
        <v>0.35272727199999998</v>
      </c>
      <c r="AK31">
        <v>0.15463917499999999</v>
      </c>
      <c r="AL31">
        <v>9.2783505000000002E-2</v>
      </c>
      <c r="AM31">
        <v>7.6923076000000007E-2</v>
      </c>
      <c r="AN31">
        <v>0</v>
      </c>
      <c r="AO31">
        <v>0.33810000000000001</v>
      </c>
      <c r="AP31">
        <v>0.3705</v>
      </c>
      <c r="AQ31">
        <v>0.29139999999999999</v>
      </c>
      <c r="AR31">
        <v>0.1978</v>
      </c>
      <c r="AS31">
        <v>0.42449999999999999</v>
      </c>
      <c r="AT31">
        <v>0.37769999999999998</v>
      </c>
      <c r="AU31">
        <f t="shared" si="0"/>
        <v>0.21531100478468901</v>
      </c>
      <c r="AV31">
        <f t="shared" si="1"/>
        <v>3.8277511961722487E-2</v>
      </c>
      <c r="AW31">
        <f t="shared" si="2"/>
        <v>4.7846889952153108E-3</v>
      </c>
      <c r="AX31">
        <f t="shared" si="3"/>
        <v>2.1531100478468901E-2</v>
      </c>
      <c r="AY31">
        <f t="shared" si="4"/>
        <v>8.8516746411483258E-2</v>
      </c>
      <c r="AZ31">
        <f t="shared" si="5"/>
        <v>1.8334985133795837E-2</v>
      </c>
      <c r="BA31">
        <f t="shared" si="6"/>
        <v>0.61324396223462518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1"/>
  <sheetViews>
    <sheetView workbookViewId="0">
      <selection sqref="A1:AT31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35">
      <c r="A2">
        <v>2018</v>
      </c>
      <c r="B2" t="s">
        <v>46</v>
      </c>
      <c r="C2">
        <v>251</v>
      </c>
      <c r="D2">
        <v>1048</v>
      </c>
      <c r="E2">
        <v>216</v>
      </c>
      <c r="F2">
        <v>37</v>
      </c>
      <c r="G2">
        <v>2</v>
      </c>
      <c r="H2">
        <v>120</v>
      </c>
      <c r="I2">
        <v>114</v>
      </c>
      <c r="J2">
        <v>36</v>
      </c>
      <c r="K2">
        <v>98</v>
      </c>
      <c r="L2">
        <v>4</v>
      </c>
      <c r="M2">
        <v>18</v>
      </c>
      <c r="N2">
        <v>242</v>
      </c>
      <c r="O2">
        <v>0.23180000000000001</v>
      </c>
      <c r="P2">
        <v>0.31800766200000002</v>
      </c>
      <c r="Q2">
        <v>0.39587852400000001</v>
      </c>
      <c r="R2">
        <v>4.0876000000000001</v>
      </c>
      <c r="S2">
        <v>0.31153500099999998</v>
      </c>
      <c r="T2">
        <v>8.6773000000000007</v>
      </c>
      <c r="U2">
        <v>3.5139</v>
      </c>
      <c r="V2">
        <v>2.4693999999999998</v>
      </c>
      <c r="W2">
        <v>1.2907999999999999</v>
      </c>
      <c r="X2">
        <v>0.23089999999999999</v>
      </c>
      <c r="Y2">
        <v>9.35E-2</v>
      </c>
      <c r="Z2">
        <v>0.13739999999999999</v>
      </c>
      <c r="AA2">
        <v>0.23180000000000001</v>
      </c>
      <c r="AB2">
        <v>1.2509999999999999</v>
      </c>
      <c r="AC2">
        <v>0.2752</v>
      </c>
      <c r="AD2">
        <v>0.75280000000000002</v>
      </c>
      <c r="AE2">
        <v>4.2239710539999997</v>
      </c>
      <c r="AF2">
        <v>4.4770901519999997</v>
      </c>
      <c r="AG2">
        <v>1.2326530609999999</v>
      </c>
      <c r="AH2">
        <v>0.19794721400000001</v>
      </c>
      <c r="AI2">
        <v>0.44281524900000002</v>
      </c>
      <c r="AJ2">
        <v>0.35923753600000002</v>
      </c>
      <c r="AK2">
        <v>0.122448979</v>
      </c>
      <c r="AL2">
        <v>0.14693877499999999</v>
      </c>
      <c r="AM2">
        <v>5.2980131999999999E-2</v>
      </c>
      <c r="AN2">
        <v>0.28571428500000001</v>
      </c>
      <c r="AO2">
        <v>0.4078</v>
      </c>
      <c r="AP2">
        <v>0.35849999999999999</v>
      </c>
      <c r="AQ2">
        <v>0.23369999999999999</v>
      </c>
      <c r="AR2">
        <v>0.17849999999999999</v>
      </c>
      <c r="AS2">
        <v>0.4456</v>
      </c>
      <c r="AT2">
        <v>0.37590000000000001</v>
      </c>
      <c r="AU2">
        <f>E2/D2</f>
        <v>0.20610687022900764</v>
      </c>
      <c r="AV2">
        <f>F2/D2</f>
        <v>3.5305343511450385E-2</v>
      </c>
      <c r="AW2">
        <f>G2/D2</f>
        <v>1.9083969465648854E-3</v>
      </c>
      <c r="AX2">
        <f>J2/D2</f>
        <v>3.4351145038167941E-2</v>
      </c>
      <c r="AY2">
        <f>K2/D2</f>
        <v>9.3511450381679392E-2</v>
      </c>
      <c r="AZ2">
        <f>K2/A2</f>
        <v>4.8562933597621406E-2</v>
      </c>
      <c r="BA2">
        <f>1-(SUM(AU2:AZ2))</f>
        <v>0.58025386029550829</v>
      </c>
    </row>
    <row r="3" spans="1:53" x14ac:dyDescent="0.35">
      <c r="A3">
        <v>2018</v>
      </c>
      <c r="B3" t="s">
        <v>47</v>
      </c>
      <c r="C3">
        <v>188.2</v>
      </c>
      <c r="D3">
        <v>833</v>
      </c>
      <c r="E3">
        <v>189</v>
      </c>
      <c r="F3">
        <v>39</v>
      </c>
      <c r="G3">
        <v>1</v>
      </c>
      <c r="H3">
        <v>114</v>
      </c>
      <c r="I3">
        <v>108</v>
      </c>
      <c r="J3">
        <v>27</v>
      </c>
      <c r="K3">
        <v>86</v>
      </c>
      <c r="L3">
        <v>6</v>
      </c>
      <c r="M3">
        <v>16</v>
      </c>
      <c r="N3">
        <v>187</v>
      </c>
      <c r="O3">
        <v>0.25850000000000001</v>
      </c>
      <c r="P3">
        <v>0.34975961500000002</v>
      </c>
      <c r="Q3">
        <v>0.42955801100000002</v>
      </c>
      <c r="R3">
        <v>5.1519000000000004</v>
      </c>
      <c r="S3">
        <v>0.33760141100000002</v>
      </c>
      <c r="T3">
        <v>8.9205000000000005</v>
      </c>
      <c r="U3">
        <v>4.1025</v>
      </c>
      <c r="V3">
        <v>2.1743999999999999</v>
      </c>
      <c r="W3">
        <v>1.288</v>
      </c>
      <c r="X3">
        <v>0.22450000000000001</v>
      </c>
      <c r="Y3">
        <v>0.1032</v>
      </c>
      <c r="Z3">
        <v>0.1212</v>
      </c>
      <c r="AA3">
        <v>0.25850000000000001</v>
      </c>
      <c r="AB3">
        <v>1.4576</v>
      </c>
      <c r="AC3">
        <v>0.31330000000000002</v>
      </c>
      <c r="AD3">
        <v>0.69910000000000005</v>
      </c>
      <c r="AE3">
        <v>4.6402657649999997</v>
      </c>
      <c r="AF3">
        <v>4.6543807230000001</v>
      </c>
      <c r="AG3">
        <v>0.96208530800000003</v>
      </c>
      <c r="AH3">
        <v>0.233333333</v>
      </c>
      <c r="AI3">
        <v>0.37592592499999999</v>
      </c>
      <c r="AJ3">
        <v>0.39074073999999998</v>
      </c>
      <c r="AK3">
        <v>0.17535545</v>
      </c>
      <c r="AL3">
        <v>0.127962085</v>
      </c>
      <c r="AM3">
        <v>4.9261082999999997E-2</v>
      </c>
      <c r="AN3">
        <v>0.25</v>
      </c>
      <c r="AO3">
        <v>0.37130000000000002</v>
      </c>
      <c r="AP3">
        <v>0.33639999999999998</v>
      </c>
      <c r="AQ3">
        <v>0.2923</v>
      </c>
      <c r="AR3">
        <v>0.20219999999999999</v>
      </c>
      <c r="AS3">
        <v>0.4798</v>
      </c>
      <c r="AT3">
        <v>0.318</v>
      </c>
      <c r="AU3">
        <f t="shared" ref="AU3:AU31" si="0">E3/D3</f>
        <v>0.22689075630252101</v>
      </c>
      <c r="AV3">
        <f t="shared" ref="AV3:AV31" si="1">F3/D3</f>
        <v>4.6818727490996401E-2</v>
      </c>
      <c r="AW3">
        <f t="shared" ref="AW3:AW31" si="2">G3/D3</f>
        <v>1.2004801920768306E-3</v>
      </c>
      <c r="AX3">
        <f t="shared" ref="AX3:AX31" si="3">J3/D3</f>
        <v>3.2412965186074429E-2</v>
      </c>
      <c r="AY3">
        <f t="shared" ref="AY3:AY31" si="4">K3/D3</f>
        <v>0.10324129651860744</v>
      </c>
      <c r="AZ3">
        <f t="shared" ref="AZ3:AZ31" si="5">K3/A3</f>
        <v>4.261645193260654E-2</v>
      </c>
      <c r="BA3">
        <f t="shared" ref="BA3:BA31" si="6">1-(SUM(AU3:AZ3))</f>
        <v>0.54681932237711728</v>
      </c>
    </row>
    <row r="4" spans="1:53" x14ac:dyDescent="0.35">
      <c r="A4">
        <v>2018</v>
      </c>
      <c r="B4" t="s">
        <v>48</v>
      </c>
      <c r="C4">
        <v>222.2</v>
      </c>
      <c r="D4">
        <v>928</v>
      </c>
      <c r="E4">
        <v>189</v>
      </c>
      <c r="F4">
        <v>32</v>
      </c>
      <c r="G4">
        <v>5</v>
      </c>
      <c r="H4">
        <v>79</v>
      </c>
      <c r="I4">
        <v>74</v>
      </c>
      <c r="J4">
        <v>25</v>
      </c>
      <c r="K4">
        <v>89</v>
      </c>
      <c r="L4">
        <v>2</v>
      </c>
      <c r="M4">
        <v>8</v>
      </c>
      <c r="N4">
        <v>240</v>
      </c>
      <c r="O4">
        <v>0.22739999999999999</v>
      </c>
      <c r="P4">
        <v>0.30852211400000001</v>
      </c>
      <c r="Q4">
        <v>0.37181044899999999</v>
      </c>
      <c r="R4">
        <v>2.9910000000000001</v>
      </c>
      <c r="S4">
        <v>0.29820950000000002</v>
      </c>
      <c r="T4">
        <v>9.7005999999999997</v>
      </c>
      <c r="U4">
        <v>3.5973000000000002</v>
      </c>
      <c r="V4">
        <v>2.6966000000000001</v>
      </c>
      <c r="W4">
        <v>1.0105</v>
      </c>
      <c r="X4">
        <v>0.2586</v>
      </c>
      <c r="Y4">
        <v>9.5899999999999999E-2</v>
      </c>
      <c r="Z4">
        <v>0.16270000000000001</v>
      </c>
      <c r="AA4">
        <v>0.22739999999999999</v>
      </c>
      <c r="AB4">
        <v>1.2484999999999999</v>
      </c>
      <c r="AC4">
        <v>0.2898</v>
      </c>
      <c r="AD4">
        <v>0.82469999999999999</v>
      </c>
      <c r="AE4">
        <v>3.818066703</v>
      </c>
      <c r="AF4">
        <v>3.7651590659999998</v>
      </c>
      <c r="AG4">
        <v>1.3284313720000001</v>
      </c>
      <c r="AH4">
        <v>0.19354838699999999</v>
      </c>
      <c r="AI4">
        <v>0.460101867</v>
      </c>
      <c r="AJ4">
        <v>0.34634974499999999</v>
      </c>
      <c r="AK4">
        <v>0.14215686199999999</v>
      </c>
      <c r="AL4">
        <v>0.122549019</v>
      </c>
      <c r="AM4">
        <v>8.1180811000000005E-2</v>
      </c>
      <c r="AN4">
        <v>0.5</v>
      </c>
      <c r="AO4">
        <v>0.37059999999999998</v>
      </c>
      <c r="AP4">
        <v>0.33500000000000002</v>
      </c>
      <c r="AQ4">
        <v>0.2944</v>
      </c>
      <c r="AR4">
        <v>0.2014</v>
      </c>
      <c r="AS4">
        <v>0.4788</v>
      </c>
      <c r="AT4">
        <v>0.31979999999999997</v>
      </c>
      <c r="AU4">
        <f t="shared" si="0"/>
        <v>0.20366379310344829</v>
      </c>
      <c r="AV4">
        <f t="shared" si="1"/>
        <v>3.4482758620689655E-2</v>
      </c>
      <c r="AW4">
        <f t="shared" si="2"/>
        <v>5.387931034482759E-3</v>
      </c>
      <c r="AX4">
        <f t="shared" si="3"/>
        <v>2.6939655172413791E-2</v>
      </c>
      <c r="AY4">
        <f t="shared" si="4"/>
        <v>9.5905172413793108E-2</v>
      </c>
      <c r="AZ4">
        <f t="shared" si="5"/>
        <v>4.410307234886026E-2</v>
      </c>
      <c r="BA4">
        <f t="shared" si="6"/>
        <v>0.58951761730631214</v>
      </c>
    </row>
    <row r="5" spans="1:53" x14ac:dyDescent="0.35">
      <c r="A5">
        <v>2018</v>
      </c>
      <c r="B5" t="s">
        <v>49</v>
      </c>
      <c r="C5">
        <v>152.1</v>
      </c>
      <c r="D5">
        <v>681</v>
      </c>
      <c r="E5">
        <v>157</v>
      </c>
      <c r="F5">
        <v>37</v>
      </c>
      <c r="G5">
        <v>1</v>
      </c>
      <c r="H5">
        <v>86</v>
      </c>
      <c r="I5">
        <v>74</v>
      </c>
      <c r="J5">
        <v>14</v>
      </c>
      <c r="K5">
        <v>72</v>
      </c>
      <c r="L5">
        <v>0</v>
      </c>
      <c r="M5">
        <v>11</v>
      </c>
      <c r="N5">
        <v>162</v>
      </c>
      <c r="O5">
        <v>0.26250000000000001</v>
      </c>
      <c r="P5">
        <v>0.35346097199999998</v>
      </c>
      <c r="Q5">
        <v>0.40407470200000001</v>
      </c>
      <c r="R5">
        <v>4.3719999999999999</v>
      </c>
      <c r="S5">
        <v>0.33273573899999997</v>
      </c>
      <c r="T5">
        <v>9.5710999999999995</v>
      </c>
      <c r="U5">
        <v>4.2538</v>
      </c>
      <c r="V5">
        <v>2.25</v>
      </c>
      <c r="W5">
        <v>0.82709999999999995</v>
      </c>
      <c r="X5">
        <v>0.2379</v>
      </c>
      <c r="Y5">
        <v>0.1057</v>
      </c>
      <c r="Z5">
        <v>0.13220000000000001</v>
      </c>
      <c r="AA5">
        <v>0.26250000000000001</v>
      </c>
      <c r="AB5">
        <v>1.5033000000000001</v>
      </c>
      <c r="AC5">
        <v>0.33889999999999998</v>
      </c>
      <c r="AD5">
        <v>0.69869999999999999</v>
      </c>
      <c r="AE5">
        <v>4.3093120750000002</v>
      </c>
      <c r="AF5">
        <v>3.8567872219999999</v>
      </c>
      <c r="AG5">
        <v>1.177631578</v>
      </c>
      <c r="AH5">
        <v>0.23201856100000001</v>
      </c>
      <c r="AI5">
        <v>0.41531322500000001</v>
      </c>
      <c r="AJ5">
        <v>0.35266821300000001</v>
      </c>
      <c r="AK5">
        <v>0.118421052</v>
      </c>
      <c r="AL5">
        <v>9.2105263000000007E-2</v>
      </c>
      <c r="AM5">
        <v>7.8212290000000004E-2</v>
      </c>
      <c r="AN5">
        <v>0.2</v>
      </c>
      <c r="AO5">
        <v>0.38990000000000002</v>
      </c>
      <c r="AP5">
        <v>0.35549999999999998</v>
      </c>
      <c r="AQ5">
        <v>0.25459999999999999</v>
      </c>
      <c r="AR5">
        <v>0.1835</v>
      </c>
      <c r="AS5">
        <v>0.4839</v>
      </c>
      <c r="AT5">
        <v>0.33260000000000001</v>
      </c>
      <c r="AU5">
        <f t="shared" si="0"/>
        <v>0.23054331864904551</v>
      </c>
      <c r="AV5">
        <f t="shared" si="1"/>
        <v>5.4331864904552128E-2</v>
      </c>
      <c r="AW5">
        <f t="shared" si="2"/>
        <v>1.4684287812041115E-3</v>
      </c>
      <c r="AX5">
        <f t="shared" si="3"/>
        <v>2.0558002936857563E-2</v>
      </c>
      <c r="AY5">
        <f t="shared" si="4"/>
        <v>0.10572687224669604</v>
      </c>
      <c r="AZ5">
        <f t="shared" si="5"/>
        <v>3.5678889990089196E-2</v>
      </c>
      <c r="BA5">
        <f t="shared" si="6"/>
        <v>0.55169262249155548</v>
      </c>
    </row>
    <row r="6" spans="1:53" x14ac:dyDescent="0.35">
      <c r="A6">
        <v>2018</v>
      </c>
      <c r="B6" t="s">
        <v>50</v>
      </c>
      <c r="C6">
        <v>161.19999999999999</v>
      </c>
      <c r="D6">
        <v>682</v>
      </c>
      <c r="E6">
        <v>157</v>
      </c>
      <c r="F6">
        <v>39</v>
      </c>
      <c r="G6">
        <v>4</v>
      </c>
      <c r="H6">
        <v>98</v>
      </c>
      <c r="I6">
        <v>92</v>
      </c>
      <c r="J6">
        <v>27</v>
      </c>
      <c r="K6">
        <v>35</v>
      </c>
      <c r="L6">
        <v>4</v>
      </c>
      <c r="M6">
        <v>13</v>
      </c>
      <c r="N6">
        <v>149</v>
      </c>
      <c r="O6">
        <v>0.24759999999999999</v>
      </c>
      <c r="P6">
        <v>0.30191457999999999</v>
      </c>
      <c r="Q6">
        <v>0.45382165600000002</v>
      </c>
      <c r="R6">
        <v>5.1215999999999999</v>
      </c>
      <c r="S6">
        <v>0.32133609200000002</v>
      </c>
      <c r="T6">
        <v>8.2948000000000004</v>
      </c>
      <c r="U6">
        <v>1.9484999999999999</v>
      </c>
      <c r="V6">
        <v>4.2571000000000003</v>
      </c>
      <c r="W6">
        <v>1.5031000000000001</v>
      </c>
      <c r="X6">
        <v>0.2185</v>
      </c>
      <c r="Y6">
        <v>5.1299999999999998E-2</v>
      </c>
      <c r="Z6">
        <v>0.16719999999999999</v>
      </c>
      <c r="AA6">
        <v>0.24759999999999999</v>
      </c>
      <c r="AB6">
        <v>1.1876</v>
      </c>
      <c r="AC6">
        <v>0.2838</v>
      </c>
      <c r="AD6">
        <v>0.64</v>
      </c>
      <c r="AE6">
        <v>3.9684218750000002</v>
      </c>
      <c r="AF6">
        <v>4.3729374380000001</v>
      </c>
      <c r="AG6">
        <v>1.225433526</v>
      </c>
      <c r="AH6">
        <v>0.19791666599999999</v>
      </c>
      <c r="AI6">
        <v>0.44166666599999999</v>
      </c>
      <c r="AJ6">
        <v>0.360416666</v>
      </c>
      <c r="AK6">
        <v>0.104046242</v>
      </c>
      <c r="AL6">
        <v>0.15606936399999999</v>
      </c>
      <c r="AM6">
        <v>6.6037735E-2</v>
      </c>
      <c r="AN6">
        <v>0.25</v>
      </c>
      <c r="AO6">
        <v>0.40500000000000003</v>
      </c>
      <c r="AP6">
        <v>0.34499999999999997</v>
      </c>
      <c r="AQ6">
        <v>0.25</v>
      </c>
      <c r="AR6">
        <v>0.16320000000000001</v>
      </c>
      <c r="AS6">
        <v>0.4793</v>
      </c>
      <c r="AT6">
        <v>0.3574</v>
      </c>
      <c r="AU6">
        <f t="shared" si="0"/>
        <v>0.23020527859237536</v>
      </c>
      <c r="AV6">
        <f t="shared" si="1"/>
        <v>5.7184750733137828E-2</v>
      </c>
      <c r="AW6">
        <f t="shared" si="2"/>
        <v>5.8651026392961877E-3</v>
      </c>
      <c r="AX6">
        <f t="shared" si="3"/>
        <v>3.9589442815249266E-2</v>
      </c>
      <c r="AY6">
        <f t="shared" si="4"/>
        <v>5.1319648093841645E-2</v>
      </c>
      <c r="AZ6">
        <f t="shared" si="5"/>
        <v>1.7343904856293359E-2</v>
      </c>
      <c r="BA6">
        <f t="shared" si="6"/>
        <v>0.59849187226980638</v>
      </c>
    </row>
    <row r="7" spans="1:53" x14ac:dyDescent="0.35">
      <c r="A7">
        <v>2018</v>
      </c>
      <c r="B7" t="s">
        <v>51</v>
      </c>
      <c r="C7">
        <v>227</v>
      </c>
      <c r="D7">
        <v>925</v>
      </c>
      <c r="E7">
        <v>208</v>
      </c>
      <c r="F7">
        <v>46</v>
      </c>
      <c r="G7">
        <v>4</v>
      </c>
      <c r="H7">
        <v>117</v>
      </c>
      <c r="I7">
        <v>111</v>
      </c>
      <c r="J7">
        <v>22</v>
      </c>
      <c r="K7">
        <v>62</v>
      </c>
      <c r="L7">
        <v>2</v>
      </c>
      <c r="M7">
        <v>7</v>
      </c>
      <c r="N7">
        <v>184</v>
      </c>
      <c r="O7">
        <v>0.24299999999999999</v>
      </c>
      <c r="P7">
        <v>0.30076004299999998</v>
      </c>
      <c r="Q7">
        <v>0.39094159699999997</v>
      </c>
      <c r="R7">
        <v>4.4009</v>
      </c>
      <c r="S7">
        <v>0.29838057000000001</v>
      </c>
      <c r="T7">
        <v>7.2952000000000004</v>
      </c>
      <c r="U7">
        <v>2.4581</v>
      </c>
      <c r="V7">
        <v>2.9676999999999998</v>
      </c>
      <c r="W7">
        <v>0.87219999999999998</v>
      </c>
      <c r="X7">
        <v>0.19889999999999999</v>
      </c>
      <c r="Y7">
        <v>6.7000000000000004E-2</v>
      </c>
      <c r="Z7">
        <v>0.13189999999999999</v>
      </c>
      <c r="AA7">
        <v>0.24299999999999999</v>
      </c>
      <c r="AB7">
        <v>1.1894</v>
      </c>
      <c r="AC7">
        <v>0.28620000000000001</v>
      </c>
      <c r="AD7">
        <v>0.64990000000000003</v>
      </c>
      <c r="AE7">
        <v>4.1469244190000003</v>
      </c>
      <c r="AF7">
        <v>3.7050417809999998</v>
      </c>
      <c r="AG7">
        <v>1.2136752129999999</v>
      </c>
      <c r="AH7">
        <v>0.222222222</v>
      </c>
      <c r="AI7">
        <v>0.42642642600000003</v>
      </c>
      <c r="AJ7">
        <v>0.35135135099999998</v>
      </c>
      <c r="AK7">
        <v>0.128205128</v>
      </c>
      <c r="AL7">
        <v>9.4017093999999996E-2</v>
      </c>
      <c r="AM7">
        <v>4.9295774000000001E-2</v>
      </c>
      <c r="AN7">
        <v>0.16666666599999999</v>
      </c>
      <c r="AO7">
        <v>0.35570000000000002</v>
      </c>
      <c r="AP7">
        <v>0.378</v>
      </c>
      <c r="AQ7">
        <v>0.26640000000000003</v>
      </c>
      <c r="AR7">
        <v>0.1905</v>
      </c>
      <c r="AS7">
        <v>0.45829999999999999</v>
      </c>
      <c r="AT7">
        <v>0.35120000000000001</v>
      </c>
      <c r="AU7">
        <f t="shared" si="0"/>
        <v>0.22486486486486487</v>
      </c>
      <c r="AV7">
        <f t="shared" si="1"/>
        <v>4.9729729729729728E-2</v>
      </c>
      <c r="AW7">
        <f t="shared" si="2"/>
        <v>4.3243243243243244E-3</v>
      </c>
      <c r="AX7">
        <f t="shared" si="3"/>
        <v>2.3783783783783784E-2</v>
      </c>
      <c r="AY7">
        <f t="shared" si="4"/>
        <v>6.7027027027027022E-2</v>
      </c>
      <c r="AZ7">
        <f t="shared" si="5"/>
        <v>3.0723488602576808E-2</v>
      </c>
      <c r="BA7">
        <f t="shared" si="6"/>
        <v>0.59954678166769348</v>
      </c>
    </row>
    <row r="8" spans="1:53" x14ac:dyDescent="0.35">
      <c r="A8">
        <v>2018</v>
      </c>
      <c r="B8" t="s">
        <v>52</v>
      </c>
      <c r="C8">
        <v>195.2</v>
      </c>
      <c r="D8">
        <v>834</v>
      </c>
      <c r="E8">
        <v>206</v>
      </c>
      <c r="F8">
        <v>39</v>
      </c>
      <c r="G8">
        <v>5</v>
      </c>
      <c r="H8">
        <v>115</v>
      </c>
      <c r="I8">
        <v>106</v>
      </c>
      <c r="J8">
        <v>33</v>
      </c>
      <c r="K8">
        <v>69</v>
      </c>
      <c r="L8">
        <v>1</v>
      </c>
      <c r="M8">
        <v>4</v>
      </c>
      <c r="N8">
        <v>175</v>
      </c>
      <c r="O8">
        <v>0.2707</v>
      </c>
      <c r="P8">
        <v>0.335740072</v>
      </c>
      <c r="Q8">
        <v>0.47199999999999998</v>
      </c>
      <c r="R8">
        <v>4.8756000000000004</v>
      </c>
      <c r="S8">
        <v>0.34529071900000002</v>
      </c>
      <c r="T8">
        <v>8.0494000000000003</v>
      </c>
      <c r="U8">
        <v>3.1738</v>
      </c>
      <c r="V8">
        <v>2.5362</v>
      </c>
      <c r="W8">
        <v>1.5179</v>
      </c>
      <c r="X8">
        <v>0.20979999999999999</v>
      </c>
      <c r="Y8">
        <v>8.2699999999999996E-2</v>
      </c>
      <c r="Z8">
        <v>0.12709999999999999</v>
      </c>
      <c r="AA8">
        <v>0.2707</v>
      </c>
      <c r="AB8">
        <v>1.4055</v>
      </c>
      <c r="AC8">
        <v>0.31280000000000002</v>
      </c>
      <c r="AD8">
        <v>0.70450000000000002</v>
      </c>
      <c r="AE8">
        <v>4.0204529989999997</v>
      </c>
      <c r="AF8">
        <v>4.6773805819999996</v>
      </c>
      <c r="AG8">
        <v>1.571428571</v>
      </c>
      <c r="AH8">
        <v>0.188908145</v>
      </c>
      <c r="AI8">
        <v>0.49566724400000001</v>
      </c>
      <c r="AJ8">
        <v>0.31542460999999999</v>
      </c>
      <c r="AK8">
        <v>0.148351648</v>
      </c>
      <c r="AL8">
        <v>0.18131868100000001</v>
      </c>
      <c r="AM8">
        <v>8.0419580000000004E-2</v>
      </c>
      <c r="AN8">
        <v>0.44444444399999999</v>
      </c>
      <c r="AO8">
        <v>0.47270000000000001</v>
      </c>
      <c r="AP8">
        <v>0.31740000000000002</v>
      </c>
      <c r="AQ8">
        <v>0.2099</v>
      </c>
      <c r="AR8">
        <v>0.19450000000000001</v>
      </c>
      <c r="AS8">
        <v>0.39250000000000002</v>
      </c>
      <c r="AT8">
        <v>0.41299999999999998</v>
      </c>
      <c r="AU8">
        <f t="shared" si="0"/>
        <v>0.24700239808153476</v>
      </c>
      <c r="AV8">
        <f t="shared" si="1"/>
        <v>4.6762589928057555E-2</v>
      </c>
      <c r="AW8">
        <f t="shared" si="2"/>
        <v>5.9952038369304557E-3</v>
      </c>
      <c r="AX8">
        <f t="shared" si="3"/>
        <v>3.9568345323741004E-2</v>
      </c>
      <c r="AY8">
        <f t="shared" si="4"/>
        <v>8.2733812949640287E-2</v>
      </c>
      <c r="AZ8">
        <f t="shared" si="5"/>
        <v>3.4192269573835483E-2</v>
      </c>
      <c r="BA8">
        <f t="shared" si="6"/>
        <v>0.54374538030626041</v>
      </c>
    </row>
    <row r="9" spans="1:53" x14ac:dyDescent="0.35">
      <c r="A9">
        <v>2018</v>
      </c>
      <c r="B9" t="s">
        <v>53</v>
      </c>
      <c r="C9">
        <v>203.2</v>
      </c>
      <c r="D9">
        <v>886</v>
      </c>
      <c r="E9">
        <v>227</v>
      </c>
      <c r="F9">
        <v>36</v>
      </c>
      <c r="G9">
        <v>2</v>
      </c>
      <c r="H9">
        <v>127</v>
      </c>
      <c r="I9">
        <v>120</v>
      </c>
      <c r="J9">
        <v>42</v>
      </c>
      <c r="K9">
        <v>53</v>
      </c>
      <c r="L9">
        <v>4</v>
      </c>
      <c r="M9">
        <v>10</v>
      </c>
      <c r="N9">
        <v>214</v>
      </c>
      <c r="O9">
        <v>0.27579999999999999</v>
      </c>
      <c r="P9">
        <v>0.32992036400000002</v>
      </c>
      <c r="Q9">
        <v>0.48280098199999999</v>
      </c>
      <c r="R9">
        <v>5.3028000000000004</v>
      </c>
      <c r="S9">
        <v>0.34678170899999999</v>
      </c>
      <c r="T9">
        <v>9.4565999999999999</v>
      </c>
      <c r="U9">
        <v>2.3420999999999998</v>
      </c>
      <c r="V9">
        <v>4.0377000000000001</v>
      </c>
      <c r="W9">
        <v>1.8560000000000001</v>
      </c>
      <c r="X9">
        <v>0.24149999999999999</v>
      </c>
      <c r="Y9">
        <v>5.9799999999999999E-2</v>
      </c>
      <c r="Z9">
        <v>0.1817</v>
      </c>
      <c r="AA9">
        <v>0.27579999999999999</v>
      </c>
      <c r="AB9">
        <v>1.3748</v>
      </c>
      <c r="AC9">
        <v>0.32629999999999998</v>
      </c>
      <c r="AD9">
        <v>0.70499999999999996</v>
      </c>
      <c r="AE9">
        <v>3.7722818970000001</v>
      </c>
      <c r="AF9">
        <v>4.6617457169999996</v>
      </c>
      <c r="AG9">
        <v>1.117647058</v>
      </c>
      <c r="AH9">
        <v>0.22</v>
      </c>
      <c r="AI9">
        <v>0.41166666600000001</v>
      </c>
      <c r="AJ9">
        <v>0.36833333299999999</v>
      </c>
      <c r="AK9">
        <v>0.108597285</v>
      </c>
      <c r="AL9">
        <v>0.190045248</v>
      </c>
      <c r="AM9">
        <v>8.5020241999999996E-2</v>
      </c>
      <c r="AN9">
        <v>0.33333333300000001</v>
      </c>
      <c r="AO9">
        <v>0.376</v>
      </c>
      <c r="AP9">
        <v>0.38100000000000001</v>
      </c>
      <c r="AQ9">
        <v>0.24299999999999999</v>
      </c>
      <c r="AR9">
        <v>0.156</v>
      </c>
      <c r="AS9">
        <v>0.44990000000000002</v>
      </c>
      <c r="AT9">
        <v>0.39410000000000001</v>
      </c>
      <c r="AU9">
        <f t="shared" si="0"/>
        <v>0.25620767494356661</v>
      </c>
      <c r="AV9">
        <f t="shared" si="1"/>
        <v>4.0632054176072234E-2</v>
      </c>
      <c r="AW9">
        <f t="shared" si="2"/>
        <v>2.257336343115124E-3</v>
      </c>
      <c r="AX9">
        <f t="shared" si="3"/>
        <v>4.740406320541761E-2</v>
      </c>
      <c r="AY9">
        <f t="shared" si="4"/>
        <v>5.9819413092550788E-2</v>
      </c>
      <c r="AZ9">
        <f t="shared" si="5"/>
        <v>2.6263627353815659E-2</v>
      </c>
      <c r="BA9">
        <f t="shared" si="6"/>
        <v>0.56741583088546199</v>
      </c>
    </row>
    <row r="10" spans="1:53" x14ac:dyDescent="0.35">
      <c r="A10">
        <v>2018</v>
      </c>
      <c r="B10" t="s">
        <v>54</v>
      </c>
      <c r="C10">
        <v>207.2</v>
      </c>
      <c r="D10">
        <v>854</v>
      </c>
      <c r="E10">
        <v>153</v>
      </c>
      <c r="F10">
        <v>40</v>
      </c>
      <c r="G10">
        <v>1</v>
      </c>
      <c r="H10">
        <v>71</v>
      </c>
      <c r="I10">
        <v>62</v>
      </c>
      <c r="J10">
        <v>15</v>
      </c>
      <c r="K10">
        <v>83</v>
      </c>
      <c r="L10">
        <v>6</v>
      </c>
      <c r="M10">
        <v>7</v>
      </c>
      <c r="N10">
        <v>248</v>
      </c>
      <c r="O10">
        <v>0.20030000000000001</v>
      </c>
      <c r="P10">
        <v>0.28621908099999999</v>
      </c>
      <c r="Q10">
        <v>0.31830238700000002</v>
      </c>
      <c r="R10">
        <v>2.6869999999999998</v>
      </c>
      <c r="S10">
        <v>0.26717840700000001</v>
      </c>
      <c r="T10">
        <v>10.747999999999999</v>
      </c>
      <c r="U10">
        <v>3.5971000000000002</v>
      </c>
      <c r="V10">
        <v>2.988</v>
      </c>
      <c r="W10">
        <v>0.65010000000000001</v>
      </c>
      <c r="X10">
        <v>0.29039999999999999</v>
      </c>
      <c r="Y10">
        <v>9.7199999999999995E-2</v>
      </c>
      <c r="Z10">
        <v>0.19320000000000001</v>
      </c>
      <c r="AA10">
        <v>0.20030000000000001</v>
      </c>
      <c r="AB10">
        <v>1.1364000000000001</v>
      </c>
      <c r="AC10">
        <v>0.27539999999999998</v>
      </c>
      <c r="AD10">
        <v>0.77480000000000004</v>
      </c>
      <c r="AE10">
        <v>3.7673325879999999</v>
      </c>
      <c r="AF10">
        <v>3.0051033249999999</v>
      </c>
      <c r="AG10">
        <v>0.86448598099999996</v>
      </c>
      <c r="AH10">
        <v>0.219178082</v>
      </c>
      <c r="AI10">
        <v>0.36203522500000002</v>
      </c>
      <c r="AJ10">
        <v>0.41878669200000002</v>
      </c>
      <c r="AK10">
        <v>0.112149532</v>
      </c>
      <c r="AL10">
        <v>7.0093456999999998E-2</v>
      </c>
      <c r="AM10">
        <v>5.9459458999999999E-2</v>
      </c>
      <c r="AN10">
        <v>0.2</v>
      </c>
      <c r="AO10">
        <v>0.35270000000000001</v>
      </c>
      <c r="AP10">
        <v>0.3488</v>
      </c>
      <c r="AQ10">
        <v>0.2984</v>
      </c>
      <c r="AR10">
        <v>0.1686</v>
      </c>
      <c r="AS10">
        <v>0.48060000000000003</v>
      </c>
      <c r="AT10">
        <v>0.3508</v>
      </c>
      <c r="AU10">
        <f t="shared" si="0"/>
        <v>0.17915690866510539</v>
      </c>
      <c r="AV10">
        <f t="shared" si="1"/>
        <v>4.6838407494145202E-2</v>
      </c>
      <c r="AW10">
        <f t="shared" si="2"/>
        <v>1.17096018735363E-3</v>
      </c>
      <c r="AX10">
        <f t="shared" si="3"/>
        <v>1.7564402810304448E-2</v>
      </c>
      <c r="AY10">
        <f t="shared" si="4"/>
        <v>9.7189695550351285E-2</v>
      </c>
      <c r="AZ10">
        <f t="shared" si="5"/>
        <v>4.1129831516352827E-2</v>
      </c>
      <c r="BA10">
        <f t="shared" si="6"/>
        <v>0.61694979377638726</v>
      </c>
    </row>
    <row r="11" spans="1:53" x14ac:dyDescent="0.35">
      <c r="A11">
        <v>2018</v>
      </c>
      <c r="B11" t="s">
        <v>55</v>
      </c>
      <c r="C11">
        <v>253.1</v>
      </c>
      <c r="D11">
        <v>1030</v>
      </c>
      <c r="E11">
        <v>196</v>
      </c>
      <c r="F11">
        <v>39</v>
      </c>
      <c r="G11">
        <v>0</v>
      </c>
      <c r="H11">
        <v>95</v>
      </c>
      <c r="I11">
        <v>83</v>
      </c>
      <c r="J11">
        <v>27</v>
      </c>
      <c r="K11">
        <v>90</v>
      </c>
      <c r="L11">
        <v>7</v>
      </c>
      <c r="M11">
        <v>10</v>
      </c>
      <c r="N11">
        <v>245</v>
      </c>
      <c r="O11">
        <v>0.21079999999999999</v>
      </c>
      <c r="P11">
        <v>0.28793774300000002</v>
      </c>
      <c r="Q11">
        <v>0.34347825999999998</v>
      </c>
      <c r="R11">
        <v>2.9487000000000001</v>
      </c>
      <c r="S11">
        <v>0.27626072899999998</v>
      </c>
      <c r="T11">
        <v>8.7039000000000009</v>
      </c>
      <c r="U11">
        <v>3.1974</v>
      </c>
      <c r="V11">
        <v>2.7222</v>
      </c>
      <c r="W11">
        <v>0.95920000000000005</v>
      </c>
      <c r="X11">
        <v>0.2379</v>
      </c>
      <c r="Y11">
        <v>8.7400000000000005E-2</v>
      </c>
      <c r="Z11">
        <v>0.15049999999999999</v>
      </c>
      <c r="AA11">
        <v>0.21079999999999999</v>
      </c>
      <c r="AB11">
        <v>1.1289</v>
      </c>
      <c r="AC11">
        <v>0.25679999999999997</v>
      </c>
      <c r="AD11">
        <v>0.77849999999999997</v>
      </c>
      <c r="AE11">
        <v>4.0987108880000003</v>
      </c>
      <c r="AF11">
        <v>3.7899068859999998</v>
      </c>
      <c r="AG11">
        <v>1.038461538</v>
      </c>
      <c r="AH11">
        <v>0.217134416</v>
      </c>
      <c r="AI11">
        <v>0.39881831600000001</v>
      </c>
      <c r="AJ11">
        <v>0.38404726700000003</v>
      </c>
      <c r="AK11">
        <v>0.134615384</v>
      </c>
      <c r="AL11">
        <v>0.103846153</v>
      </c>
      <c r="AM11">
        <v>6.2962961999999997E-2</v>
      </c>
      <c r="AN11">
        <v>0.25</v>
      </c>
      <c r="AO11">
        <v>0.4234</v>
      </c>
      <c r="AP11">
        <v>0.3518</v>
      </c>
      <c r="AQ11">
        <v>0.2248</v>
      </c>
      <c r="AR11">
        <v>0.19420000000000001</v>
      </c>
      <c r="AS11">
        <v>0.47449999999999998</v>
      </c>
      <c r="AT11">
        <v>0.33139999999999997</v>
      </c>
      <c r="AU11">
        <f t="shared" si="0"/>
        <v>0.19029126213592232</v>
      </c>
      <c r="AV11">
        <f t="shared" si="1"/>
        <v>3.7864077669902914E-2</v>
      </c>
      <c r="AW11">
        <f t="shared" si="2"/>
        <v>0</v>
      </c>
      <c r="AX11">
        <f t="shared" si="3"/>
        <v>2.621359223300971E-2</v>
      </c>
      <c r="AY11">
        <f t="shared" si="4"/>
        <v>8.7378640776699032E-2</v>
      </c>
      <c r="AZ11">
        <f t="shared" si="5"/>
        <v>4.4598612487611496E-2</v>
      </c>
      <c r="BA11">
        <f t="shared" si="6"/>
        <v>0.61365381469685454</v>
      </c>
    </row>
    <row r="12" spans="1:53" x14ac:dyDescent="0.35">
      <c r="A12">
        <v>2018</v>
      </c>
      <c r="B12" t="s">
        <v>56</v>
      </c>
      <c r="C12">
        <v>204</v>
      </c>
      <c r="D12">
        <v>900</v>
      </c>
      <c r="E12">
        <v>212</v>
      </c>
      <c r="F12">
        <v>37</v>
      </c>
      <c r="G12">
        <v>5</v>
      </c>
      <c r="H12">
        <v>117</v>
      </c>
      <c r="I12">
        <v>111</v>
      </c>
      <c r="J12">
        <v>31</v>
      </c>
      <c r="K12">
        <v>71</v>
      </c>
      <c r="L12">
        <v>6</v>
      </c>
      <c r="M12">
        <v>19</v>
      </c>
      <c r="N12">
        <v>196</v>
      </c>
      <c r="O12">
        <v>0.26169999999999999</v>
      </c>
      <c r="P12">
        <v>0.33630289499999999</v>
      </c>
      <c r="Q12">
        <v>0.43945068599999998</v>
      </c>
      <c r="R12">
        <v>4.8971</v>
      </c>
      <c r="S12">
        <v>0.33358431700000002</v>
      </c>
      <c r="T12">
        <v>8.6471</v>
      </c>
      <c r="U12">
        <v>3.1324000000000001</v>
      </c>
      <c r="V12">
        <v>2.7606000000000002</v>
      </c>
      <c r="W12">
        <v>1.3675999999999999</v>
      </c>
      <c r="X12">
        <v>0.21779999999999999</v>
      </c>
      <c r="Y12">
        <v>7.8899999999999998E-2</v>
      </c>
      <c r="Z12">
        <v>0.1389</v>
      </c>
      <c r="AA12">
        <v>0.26169999999999999</v>
      </c>
      <c r="AB12">
        <v>1.3873</v>
      </c>
      <c r="AC12">
        <v>0.3105</v>
      </c>
      <c r="AD12">
        <v>0.71540000000000004</v>
      </c>
      <c r="AE12">
        <v>4.5066533499999997</v>
      </c>
      <c r="AF12">
        <v>4.5318319689999997</v>
      </c>
      <c r="AG12">
        <v>1.008298755</v>
      </c>
      <c r="AH12">
        <v>0.205254515</v>
      </c>
      <c r="AI12">
        <v>0.39901477800000001</v>
      </c>
      <c r="AJ12">
        <v>0.39573070599999999</v>
      </c>
      <c r="AK12">
        <v>9.9585062000000002E-2</v>
      </c>
      <c r="AL12">
        <v>0.12863070500000001</v>
      </c>
      <c r="AM12">
        <v>8.2304526000000003E-2</v>
      </c>
      <c r="AN12">
        <v>0.2</v>
      </c>
      <c r="AO12">
        <v>0.37459999999999999</v>
      </c>
      <c r="AP12">
        <v>0.36480000000000001</v>
      </c>
      <c r="AQ12">
        <v>0.2606</v>
      </c>
      <c r="AR12">
        <v>0.18729999999999999</v>
      </c>
      <c r="AS12">
        <v>0.4919</v>
      </c>
      <c r="AT12">
        <v>0.32079999999999997</v>
      </c>
      <c r="AU12">
        <f t="shared" si="0"/>
        <v>0.23555555555555555</v>
      </c>
      <c r="AV12">
        <f t="shared" si="1"/>
        <v>4.1111111111111112E-2</v>
      </c>
      <c r="AW12">
        <f t="shared" si="2"/>
        <v>5.5555555555555558E-3</v>
      </c>
      <c r="AX12">
        <f t="shared" si="3"/>
        <v>3.4444444444444444E-2</v>
      </c>
      <c r="AY12">
        <f t="shared" si="4"/>
        <v>7.8888888888888883E-2</v>
      </c>
      <c r="AZ12">
        <f t="shared" si="5"/>
        <v>3.5183349851337961E-2</v>
      </c>
      <c r="BA12">
        <f t="shared" si="6"/>
        <v>0.56926109459310648</v>
      </c>
    </row>
    <row r="13" spans="1:53" x14ac:dyDescent="0.35">
      <c r="A13">
        <v>2018</v>
      </c>
      <c r="B13" t="s">
        <v>57</v>
      </c>
      <c r="C13">
        <v>240</v>
      </c>
      <c r="D13">
        <v>1008</v>
      </c>
      <c r="E13">
        <v>235</v>
      </c>
      <c r="F13">
        <v>48</v>
      </c>
      <c r="G13">
        <v>2</v>
      </c>
      <c r="H13">
        <v>131</v>
      </c>
      <c r="I13">
        <v>121</v>
      </c>
      <c r="J13">
        <v>30</v>
      </c>
      <c r="K13">
        <v>64</v>
      </c>
      <c r="L13">
        <v>2</v>
      </c>
      <c r="M13">
        <v>11</v>
      </c>
      <c r="N13">
        <v>221</v>
      </c>
      <c r="O13">
        <v>0.25190000000000001</v>
      </c>
      <c r="P13">
        <v>0.30907278100000002</v>
      </c>
      <c r="Q13">
        <v>0.40889370899999999</v>
      </c>
      <c r="R13">
        <v>4.5374999999999996</v>
      </c>
      <c r="S13">
        <v>0.31043384699999998</v>
      </c>
      <c r="T13">
        <v>8.2874999999999996</v>
      </c>
      <c r="U13">
        <v>2.4</v>
      </c>
      <c r="V13">
        <v>3.4531000000000001</v>
      </c>
      <c r="W13">
        <v>1.125</v>
      </c>
      <c r="X13">
        <v>0.21920000000000001</v>
      </c>
      <c r="Y13">
        <v>6.3500000000000001E-2</v>
      </c>
      <c r="Z13">
        <v>0.15579999999999999</v>
      </c>
      <c r="AA13">
        <v>0.25190000000000001</v>
      </c>
      <c r="AB13">
        <v>1.2458</v>
      </c>
      <c r="AC13">
        <v>0.30059999999999998</v>
      </c>
      <c r="AD13">
        <v>0.66790000000000005</v>
      </c>
      <c r="AE13">
        <v>4.1074608420000001</v>
      </c>
      <c r="AF13">
        <v>3.8752140210000001</v>
      </c>
      <c r="AG13">
        <v>1.1296296290000001</v>
      </c>
      <c r="AH13">
        <v>0.18323863600000001</v>
      </c>
      <c r="AI13">
        <v>0.43323863600000001</v>
      </c>
      <c r="AJ13">
        <v>0.38352272700000001</v>
      </c>
      <c r="AK13">
        <v>0.114814814</v>
      </c>
      <c r="AL13">
        <v>0.111111111</v>
      </c>
      <c r="AM13">
        <v>0.10163934400000001</v>
      </c>
      <c r="AN13">
        <v>0.28571428500000001</v>
      </c>
      <c r="AO13">
        <v>0.42049999999999998</v>
      </c>
      <c r="AP13">
        <v>0.36570000000000003</v>
      </c>
      <c r="AQ13">
        <v>0.21379999999999999</v>
      </c>
      <c r="AR13">
        <v>0.18990000000000001</v>
      </c>
      <c r="AS13">
        <v>0.44019999999999998</v>
      </c>
      <c r="AT13">
        <v>0.36990000000000001</v>
      </c>
      <c r="AU13">
        <f t="shared" si="0"/>
        <v>0.23313492063492064</v>
      </c>
      <c r="AV13">
        <f t="shared" si="1"/>
        <v>4.7619047619047616E-2</v>
      </c>
      <c r="AW13">
        <f t="shared" si="2"/>
        <v>1.984126984126984E-3</v>
      </c>
      <c r="AX13">
        <f t="shared" si="3"/>
        <v>2.976190476190476E-2</v>
      </c>
      <c r="AY13">
        <f t="shared" si="4"/>
        <v>6.3492063492063489E-2</v>
      </c>
      <c r="AZ13">
        <f t="shared" si="5"/>
        <v>3.1714568880079286E-2</v>
      </c>
      <c r="BA13">
        <f t="shared" si="6"/>
        <v>0.59229336762785723</v>
      </c>
    </row>
    <row r="14" spans="1:53" x14ac:dyDescent="0.35">
      <c r="A14">
        <v>2018</v>
      </c>
      <c r="B14" t="s">
        <v>58</v>
      </c>
      <c r="C14">
        <v>197.1</v>
      </c>
      <c r="D14">
        <v>829</v>
      </c>
      <c r="E14">
        <v>182</v>
      </c>
      <c r="F14">
        <v>38</v>
      </c>
      <c r="G14">
        <v>4</v>
      </c>
      <c r="H14">
        <v>105</v>
      </c>
      <c r="I14">
        <v>97</v>
      </c>
      <c r="J14">
        <v>29</v>
      </c>
      <c r="K14">
        <v>49</v>
      </c>
      <c r="L14">
        <v>3</v>
      </c>
      <c r="M14">
        <v>11</v>
      </c>
      <c r="N14">
        <v>199</v>
      </c>
      <c r="O14">
        <v>0.23669999999999999</v>
      </c>
      <c r="P14">
        <v>0.29333333299999997</v>
      </c>
      <c r="Q14">
        <v>0.41447368400000001</v>
      </c>
      <c r="R14">
        <v>4.4240000000000004</v>
      </c>
      <c r="S14">
        <v>0.303778995</v>
      </c>
      <c r="T14">
        <v>9.0760000000000005</v>
      </c>
      <c r="U14">
        <v>2.2347999999999999</v>
      </c>
      <c r="V14">
        <v>4.0612000000000004</v>
      </c>
      <c r="W14">
        <v>1.3226</v>
      </c>
      <c r="X14">
        <v>0.24</v>
      </c>
      <c r="Y14">
        <v>5.91E-2</v>
      </c>
      <c r="Z14">
        <v>0.18090000000000001</v>
      </c>
      <c r="AA14">
        <v>0.23669999999999999</v>
      </c>
      <c r="AB14">
        <v>1.1706000000000001</v>
      </c>
      <c r="AC14">
        <v>0.2828</v>
      </c>
      <c r="AD14">
        <v>0.68020000000000003</v>
      </c>
      <c r="AE14">
        <v>3.8399697800000001</v>
      </c>
      <c r="AF14">
        <v>3.9601235510000001</v>
      </c>
      <c r="AG14">
        <v>1.070093457</v>
      </c>
      <c r="AH14">
        <v>0.214539007</v>
      </c>
      <c r="AI14">
        <v>0.40602836799999997</v>
      </c>
      <c r="AJ14">
        <v>0.379432624</v>
      </c>
      <c r="AK14">
        <v>0.16822429899999999</v>
      </c>
      <c r="AL14">
        <v>0.13551401800000001</v>
      </c>
      <c r="AM14">
        <v>8.2969431999999996E-2</v>
      </c>
      <c r="AN14">
        <v>0.16666666599999999</v>
      </c>
      <c r="AO14">
        <v>0.37369999999999998</v>
      </c>
      <c r="AP14">
        <v>0.33679999999999999</v>
      </c>
      <c r="AQ14">
        <v>0.28949999999999998</v>
      </c>
      <c r="AR14">
        <v>0.1825</v>
      </c>
      <c r="AS14">
        <v>0.44209999999999999</v>
      </c>
      <c r="AT14">
        <v>0.37540000000000001</v>
      </c>
      <c r="AU14">
        <f t="shared" si="0"/>
        <v>0.21954161640530759</v>
      </c>
      <c r="AV14">
        <f t="shared" si="1"/>
        <v>4.5838359469240045E-2</v>
      </c>
      <c r="AW14">
        <f t="shared" si="2"/>
        <v>4.8250904704463205E-3</v>
      </c>
      <c r="AX14">
        <f t="shared" si="3"/>
        <v>3.4981905910735828E-2</v>
      </c>
      <c r="AY14">
        <f t="shared" si="4"/>
        <v>5.9107358262967431E-2</v>
      </c>
      <c r="AZ14">
        <f t="shared" si="5"/>
        <v>2.4281466798810703E-2</v>
      </c>
      <c r="BA14">
        <f t="shared" si="6"/>
        <v>0.61142420268249209</v>
      </c>
    </row>
    <row r="15" spans="1:53" x14ac:dyDescent="0.35">
      <c r="A15">
        <v>2018</v>
      </c>
      <c r="B15" t="s">
        <v>59</v>
      </c>
      <c r="C15">
        <v>232.1</v>
      </c>
      <c r="D15">
        <v>988</v>
      </c>
      <c r="E15">
        <v>230</v>
      </c>
      <c r="F15">
        <v>52</v>
      </c>
      <c r="G15">
        <v>2</v>
      </c>
      <c r="H15">
        <v>124</v>
      </c>
      <c r="I15">
        <v>117</v>
      </c>
      <c r="J15">
        <v>37</v>
      </c>
      <c r="K15">
        <v>73</v>
      </c>
      <c r="L15">
        <v>4</v>
      </c>
      <c r="M15">
        <v>12</v>
      </c>
      <c r="N15">
        <v>245</v>
      </c>
      <c r="O15">
        <v>0.25469999999999998</v>
      </c>
      <c r="P15">
        <v>0.31979695400000002</v>
      </c>
      <c r="Q15">
        <v>0.44407158800000002</v>
      </c>
      <c r="R15">
        <v>4.5323000000000002</v>
      </c>
      <c r="S15">
        <v>0.327642763</v>
      </c>
      <c r="T15">
        <v>9.4907000000000004</v>
      </c>
      <c r="U15">
        <v>2.8277999999999999</v>
      </c>
      <c r="V15">
        <v>3.3561999999999999</v>
      </c>
      <c r="W15">
        <v>1.4333</v>
      </c>
      <c r="X15">
        <v>0.248</v>
      </c>
      <c r="Y15">
        <v>7.3899999999999993E-2</v>
      </c>
      <c r="Z15">
        <v>0.1741</v>
      </c>
      <c r="AA15">
        <v>0.25469999999999998</v>
      </c>
      <c r="AB15">
        <v>1.3042</v>
      </c>
      <c r="AC15">
        <v>0.31080000000000002</v>
      </c>
      <c r="AD15">
        <v>0.72570000000000001</v>
      </c>
      <c r="AE15">
        <v>3.9548515540000002</v>
      </c>
      <c r="AF15">
        <v>4.2132046699999997</v>
      </c>
      <c r="AG15">
        <v>1.0313725490000001</v>
      </c>
      <c r="AH15">
        <v>0.20307692299999999</v>
      </c>
      <c r="AI15">
        <v>0.40461538400000002</v>
      </c>
      <c r="AJ15">
        <v>0.39230769199999999</v>
      </c>
      <c r="AK15">
        <v>0.164705882</v>
      </c>
      <c r="AL15">
        <v>0.14509803900000001</v>
      </c>
      <c r="AM15">
        <v>0.10266159599999999</v>
      </c>
      <c r="AN15">
        <v>0.25</v>
      </c>
      <c r="AO15">
        <v>0.44379999999999997</v>
      </c>
      <c r="AP15">
        <v>0.2918</v>
      </c>
      <c r="AQ15">
        <v>0.26440000000000002</v>
      </c>
      <c r="AR15">
        <v>0.23860000000000001</v>
      </c>
      <c r="AS15">
        <v>0.44679999999999997</v>
      </c>
      <c r="AT15">
        <v>0.31459999999999999</v>
      </c>
      <c r="AU15">
        <f t="shared" si="0"/>
        <v>0.23279352226720648</v>
      </c>
      <c r="AV15">
        <f t="shared" si="1"/>
        <v>5.2631578947368418E-2</v>
      </c>
      <c r="AW15">
        <f t="shared" si="2"/>
        <v>2.0242914979757085E-3</v>
      </c>
      <c r="AX15">
        <f t="shared" si="3"/>
        <v>3.7449392712550607E-2</v>
      </c>
      <c r="AY15">
        <f t="shared" si="4"/>
        <v>7.3886639676113364E-2</v>
      </c>
      <c r="AZ15">
        <f t="shared" si="5"/>
        <v>3.6174430128840439E-2</v>
      </c>
      <c r="BA15">
        <f t="shared" si="6"/>
        <v>0.56504014476994502</v>
      </c>
    </row>
    <row r="16" spans="1:53" x14ac:dyDescent="0.35">
      <c r="A16">
        <v>2018</v>
      </c>
      <c r="B16" t="s">
        <v>60</v>
      </c>
      <c r="C16">
        <v>170.2</v>
      </c>
      <c r="D16">
        <v>687</v>
      </c>
      <c r="E16">
        <v>131</v>
      </c>
      <c r="F16">
        <v>21</v>
      </c>
      <c r="G16">
        <v>2</v>
      </c>
      <c r="H16">
        <v>53</v>
      </c>
      <c r="I16">
        <v>46</v>
      </c>
      <c r="J16">
        <v>22</v>
      </c>
      <c r="K16">
        <v>47</v>
      </c>
      <c r="L16">
        <v>3</v>
      </c>
      <c r="M16">
        <v>11</v>
      </c>
      <c r="N16">
        <v>165</v>
      </c>
      <c r="O16">
        <v>0.20830000000000001</v>
      </c>
      <c r="P16">
        <v>0.27712609900000001</v>
      </c>
      <c r="Q16">
        <v>0.35922330000000002</v>
      </c>
      <c r="R16">
        <v>2.4258000000000002</v>
      </c>
      <c r="S16">
        <v>0.276590962</v>
      </c>
      <c r="T16">
        <v>8.7012</v>
      </c>
      <c r="U16">
        <v>2.4784999999999999</v>
      </c>
      <c r="V16">
        <v>3.5106000000000002</v>
      </c>
      <c r="W16">
        <v>1.1601999999999999</v>
      </c>
      <c r="X16">
        <v>0.2402</v>
      </c>
      <c r="Y16">
        <v>6.8400000000000002E-2</v>
      </c>
      <c r="Z16">
        <v>0.17180000000000001</v>
      </c>
      <c r="AA16">
        <v>0.20830000000000001</v>
      </c>
      <c r="AB16">
        <v>1.0429999999999999</v>
      </c>
      <c r="AC16">
        <v>0.24660000000000001</v>
      </c>
      <c r="AD16">
        <v>0.85970000000000002</v>
      </c>
      <c r="AE16">
        <v>3.9621414669999999</v>
      </c>
      <c r="AF16">
        <v>3.916100036</v>
      </c>
      <c r="AG16">
        <v>1.1179775279999999</v>
      </c>
      <c r="AH16">
        <v>0.17685589500000001</v>
      </c>
      <c r="AI16">
        <v>0.43449781599999998</v>
      </c>
      <c r="AJ16">
        <v>0.38864628800000001</v>
      </c>
      <c r="AK16">
        <v>0.117977528</v>
      </c>
      <c r="AL16">
        <v>0.12359550499999999</v>
      </c>
      <c r="AM16">
        <v>5.0251256000000001E-2</v>
      </c>
      <c r="AN16">
        <v>0</v>
      </c>
      <c r="AO16">
        <v>0.38440000000000002</v>
      </c>
      <c r="AP16">
        <v>0.35210000000000002</v>
      </c>
      <c r="AQ16">
        <v>0.26350000000000001</v>
      </c>
      <c r="AR16">
        <v>0.17929999999999999</v>
      </c>
      <c r="AS16">
        <v>0.3715</v>
      </c>
      <c r="AT16">
        <v>0.44919999999999999</v>
      </c>
      <c r="AU16">
        <f t="shared" si="0"/>
        <v>0.19068413391557495</v>
      </c>
      <c r="AV16">
        <f t="shared" si="1"/>
        <v>3.0567685589519649E-2</v>
      </c>
      <c r="AW16">
        <f t="shared" si="2"/>
        <v>2.911208151382824E-3</v>
      </c>
      <c r="AX16">
        <f t="shared" si="3"/>
        <v>3.2023289665211063E-2</v>
      </c>
      <c r="AY16">
        <f t="shared" si="4"/>
        <v>6.8413391557496359E-2</v>
      </c>
      <c r="AZ16">
        <f t="shared" si="5"/>
        <v>2.3290386521308225E-2</v>
      </c>
      <c r="BA16">
        <f t="shared" si="6"/>
        <v>0.65210990459950691</v>
      </c>
    </row>
    <row r="17" spans="1:53" x14ac:dyDescent="0.35">
      <c r="A17">
        <v>2018</v>
      </c>
      <c r="B17" t="s">
        <v>61</v>
      </c>
      <c r="C17">
        <v>164.2</v>
      </c>
      <c r="D17">
        <v>689</v>
      </c>
      <c r="E17">
        <v>149</v>
      </c>
      <c r="F17">
        <v>34</v>
      </c>
      <c r="G17">
        <v>1</v>
      </c>
      <c r="H17">
        <v>77</v>
      </c>
      <c r="I17">
        <v>75</v>
      </c>
      <c r="J17">
        <v>17</v>
      </c>
      <c r="K17">
        <v>51</v>
      </c>
      <c r="L17">
        <v>3</v>
      </c>
      <c r="M17">
        <v>7</v>
      </c>
      <c r="N17">
        <v>178</v>
      </c>
      <c r="O17">
        <v>0.2361</v>
      </c>
      <c r="P17">
        <v>0.30218978099999999</v>
      </c>
      <c r="Q17">
        <v>0.37881219900000002</v>
      </c>
      <c r="R17">
        <v>4.0991999999999997</v>
      </c>
      <c r="S17">
        <v>0.29593625600000001</v>
      </c>
      <c r="T17">
        <v>9.7286999999999999</v>
      </c>
      <c r="U17">
        <v>2.7873999999999999</v>
      </c>
      <c r="V17">
        <v>3.4902000000000002</v>
      </c>
      <c r="W17">
        <v>0.92910000000000004</v>
      </c>
      <c r="X17">
        <v>0.25829999999999997</v>
      </c>
      <c r="Y17">
        <v>7.3999999999999996E-2</v>
      </c>
      <c r="Z17">
        <v>0.18429999999999999</v>
      </c>
      <c r="AA17">
        <v>0.2361</v>
      </c>
      <c r="AB17">
        <v>1.2145999999999999</v>
      </c>
      <c r="AC17">
        <v>0.30280000000000001</v>
      </c>
      <c r="AD17">
        <v>0.70960000000000001</v>
      </c>
      <c r="AE17">
        <v>3.4527048219999998</v>
      </c>
      <c r="AF17">
        <v>3.3912227580000001</v>
      </c>
      <c r="AG17">
        <v>1.5</v>
      </c>
      <c r="AH17">
        <v>0.21875</v>
      </c>
      <c r="AI17">
        <v>0.46875</v>
      </c>
      <c r="AJ17">
        <v>0.3125</v>
      </c>
      <c r="AK17">
        <v>9.2857142000000004E-2</v>
      </c>
      <c r="AL17">
        <v>0.121428571</v>
      </c>
      <c r="AM17">
        <v>5.2380952000000001E-2</v>
      </c>
      <c r="AN17">
        <v>0.4</v>
      </c>
      <c r="AO17">
        <v>0.3488</v>
      </c>
      <c r="AP17">
        <v>0.40179999999999999</v>
      </c>
      <c r="AQ17">
        <v>0.24940000000000001</v>
      </c>
      <c r="AR17">
        <v>0.1832</v>
      </c>
      <c r="AS17">
        <v>0.4879</v>
      </c>
      <c r="AT17">
        <v>0.32890000000000003</v>
      </c>
      <c r="AU17">
        <f t="shared" si="0"/>
        <v>0.21625544267053701</v>
      </c>
      <c r="AV17">
        <f t="shared" si="1"/>
        <v>4.9346879535558781E-2</v>
      </c>
      <c r="AW17">
        <f t="shared" si="2"/>
        <v>1.4513788098693759E-3</v>
      </c>
      <c r="AX17">
        <f t="shared" si="3"/>
        <v>2.4673439767779391E-2</v>
      </c>
      <c r="AY17">
        <f t="shared" si="4"/>
        <v>7.4020319303338175E-2</v>
      </c>
      <c r="AZ17">
        <f t="shared" si="5"/>
        <v>2.5272547076313181E-2</v>
      </c>
      <c r="BA17">
        <f t="shared" si="6"/>
        <v>0.60897999283660398</v>
      </c>
    </row>
    <row r="18" spans="1:53" x14ac:dyDescent="0.35">
      <c r="A18">
        <v>2018</v>
      </c>
      <c r="B18" t="s">
        <v>62</v>
      </c>
      <c r="C18">
        <v>194.1</v>
      </c>
      <c r="D18">
        <v>775</v>
      </c>
      <c r="E18">
        <v>140</v>
      </c>
      <c r="F18">
        <v>21</v>
      </c>
      <c r="G18">
        <v>5</v>
      </c>
      <c r="H18">
        <v>66</v>
      </c>
      <c r="I18">
        <v>61</v>
      </c>
      <c r="J18">
        <v>19</v>
      </c>
      <c r="K18">
        <v>56</v>
      </c>
      <c r="L18">
        <v>1</v>
      </c>
      <c r="M18">
        <v>10</v>
      </c>
      <c r="N18">
        <v>209</v>
      </c>
      <c r="O18">
        <v>0.19750000000000001</v>
      </c>
      <c r="P18">
        <v>0.26649417800000003</v>
      </c>
      <c r="Q18">
        <v>0.32386363600000001</v>
      </c>
      <c r="R18">
        <v>2.8250000000000002</v>
      </c>
      <c r="S18">
        <v>0.26064548599999998</v>
      </c>
      <c r="T18">
        <v>9.6791999999999998</v>
      </c>
      <c r="U18">
        <v>2.5935000000000001</v>
      </c>
      <c r="V18">
        <v>3.7321</v>
      </c>
      <c r="W18">
        <v>0.87990000000000002</v>
      </c>
      <c r="X18">
        <v>0.2697</v>
      </c>
      <c r="Y18">
        <v>7.2300000000000003E-2</v>
      </c>
      <c r="Z18">
        <v>0.19739999999999999</v>
      </c>
      <c r="AA18">
        <v>0.19750000000000001</v>
      </c>
      <c r="AB18">
        <v>1.0085999999999999</v>
      </c>
      <c r="AC18">
        <v>0.25159999999999999</v>
      </c>
      <c r="AD18">
        <v>0.78039999999999998</v>
      </c>
      <c r="AE18">
        <v>3.5769136439999998</v>
      </c>
      <c r="AF18">
        <v>3.293317547</v>
      </c>
      <c r="AG18">
        <v>1.2185792339999999</v>
      </c>
      <c r="AH18">
        <v>0.17813765100000001</v>
      </c>
      <c r="AI18">
        <v>0.45141700400000001</v>
      </c>
      <c r="AJ18">
        <v>0.37044534400000001</v>
      </c>
      <c r="AK18">
        <v>0.103825136</v>
      </c>
      <c r="AL18">
        <v>0.103825136</v>
      </c>
      <c r="AM18">
        <v>5.3811658999999998E-2</v>
      </c>
      <c r="AN18">
        <v>0.33333333300000001</v>
      </c>
      <c r="AO18">
        <v>0.378</v>
      </c>
      <c r="AP18">
        <v>0.36199999999999999</v>
      </c>
      <c r="AQ18">
        <v>0.26</v>
      </c>
      <c r="AR18">
        <v>0.20399999999999999</v>
      </c>
      <c r="AS18">
        <v>0.49199999999999999</v>
      </c>
      <c r="AT18">
        <v>0.30399999999999999</v>
      </c>
      <c r="AU18">
        <f t="shared" si="0"/>
        <v>0.18064516129032257</v>
      </c>
      <c r="AV18">
        <f t="shared" si="1"/>
        <v>2.7096774193548386E-2</v>
      </c>
      <c r="AW18">
        <f t="shared" si="2"/>
        <v>6.4516129032258064E-3</v>
      </c>
      <c r="AX18">
        <f t="shared" si="3"/>
        <v>2.4516129032258065E-2</v>
      </c>
      <c r="AY18">
        <f t="shared" si="4"/>
        <v>7.2258064516129039E-2</v>
      </c>
      <c r="AZ18">
        <f t="shared" si="5"/>
        <v>2.7750247770069375E-2</v>
      </c>
      <c r="BA18">
        <f t="shared" si="6"/>
        <v>0.66128201029444678</v>
      </c>
    </row>
    <row r="19" spans="1:53" x14ac:dyDescent="0.35">
      <c r="A19">
        <v>2018</v>
      </c>
      <c r="B19" t="s">
        <v>63</v>
      </c>
      <c r="C19">
        <v>209</v>
      </c>
      <c r="D19">
        <v>857</v>
      </c>
      <c r="E19">
        <v>184</v>
      </c>
      <c r="F19">
        <v>34</v>
      </c>
      <c r="G19">
        <v>5</v>
      </c>
      <c r="H19">
        <v>95</v>
      </c>
      <c r="I19">
        <v>86</v>
      </c>
      <c r="J19">
        <v>25</v>
      </c>
      <c r="K19">
        <v>64</v>
      </c>
      <c r="L19">
        <v>2</v>
      </c>
      <c r="M19">
        <v>9</v>
      </c>
      <c r="N19">
        <v>198</v>
      </c>
      <c r="O19">
        <v>0.23469999999999999</v>
      </c>
      <c r="P19">
        <v>0.303423848</v>
      </c>
      <c r="Q19">
        <v>0.39350649300000001</v>
      </c>
      <c r="R19">
        <v>3.7033999999999998</v>
      </c>
      <c r="S19">
        <v>0.30257524099999999</v>
      </c>
      <c r="T19">
        <v>8.5263000000000009</v>
      </c>
      <c r="U19">
        <v>2.7559999999999998</v>
      </c>
      <c r="V19">
        <v>3.0937999999999999</v>
      </c>
      <c r="W19">
        <v>1.0766</v>
      </c>
      <c r="X19">
        <v>0.23100000000000001</v>
      </c>
      <c r="Y19">
        <v>7.4700000000000003E-2</v>
      </c>
      <c r="Z19">
        <v>0.15640000000000001</v>
      </c>
      <c r="AA19">
        <v>0.23469999999999999</v>
      </c>
      <c r="AB19">
        <v>1.1866000000000001</v>
      </c>
      <c r="AC19">
        <v>0.28339999999999999</v>
      </c>
      <c r="AD19">
        <v>0.72970000000000002</v>
      </c>
      <c r="AE19">
        <v>3.6661152889999999</v>
      </c>
      <c r="AF19">
        <v>3.862515299</v>
      </c>
      <c r="AG19">
        <v>1.598837209</v>
      </c>
      <c r="AH19">
        <v>0.214411247</v>
      </c>
      <c r="AI19">
        <v>0.48330404199999999</v>
      </c>
      <c r="AJ19">
        <v>0.30228471000000001</v>
      </c>
      <c r="AK19">
        <v>0.116279069</v>
      </c>
      <c r="AL19">
        <v>0.14534883700000001</v>
      </c>
      <c r="AM19">
        <v>6.5454545000000003E-2</v>
      </c>
      <c r="AN19">
        <v>0.222222222</v>
      </c>
      <c r="AO19">
        <v>0.40960000000000002</v>
      </c>
      <c r="AP19">
        <v>0.35670000000000002</v>
      </c>
      <c r="AQ19">
        <v>0.23380000000000001</v>
      </c>
      <c r="AR19">
        <v>0.1928</v>
      </c>
      <c r="AS19">
        <v>0.45729999999999998</v>
      </c>
      <c r="AT19">
        <v>0.3498</v>
      </c>
      <c r="AU19">
        <f t="shared" si="0"/>
        <v>0.21470245040840141</v>
      </c>
      <c r="AV19">
        <f t="shared" si="1"/>
        <v>3.9673278879813305E-2</v>
      </c>
      <c r="AW19">
        <f t="shared" si="2"/>
        <v>5.8343057176196032E-3</v>
      </c>
      <c r="AX19">
        <f t="shared" si="3"/>
        <v>2.9171528588098017E-2</v>
      </c>
      <c r="AY19">
        <f t="shared" si="4"/>
        <v>7.4679113185530915E-2</v>
      </c>
      <c r="AZ19">
        <f t="shared" si="5"/>
        <v>3.1714568880079286E-2</v>
      </c>
      <c r="BA19">
        <f t="shared" si="6"/>
        <v>0.60422475434045742</v>
      </c>
    </row>
    <row r="20" spans="1:53" x14ac:dyDescent="0.35">
      <c r="A20">
        <v>2018</v>
      </c>
      <c r="B20" t="s">
        <v>64</v>
      </c>
      <c r="C20">
        <v>159.19999999999999</v>
      </c>
      <c r="D20">
        <v>664</v>
      </c>
      <c r="E20">
        <v>147</v>
      </c>
      <c r="F20">
        <v>35</v>
      </c>
      <c r="G20">
        <v>1</v>
      </c>
      <c r="H20">
        <v>93</v>
      </c>
      <c r="I20">
        <v>81</v>
      </c>
      <c r="J20">
        <v>18</v>
      </c>
      <c r="K20">
        <v>53</v>
      </c>
      <c r="L20">
        <v>1</v>
      </c>
      <c r="M20">
        <v>8</v>
      </c>
      <c r="N20">
        <v>159</v>
      </c>
      <c r="O20">
        <v>0.24379999999999999</v>
      </c>
      <c r="P20">
        <v>0.31419939499999999</v>
      </c>
      <c r="Q20">
        <v>0.40067340000000001</v>
      </c>
      <c r="R20">
        <v>4.5658000000000003</v>
      </c>
      <c r="S20">
        <v>0.31023433900000003</v>
      </c>
      <c r="T20">
        <v>8.9624000000000006</v>
      </c>
      <c r="U20">
        <v>2.9874999999999998</v>
      </c>
      <c r="V20">
        <v>3</v>
      </c>
      <c r="W20">
        <v>1.0145999999999999</v>
      </c>
      <c r="X20">
        <v>0.23949999999999999</v>
      </c>
      <c r="Y20">
        <v>7.9799999999999996E-2</v>
      </c>
      <c r="Z20">
        <v>0.15959999999999999</v>
      </c>
      <c r="AA20">
        <v>0.24379999999999999</v>
      </c>
      <c r="AB20">
        <v>1.2525999999999999</v>
      </c>
      <c r="AC20">
        <v>0.30280000000000001</v>
      </c>
      <c r="AD20">
        <v>0.62909999999999999</v>
      </c>
      <c r="AE20">
        <v>3.8184487659999999</v>
      </c>
      <c r="AF20">
        <v>3.7744233889999999</v>
      </c>
      <c r="AG20">
        <v>1.3424657529999999</v>
      </c>
      <c r="AH20">
        <v>0.219178082</v>
      </c>
      <c r="AI20">
        <v>0.44748858400000002</v>
      </c>
      <c r="AJ20">
        <v>0.33333333300000001</v>
      </c>
      <c r="AK20">
        <v>0.109589041</v>
      </c>
      <c r="AL20">
        <v>0.123287671</v>
      </c>
      <c r="AM20">
        <v>5.1020408000000003E-2</v>
      </c>
      <c r="AN20">
        <v>0.4</v>
      </c>
      <c r="AO20">
        <v>0.34989999999999999</v>
      </c>
      <c r="AP20">
        <v>0.34539999999999998</v>
      </c>
      <c r="AQ20">
        <v>0.30470000000000003</v>
      </c>
      <c r="AR20">
        <v>0.1716</v>
      </c>
      <c r="AS20">
        <v>0.49659999999999999</v>
      </c>
      <c r="AT20">
        <v>0.33179999999999998</v>
      </c>
      <c r="AU20">
        <f t="shared" si="0"/>
        <v>0.2213855421686747</v>
      </c>
      <c r="AV20">
        <f t="shared" si="1"/>
        <v>5.2710843373493979E-2</v>
      </c>
      <c r="AW20">
        <f t="shared" si="2"/>
        <v>1.5060240963855422E-3</v>
      </c>
      <c r="AX20">
        <f t="shared" si="3"/>
        <v>2.710843373493976E-2</v>
      </c>
      <c r="AY20">
        <f t="shared" si="4"/>
        <v>7.9819277108433728E-2</v>
      </c>
      <c r="AZ20">
        <f t="shared" si="5"/>
        <v>2.6263627353815659E-2</v>
      </c>
      <c r="BA20">
        <f t="shared" si="6"/>
        <v>0.5912062521642566</v>
      </c>
    </row>
    <row r="21" spans="1:53" x14ac:dyDescent="0.35">
      <c r="A21">
        <v>2018</v>
      </c>
      <c r="B21" t="s">
        <v>65</v>
      </c>
      <c r="C21">
        <v>242.2</v>
      </c>
      <c r="D21">
        <v>1040</v>
      </c>
      <c r="E21">
        <v>231</v>
      </c>
      <c r="F21">
        <v>54</v>
      </c>
      <c r="G21">
        <v>3</v>
      </c>
      <c r="H21">
        <v>138</v>
      </c>
      <c r="I21">
        <v>124</v>
      </c>
      <c r="J21">
        <v>19</v>
      </c>
      <c r="K21">
        <v>85</v>
      </c>
      <c r="L21">
        <v>8</v>
      </c>
      <c r="M21">
        <v>15</v>
      </c>
      <c r="N21">
        <v>232</v>
      </c>
      <c r="O21">
        <v>0.2457</v>
      </c>
      <c r="P21">
        <v>0.31980676299999999</v>
      </c>
      <c r="Q21">
        <v>0.37662337600000001</v>
      </c>
      <c r="R21">
        <v>4.5989000000000004</v>
      </c>
      <c r="S21">
        <v>0.30252091800000003</v>
      </c>
      <c r="T21">
        <v>8.6044</v>
      </c>
      <c r="U21">
        <v>3.1524999999999999</v>
      </c>
      <c r="V21">
        <v>2.7294</v>
      </c>
      <c r="W21">
        <v>0.70469999999999999</v>
      </c>
      <c r="X21">
        <v>0.22309999999999999</v>
      </c>
      <c r="Y21">
        <v>8.1699999999999995E-2</v>
      </c>
      <c r="Z21">
        <v>0.14130000000000001</v>
      </c>
      <c r="AA21">
        <v>0.2457</v>
      </c>
      <c r="AB21">
        <v>1.3022</v>
      </c>
      <c r="AC21">
        <v>0.30769999999999997</v>
      </c>
      <c r="AD21">
        <v>0.63400000000000001</v>
      </c>
      <c r="AE21">
        <v>4.2065442089999996</v>
      </c>
      <c r="AF21">
        <v>3.496413768</v>
      </c>
      <c r="AG21">
        <v>1.1417322830000001</v>
      </c>
      <c r="AH21">
        <v>0.21839080399999999</v>
      </c>
      <c r="AI21">
        <v>0.41666666600000002</v>
      </c>
      <c r="AJ21">
        <v>0.36494252799999999</v>
      </c>
      <c r="AK21">
        <v>9.0551180999999994E-2</v>
      </c>
      <c r="AL21">
        <v>7.4803148999999999E-2</v>
      </c>
      <c r="AM21">
        <v>6.2068964999999997E-2</v>
      </c>
      <c r="AN21">
        <v>0.16666666599999999</v>
      </c>
      <c r="AO21">
        <v>0.35880000000000001</v>
      </c>
      <c r="AP21">
        <v>0.3785</v>
      </c>
      <c r="AQ21">
        <v>0.26269999999999999</v>
      </c>
      <c r="AR21">
        <v>0.16669999999999999</v>
      </c>
      <c r="AS21">
        <v>0.47599999999999998</v>
      </c>
      <c r="AT21">
        <v>0.35730000000000001</v>
      </c>
      <c r="AU21">
        <f t="shared" si="0"/>
        <v>0.2221153846153846</v>
      </c>
      <c r="AV21">
        <f t="shared" si="1"/>
        <v>5.1923076923076926E-2</v>
      </c>
      <c r="AW21">
        <f t="shared" si="2"/>
        <v>2.8846153846153848E-3</v>
      </c>
      <c r="AX21">
        <f t="shared" si="3"/>
        <v>1.826923076923077E-2</v>
      </c>
      <c r="AY21">
        <f t="shared" si="4"/>
        <v>8.1730769230769232E-2</v>
      </c>
      <c r="AZ21">
        <f t="shared" si="5"/>
        <v>4.2120911793855305E-2</v>
      </c>
      <c r="BA21">
        <f t="shared" si="6"/>
        <v>0.58095601128306784</v>
      </c>
    </row>
    <row r="22" spans="1:53" x14ac:dyDescent="0.35">
      <c r="A22">
        <v>2018</v>
      </c>
      <c r="B22" t="s">
        <v>66</v>
      </c>
      <c r="C22">
        <v>193.1</v>
      </c>
      <c r="D22">
        <v>757</v>
      </c>
      <c r="E22">
        <v>143</v>
      </c>
      <c r="F22">
        <v>28</v>
      </c>
      <c r="G22">
        <v>3</v>
      </c>
      <c r="H22">
        <v>67</v>
      </c>
      <c r="I22">
        <v>65</v>
      </c>
      <c r="J22">
        <v>17</v>
      </c>
      <c r="K22">
        <v>42</v>
      </c>
      <c r="L22">
        <v>2</v>
      </c>
      <c r="M22">
        <v>9</v>
      </c>
      <c r="N22">
        <v>243</v>
      </c>
      <c r="O22">
        <v>0.20250000000000001</v>
      </c>
      <c r="P22">
        <v>0.25695364199999998</v>
      </c>
      <c r="Q22">
        <v>0.324324324</v>
      </c>
      <c r="R22">
        <v>3.0259</v>
      </c>
      <c r="S22">
        <v>0.25454609099999997</v>
      </c>
      <c r="T22">
        <v>11.312099999999999</v>
      </c>
      <c r="U22">
        <v>1.9552</v>
      </c>
      <c r="V22">
        <v>5.7857000000000003</v>
      </c>
      <c r="W22">
        <v>0.79139999999999999</v>
      </c>
      <c r="X22">
        <v>0.32100000000000001</v>
      </c>
      <c r="Y22">
        <v>5.5500000000000001E-2</v>
      </c>
      <c r="Z22">
        <v>0.26550000000000001</v>
      </c>
      <c r="AA22">
        <v>0.20250000000000001</v>
      </c>
      <c r="AB22">
        <v>0.95689999999999997</v>
      </c>
      <c r="AC22">
        <v>0.28249999999999997</v>
      </c>
      <c r="AD22">
        <v>0.74619999999999997</v>
      </c>
      <c r="AE22">
        <v>2.87506935</v>
      </c>
      <c r="AF22">
        <v>2.575070545</v>
      </c>
      <c r="AG22">
        <v>1.159763313</v>
      </c>
      <c r="AH22">
        <v>0.199561403</v>
      </c>
      <c r="AI22">
        <v>0.42982456099999999</v>
      </c>
      <c r="AJ22">
        <v>0.37061403500000001</v>
      </c>
      <c r="AK22">
        <v>0.136094674</v>
      </c>
      <c r="AL22">
        <v>0.100591715</v>
      </c>
      <c r="AM22">
        <v>6.1224489E-2</v>
      </c>
      <c r="AN22">
        <v>0.28571428500000001</v>
      </c>
      <c r="AO22">
        <v>0.38229999999999997</v>
      </c>
      <c r="AP22">
        <v>0.38009999999999999</v>
      </c>
      <c r="AQ22">
        <v>0.23760000000000001</v>
      </c>
      <c r="AR22">
        <v>0.2268</v>
      </c>
      <c r="AS22">
        <v>0.48380000000000001</v>
      </c>
      <c r="AT22">
        <v>0.28939999999999999</v>
      </c>
      <c r="AU22">
        <f t="shared" si="0"/>
        <v>0.18890356671070013</v>
      </c>
      <c r="AV22">
        <f t="shared" si="1"/>
        <v>3.6988110964332896E-2</v>
      </c>
      <c r="AW22">
        <f t="shared" si="2"/>
        <v>3.9630118890356669E-3</v>
      </c>
      <c r="AX22">
        <f t="shared" si="3"/>
        <v>2.2457067371202115E-2</v>
      </c>
      <c r="AY22">
        <f t="shared" si="4"/>
        <v>5.5482166446499337E-2</v>
      </c>
      <c r="AZ22">
        <f t="shared" si="5"/>
        <v>2.0812685827552031E-2</v>
      </c>
      <c r="BA22">
        <f t="shared" si="6"/>
        <v>0.67139339079067784</v>
      </c>
    </row>
    <row r="23" spans="1:53" x14ac:dyDescent="0.35">
      <c r="A23">
        <v>2018</v>
      </c>
      <c r="B23" t="s">
        <v>67</v>
      </c>
      <c r="C23">
        <v>206.1</v>
      </c>
      <c r="D23">
        <v>871</v>
      </c>
      <c r="E23">
        <v>185</v>
      </c>
      <c r="F23">
        <v>35</v>
      </c>
      <c r="G23">
        <v>4</v>
      </c>
      <c r="H23">
        <v>101</v>
      </c>
      <c r="I23">
        <v>95</v>
      </c>
      <c r="J23">
        <v>34</v>
      </c>
      <c r="K23">
        <v>67</v>
      </c>
      <c r="L23">
        <v>3</v>
      </c>
      <c r="M23">
        <v>14</v>
      </c>
      <c r="N23">
        <v>232</v>
      </c>
      <c r="O23">
        <v>0.23419999999999999</v>
      </c>
      <c r="P23">
        <v>0.30645161199999998</v>
      </c>
      <c r="Q23">
        <v>0.42199488400000001</v>
      </c>
      <c r="R23">
        <v>4.1437999999999997</v>
      </c>
      <c r="S23">
        <v>0.313939152</v>
      </c>
      <c r="T23">
        <v>10.1195</v>
      </c>
      <c r="U23">
        <v>2.9224999999999999</v>
      </c>
      <c r="V23">
        <v>3.4626999999999999</v>
      </c>
      <c r="W23">
        <v>1.4830000000000001</v>
      </c>
      <c r="X23">
        <v>0.26640000000000003</v>
      </c>
      <c r="Y23">
        <v>7.6899999999999996E-2</v>
      </c>
      <c r="Z23">
        <v>0.18940000000000001</v>
      </c>
      <c r="AA23">
        <v>0.23419999999999999</v>
      </c>
      <c r="AB23">
        <v>1.2213000000000001</v>
      </c>
      <c r="AC23">
        <v>0.28820000000000001</v>
      </c>
      <c r="AD23">
        <v>0.75549999999999995</v>
      </c>
      <c r="AE23">
        <v>3.7235167530000002</v>
      </c>
      <c r="AF23">
        <v>4.2254635519999999</v>
      </c>
      <c r="AG23">
        <v>1.082926829</v>
      </c>
      <c r="AH23">
        <v>0.22080291899999999</v>
      </c>
      <c r="AI23">
        <v>0.40510948899999999</v>
      </c>
      <c r="AJ23">
        <v>0.374087591</v>
      </c>
      <c r="AK23">
        <v>0.146341463</v>
      </c>
      <c r="AL23">
        <v>0.16585365799999999</v>
      </c>
      <c r="AM23">
        <v>9.0090089999999998E-2</v>
      </c>
      <c r="AN23">
        <v>0.3</v>
      </c>
      <c r="AO23">
        <v>0.39779999999999999</v>
      </c>
      <c r="AP23">
        <v>0.3548</v>
      </c>
      <c r="AQ23">
        <v>0.24729999999999999</v>
      </c>
      <c r="AR23">
        <v>0.18279999999999999</v>
      </c>
      <c r="AS23">
        <v>0.46239999999999998</v>
      </c>
      <c r="AT23">
        <v>0.3548</v>
      </c>
      <c r="AU23">
        <f t="shared" si="0"/>
        <v>0.21239954075774972</v>
      </c>
      <c r="AV23">
        <f t="shared" si="1"/>
        <v>4.0183696900114814E-2</v>
      </c>
      <c r="AW23">
        <f t="shared" si="2"/>
        <v>4.5924225028702642E-3</v>
      </c>
      <c r="AX23">
        <f t="shared" si="3"/>
        <v>3.9035591274397242E-2</v>
      </c>
      <c r="AY23">
        <f t="shared" si="4"/>
        <v>7.6923076923076927E-2</v>
      </c>
      <c r="AZ23">
        <f t="shared" si="5"/>
        <v>3.3201189296333006E-2</v>
      </c>
      <c r="BA23">
        <f t="shared" si="6"/>
        <v>0.59366448234545799</v>
      </c>
    </row>
    <row r="24" spans="1:53" x14ac:dyDescent="0.35">
      <c r="A24">
        <v>2018</v>
      </c>
      <c r="B24" t="s">
        <v>68</v>
      </c>
      <c r="C24">
        <v>187</v>
      </c>
      <c r="D24">
        <v>810</v>
      </c>
      <c r="E24">
        <v>179</v>
      </c>
      <c r="F24">
        <v>26</v>
      </c>
      <c r="G24">
        <v>8</v>
      </c>
      <c r="H24">
        <v>105</v>
      </c>
      <c r="I24">
        <v>95</v>
      </c>
      <c r="J24">
        <v>26</v>
      </c>
      <c r="K24">
        <v>72</v>
      </c>
      <c r="L24">
        <v>7</v>
      </c>
      <c r="M24">
        <v>9</v>
      </c>
      <c r="N24">
        <v>217</v>
      </c>
      <c r="O24">
        <v>0.2455</v>
      </c>
      <c r="P24">
        <v>0.322580645</v>
      </c>
      <c r="Q24">
        <v>0.41527777700000001</v>
      </c>
      <c r="R24">
        <v>4.5721999999999996</v>
      </c>
      <c r="S24">
        <v>0.31746475299999999</v>
      </c>
      <c r="T24">
        <v>10.4438</v>
      </c>
      <c r="U24">
        <v>3.4651999999999998</v>
      </c>
      <c r="V24">
        <v>3.0139</v>
      </c>
      <c r="W24">
        <v>1.2513000000000001</v>
      </c>
      <c r="X24">
        <v>0.26790000000000003</v>
      </c>
      <c r="Y24">
        <v>8.8900000000000007E-2</v>
      </c>
      <c r="Z24">
        <v>0.17899999999999999</v>
      </c>
      <c r="AA24">
        <v>0.2455</v>
      </c>
      <c r="AB24">
        <v>1.3422000000000001</v>
      </c>
      <c r="AC24">
        <v>0.31480000000000002</v>
      </c>
      <c r="AD24">
        <v>0.69320000000000004</v>
      </c>
      <c r="AE24">
        <v>3.4484024149999999</v>
      </c>
      <c r="AF24">
        <v>3.9404768250000002</v>
      </c>
      <c r="AG24">
        <v>1.5973154359999999</v>
      </c>
      <c r="AH24">
        <v>0.230616302</v>
      </c>
      <c r="AI24">
        <v>0.47316103300000001</v>
      </c>
      <c r="AJ24">
        <v>0.29622266400000002</v>
      </c>
      <c r="AK24">
        <v>0.120805369</v>
      </c>
      <c r="AL24">
        <v>0.17449664400000001</v>
      </c>
      <c r="AM24">
        <v>7.9831931999999994E-2</v>
      </c>
      <c r="AN24">
        <v>0.222222222</v>
      </c>
      <c r="AO24">
        <v>0.38550000000000001</v>
      </c>
      <c r="AP24">
        <v>0.3679</v>
      </c>
      <c r="AQ24">
        <v>0.24660000000000001</v>
      </c>
      <c r="AR24">
        <v>0.19919999999999999</v>
      </c>
      <c r="AS24">
        <v>0.39650000000000002</v>
      </c>
      <c r="AT24">
        <v>0.40429999999999999</v>
      </c>
      <c r="AU24">
        <f t="shared" si="0"/>
        <v>0.22098765432098766</v>
      </c>
      <c r="AV24">
        <f t="shared" si="1"/>
        <v>3.2098765432098768E-2</v>
      </c>
      <c r="AW24">
        <f t="shared" si="2"/>
        <v>9.876543209876543E-3</v>
      </c>
      <c r="AX24">
        <f t="shared" si="3"/>
        <v>3.2098765432098768E-2</v>
      </c>
      <c r="AY24">
        <f t="shared" si="4"/>
        <v>8.8888888888888892E-2</v>
      </c>
      <c r="AZ24">
        <f t="shared" si="5"/>
        <v>3.5678889990089196E-2</v>
      </c>
      <c r="BA24">
        <f t="shared" si="6"/>
        <v>0.5803704927259602</v>
      </c>
    </row>
    <row r="25" spans="1:53" x14ac:dyDescent="0.35">
      <c r="A25">
        <v>2018</v>
      </c>
      <c r="B25" t="s">
        <v>69</v>
      </c>
      <c r="C25">
        <v>162.19999999999999</v>
      </c>
      <c r="D25">
        <v>675</v>
      </c>
      <c r="E25">
        <v>147</v>
      </c>
      <c r="F25">
        <v>27</v>
      </c>
      <c r="G25">
        <v>2</v>
      </c>
      <c r="H25">
        <v>78</v>
      </c>
      <c r="I25">
        <v>76</v>
      </c>
      <c r="J25">
        <v>28</v>
      </c>
      <c r="K25">
        <v>41</v>
      </c>
      <c r="L25">
        <v>3</v>
      </c>
      <c r="M25">
        <v>11</v>
      </c>
      <c r="N25">
        <v>146</v>
      </c>
      <c r="O25">
        <v>0.23599999999999999</v>
      </c>
      <c r="P25">
        <v>0.29569093600000002</v>
      </c>
      <c r="Q25">
        <v>0.42463533199999998</v>
      </c>
      <c r="R25">
        <v>4.2049000000000003</v>
      </c>
      <c r="S25">
        <v>0.30871980399999999</v>
      </c>
      <c r="T25">
        <v>8.0778999999999996</v>
      </c>
      <c r="U25">
        <v>2.2684000000000002</v>
      </c>
      <c r="V25">
        <v>3.5609999999999999</v>
      </c>
      <c r="W25">
        <v>1.5491999999999999</v>
      </c>
      <c r="X25">
        <v>0.21629999999999999</v>
      </c>
      <c r="Y25">
        <v>6.0699999999999997E-2</v>
      </c>
      <c r="Z25">
        <v>0.15559999999999999</v>
      </c>
      <c r="AA25">
        <v>0.23599999999999999</v>
      </c>
      <c r="AB25">
        <v>1.1556999999999999</v>
      </c>
      <c r="AC25">
        <v>0.26500000000000001</v>
      </c>
      <c r="AD25">
        <v>0.75719999999999998</v>
      </c>
      <c r="AE25">
        <v>4.2466036689999997</v>
      </c>
      <c r="AF25">
        <v>4.5560191840000002</v>
      </c>
      <c r="AG25">
        <v>1.0157894730000001</v>
      </c>
      <c r="AH25">
        <v>0.18683651800000001</v>
      </c>
      <c r="AI25">
        <v>0.409766454</v>
      </c>
      <c r="AJ25">
        <v>0.40339702700000002</v>
      </c>
      <c r="AK25">
        <v>9.4736842000000002E-2</v>
      </c>
      <c r="AL25">
        <v>0.147368421</v>
      </c>
      <c r="AM25">
        <v>4.6632123999999997E-2</v>
      </c>
      <c r="AN25">
        <v>0.16666666599999999</v>
      </c>
      <c r="AO25">
        <v>0.36899999999999999</v>
      </c>
      <c r="AP25">
        <v>0.35639999999999999</v>
      </c>
      <c r="AQ25">
        <v>0.27460000000000001</v>
      </c>
      <c r="AR25">
        <v>0.21379999999999999</v>
      </c>
      <c r="AS25">
        <v>0.4486</v>
      </c>
      <c r="AT25">
        <v>0.33750000000000002</v>
      </c>
      <c r="AU25">
        <f t="shared" si="0"/>
        <v>0.21777777777777776</v>
      </c>
      <c r="AV25">
        <f t="shared" si="1"/>
        <v>0.04</v>
      </c>
      <c r="AW25">
        <f t="shared" si="2"/>
        <v>2.9629629629629628E-3</v>
      </c>
      <c r="AX25">
        <f t="shared" si="3"/>
        <v>4.148148148148148E-2</v>
      </c>
      <c r="AY25">
        <f t="shared" si="4"/>
        <v>6.0740740740740741E-2</v>
      </c>
      <c r="AZ25">
        <f t="shared" si="5"/>
        <v>2.0317145688800792E-2</v>
      </c>
      <c r="BA25">
        <f t="shared" si="6"/>
        <v>0.61671989134823635</v>
      </c>
    </row>
    <row r="26" spans="1:53" x14ac:dyDescent="0.35">
      <c r="A26">
        <v>2018</v>
      </c>
      <c r="B26" t="s">
        <v>70</v>
      </c>
      <c r="C26">
        <v>231</v>
      </c>
      <c r="D26">
        <v>994</v>
      </c>
      <c r="E26">
        <v>233</v>
      </c>
      <c r="F26">
        <v>34</v>
      </c>
      <c r="G26">
        <v>4</v>
      </c>
      <c r="H26">
        <v>121</v>
      </c>
      <c r="I26">
        <v>113</v>
      </c>
      <c r="J26">
        <v>29</v>
      </c>
      <c r="K26">
        <v>83</v>
      </c>
      <c r="L26">
        <v>4</v>
      </c>
      <c r="M26">
        <v>11</v>
      </c>
      <c r="N26">
        <v>211</v>
      </c>
      <c r="O26">
        <v>0.25890000000000002</v>
      </c>
      <c r="P26">
        <v>0.33063700699999998</v>
      </c>
      <c r="Q26">
        <v>0.40857787800000001</v>
      </c>
      <c r="R26">
        <v>4.4025999999999996</v>
      </c>
      <c r="S26">
        <v>0.32061199400000001</v>
      </c>
      <c r="T26">
        <v>8.2208000000000006</v>
      </c>
      <c r="U26">
        <v>3.2338</v>
      </c>
      <c r="V26">
        <v>2.5421999999999998</v>
      </c>
      <c r="W26">
        <v>1.1298999999999999</v>
      </c>
      <c r="X26">
        <v>0.21229999999999999</v>
      </c>
      <c r="Y26">
        <v>8.3500000000000005E-2</v>
      </c>
      <c r="Z26">
        <v>0.1288</v>
      </c>
      <c r="AA26">
        <v>0.25890000000000002</v>
      </c>
      <c r="AB26">
        <v>1.3680000000000001</v>
      </c>
      <c r="AC26">
        <v>0.30909999999999999</v>
      </c>
      <c r="AD26">
        <v>0.71930000000000005</v>
      </c>
      <c r="AE26">
        <v>4.3993134039999999</v>
      </c>
      <c r="AF26">
        <v>4.1803545700000004</v>
      </c>
      <c r="AG26">
        <v>1.0888030879999999</v>
      </c>
      <c r="AH26">
        <v>0.198518518</v>
      </c>
      <c r="AI26">
        <v>0.41777777700000002</v>
      </c>
      <c r="AJ26">
        <v>0.38370370300000001</v>
      </c>
      <c r="AK26">
        <v>0.158301158</v>
      </c>
      <c r="AL26">
        <v>0.111969111</v>
      </c>
      <c r="AM26">
        <v>5.6737587999999999E-2</v>
      </c>
      <c r="AN26">
        <v>0.35714285699999998</v>
      </c>
      <c r="AO26">
        <v>0.41070000000000001</v>
      </c>
      <c r="AP26">
        <v>0.34539999999999998</v>
      </c>
      <c r="AQ26">
        <v>0.24379999999999999</v>
      </c>
      <c r="AR26">
        <v>0.1988</v>
      </c>
      <c r="AS26">
        <v>0.50509999999999999</v>
      </c>
      <c r="AT26">
        <v>0.29609999999999997</v>
      </c>
      <c r="AU26">
        <f t="shared" si="0"/>
        <v>0.23440643863179075</v>
      </c>
      <c r="AV26">
        <f t="shared" si="1"/>
        <v>3.4205231388329982E-2</v>
      </c>
      <c r="AW26">
        <f t="shared" si="2"/>
        <v>4.0241448692152921E-3</v>
      </c>
      <c r="AX26">
        <f t="shared" si="3"/>
        <v>2.9175050301810865E-2</v>
      </c>
      <c r="AY26">
        <f t="shared" si="4"/>
        <v>8.350100603621731E-2</v>
      </c>
      <c r="AZ26">
        <f t="shared" si="5"/>
        <v>4.1129831516352827E-2</v>
      </c>
      <c r="BA26">
        <f t="shared" si="6"/>
        <v>0.57355829725628293</v>
      </c>
    </row>
    <row r="27" spans="1:53" x14ac:dyDescent="0.35">
      <c r="A27">
        <v>2018</v>
      </c>
      <c r="B27" t="s">
        <v>71</v>
      </c>
      <c r="C27">
        <v>202</v>
      </c>
      <c r="D27">
        <v>870</v>
      </c>
      <c r="E27">
        <v>192</v>
      </c>
      <c r="F27">
        <v>37</v>
      </c>
      <c r="G27">
        <v>6</v>
      </c>
      <c r="H27">
        <v>101</v>
      </c>
      <c r="I27">
        <v>91</v>
      </c>
      <c r="J27">
        <v>22</v>
      </c>
      <c r="K27">
        <v>60</v>
      </c>
      <c r="L27">
        <v>5</v>
      </c>
      <c r="M27">
        <v>14</v>
      </c>
      <c r="N27">
        <v>220</v>
      </c>
      <c r="O27">
        <v>0.2412</v>
      </c>
      <c r="P27">
        <v>0.30751444999999999</v>
      </c>
      <c r="Q27">
        <v>0.39108280200000001</v>
      </c>
      <c r="R27">
        <v>4.0545</v>
      </c>
      <c r="S27">
        <v>0.302128754</v>
      </c>
      <c r="T27">
        <v>9.8019999999999996</v>
      </c>
      <c r="U27">
        <v>2.6732999999999998</v>
      </c>
      <c r="V27">
        <v>3.6667000000000001</v>
      </c>
      <c r="W27">
        <v>0.98019999999999996</v>
      </c>
      <c r="X27">
        <v>0.25290000000000001</v>
      </c>
      <c r="Y27">
        <v>6.9000000000000006E-2</v>
      </c>
      <c r="Z27">
        <v>0.18390000000000001</v>
      </c>
      <c r="AA27">
        <v>0.2412</v>
      </c>
      <c r="AB27">
        <v>1.2475000000000001</v>
      </c>
      <c r="AC27">
        <v>0.30690000000000001</v>
      </c>
      <c r="AD27">
        <v>0.70150000000000001</v>
      </c>
      <c r="AE27">
        <v>3.7015408349999999</v>
      </c>
      <c r="AF27">
        <v>3.491014485</v>
      </c>
      <c r="AG27">
        <v>1.246231155</v>
      </c>
      <c r="AH27">
        <v>0.210247349</v>
      </c>
      <c r="AI27">
        <v>0.43816254399999999</v>
      </c>
      <c r="AJ27">
        <v>0.35159010600000001</v>
      </c>
      <c r="AK27">
        <v>0.110552763</v>
      </c>
      <c r="AL27">
        <v>0.110552763</v>
      </c>
      <c r="AM27">
        <v>0.108870967</v>
      </c>
      <c r="AN27">
        <v>0.3</v>
      </c>
      <c r="AO27">
        <v>0.38890000000000002</v>
      </c>
      <c r="AP27">
        <v>0.38719999999999999</v>
      </c>
      <c r="AQ27">
        <v>0.224</v>
      </c>
      <c r="AR27">
        <v>0.2135</v>
      </c>
      <c r="AS27">
        <v>0.49830000000000002</v>
      </c>
      <c r="AT27">
        <v>0.28820000000000001</v>
      </c>
      <c r="AU27">
        <f t="shared" si="0"/>
        <v>0.22068965517241379</v>
      </c>
      <c r="AV27">
        <f t="shared" si="1"/>
        <v>4.2528735632183907E-2</v>
      </c>
      <c r="AW27">
        <f t="shared" si="2"/>
        <v>6.8965517241379309E-3</v>
      </c>
      <c r="AX27">
        <f t="shared" si="3"/>
        <v>2.528735632183908E-2</v>
      </c>
      <c r="AY27">
        <f t="shared" si="4"/>
        <v>6.8965517241379309E-2</v>
      </c>
      <c r="AZ27">
        <f t="shared" si="5"/>
        <v>2.973240832507433E-2</v>
      </c>
      <c r="BA27">
        <f t="shared" si="6"/>
        <v>0.60589977558297159</v>
      </c>
    </row>
    <row r="28" spans="1:53" x14ac:dyDescent="0.35">
      <c r="A28">
        <v>2018</v>
      </c>
      <c r="B28" t="s">
        <v>72</v>
      </c>
      <c r="C28">
        <v>178</v>
      </c>
      <c r="D28">
        <v>764</v>
      </c>
      <c r="E28">
        <v>175</v>
      </c>
      <c r="F28">
        <v>38</v>
      </c>
      <c r="G28">
        <v>1</v>
      </c>
      <c r="H28">
        <v>80</v>
      </c>
      <c r="I28">
        <v>76</v>
      </c>
      <c r="J28">
        <v>18</v>
      </c>
      <c r="K28">
        <v>64</v>
      </c>
      <c r="L28">
        <v>1</v>
      </c>
      <c r="M28">
        <v>13</v>
      </c>
      <c r="N28">
        <v>181</v>
      </c>
      <c r="O28">
        <v>0.25469999999999998</v>
      </c>
      <c r="P28">
        <v>0.33157894700000001</v>
      </c>
      <c r="Q28">
        <v>0.39500734199999998</v>
      </c>
      <c r="R28">
        <v>3.8426999999999998</v>
      </c>
      <c r="S28">
        <v>0.31878275</v>
      </c>
      <c r="T28">
        <v>9.1516999999999999</v>
      </c>
      <c r="U28">
        <v>3.2360000000000002</v>
      </c>
      <c r="V28">
        <v>2.8281000000000001</v>
      </c>
      <c r="W28">
        <v>0.91010000000000002</v>
      </c>
      <c r="X28">
        <v>0.2369</v>
      </c>
      <c r="Y28">
        <v>8.3799999999999999E-2</v>
      </c>
      <c r="Z28">
        <v>0.15310000000000001</v>
      </c>
      <c r="AA28">
        <v>0.25469999999999998</v>
      </c>
      <c r="AB28">
        <v>1.3427</v>
      </c>
      <c r="AC28">
        <v>0.32169999999999999</v>
      </c>
      <c r="AD28">
        <v>0.75839999999999996</v>
      </c>
      <c r="AE28">
        <v>4.1435086559999998</v>
      </c>
      <c r="AF28">
        <v>3.7330323490000001</v>
      </c>
      <c r="AG28">
        <v>1.1344086019999999</v>
      </c>
      <c r="AH28">
        <v>0.20758483</v>
      </c>
      <c r="AI28">
        <v>0.42115768399999998</v>
      </c>
      <c r="AJ28">
        <v>0.371257485</v>
      </c>
      <c r="AK28">
        <v>8.6021504999999998E-2</v>
      </c>
      <c r="AL28">
        <v>9.6774192999999994E-2</v>
      </c>
      <c r="AM28">
        <v>6.1611373999999997E-2</v>
      </c>
      <c r="AN28">
        <v>0</v>
      </c>
      <c r="AO28">
        <v>0.4032</v>
      </c>
      <c r="AP28">
        <v>0.38340000000000002</v>
      </c>
      <c r="AQ28">
        <v>0.21340000000000001</v>
      </c>
      <c r="AR28">
        <v>0.17</v>
      </c>
      <c r="AS28">
        <v>0.496</v>
      </c>
      <c r="AT28">
        <v>0.33400000000000002</v>
      </c>
      <c r="AU28">
        <f t="shared" si="0"/>
        <v>0.22905759162303665</v>
      </c>
      <c r="AV28">
        <f t="shared" si="1"/>
        <v>4.9738219895287955E-2</v>
      </c>
      <c r="AW28">
        <f t="shared" si="2"/>
        <v>1.3089005235602095E-3</v>
      </c>
      <c r="AX28">
        <f t="shared" si="3"/>
        <v>2.356020942408377E-2</v>
      </c>
      <c r="AY28">
        <f t="shared" si="4"/>
        <v>8.3769633507853408E-2</v>
      </c>
      <c r="AZ28">
        <f t="shared" si="5"/>
        <v>3.1714568880079286E-2</v>
      </c>
      <c r="BA28">
        <f t="shared" si="6"/>
        <v>0.58085087614609876</v>
      </c>
    </row>
    <row r="29" spans="1:53" x14ac:dyDescent="0.35">
      <c r="A29">
        <v>2018</v>
      </c>
      <c r="B29" t="s">
        <v>73</v>
      </c>
      <c r="C29">
        <v>191.2</v>
      </c>
      <c r="D29">
        <v>821</v>
      </c>
      <c r="E29">
        <v>182</v>
      </c>
      <c r="F29">
        <v>35</v>
      </c>
      <c r="G29">
        <v>2</v>
      </c>
      <c r="H29">
        <v>94</v>
      </c>
      <c r="I29">
        <v>89</v>
      </c>
      <c r="J29">
        <v>15</v>
      </c>
      <c r="K29">
        <v>69</v>
      </c>
      <c r="L29">
        <v>4</v>
      </c>
      <c r="M29">
        <v>11</v>
      </c>
      <c r="N29">
        <v>185</v>
      </c>
      <c r="O29">
        <v>0.24560000000000001</v>
      </c>
      <c r="P29">
        <v>0.32186732099999998</v>
      </c>
      <c r="Q29">
        <v>0.364883401</v>
      </c>
      <c r="R29">
        <v>4.1791</v>
      </c>
      <c r="S29">
        <v>0.30147060799999997</v>
      </c>
      <c r="T29">
        <v>8.6869999999999994</v>
      </c>
      <c r="U29">
        <v>3.24</v>
      </c>
      <c r="V29">
        <v>2.6812</v>
      </c>
      <c r="W29">
        <v>0.70430000000000004</v>
      </c>
      <c r="X29">
        <v>0.2253</v>
      </c>
      <c r="Y29">
        <v>8.4000000000000005E-2</v>
      </c>
      <c r="Z29">
        <v>0.14130000000000001</v>
      </c>
      <c r="AA29">
        <v>0.24560000000000001</v>
      </c>
      <c r="AB29">
        <v>1.3096000000000001</v>
      </c>
      <c r="AC29">
        <v>0.30869999999999997</v>
      </c>
      <c r="AD29">
        <v>0.69710000000000005</v>
      </c>
      <c r="AE29">
        <v>3.9231571820000002</v>
      </c>
      <c r="AF29">
        <v>3.4935111870000002</v>
      </c>
      <c r="AG29">
        <v>1.5238095229999999</v>
      </c>
      <c r="AH29">
        <v>0.222018348</v>
      </c>
      <c r="AI29">
        <v>0.46972477000000001</v>
      </c>
      <c r="AJ29">
        <v>0.30825688000000001</v>
      </c>
      <c r="AK29">
        <v>0.15476190400000001</v>
      </c>
      <c r="AL29">
        <v>8.9285714000000002E-2</v>
      </c>
      <c r="AM29">
        <v>0.109375</v>
      </c>
      <c r="AN29">
        <v>0.181818181</v>
      </c>
      <c r="AO29">
        <v>0.41010000000000002</v>
      </c>
      <c r="AP29">
        <v>0.37230000000000002</v>
      </c>
      <c r="AQ29">
        <v>0.21759999999999999</v>
      </c>
      <c r="AR29">
        <v>0.21579999999999999</v>
      </c>
      <c r="AS29">
        <v>0.45860000000000001</v>
      </c>
      <c r="AT29">
        <v>0.32550000000000001</v>
      </c>
      <c r="AU29">
        <f t="shared" si="0"/>
        <v>0.22168087697929353</v>
      </c>
      <c r="AV29">
        <f t="shared" si="1"/>
        <v>4.2630937880633372E-2</v>
      </c>
      <c r="AW29">
        <f t="shared" si="2"/>
        <v>2.4360535931790498E-3</v>
      </c>
      <c r="AX29">
        <f t="shared" si="3"/>
        <v>1.8270401948842874E-2</v>
      </c>
      <c r="AY29">
        <f t="shared" si="4"/>
        <v>8.4043848964677217E-2</v>
      </c>
      <c r="AZ29">
        <f t="shared" si="5"/>
        <v>3.4192269573835483E-2</v>
      </c>
      <c r="BA29">
        <f t="shared" si="6"/>
        <v>0.59674561105953849</v>
      </c>
    </row>
    <row r="30" spans="1:53" x14ac:dyDescent="0.35">
      <c r="A30">
        <v>2018</v>
      </c>
      <c r="B30" t="s">
        <v>74</v>
      </c>
      <c r="C30">
        <v>210.1</v>
      </c>
      <c r="D30">
        <v>837</v>
      </c>
      <c r="E30">
        <v>172</v>
      </c>
      <c r="F30">
        <v>27</v>
      </c>
      <c r="G30">
        <v>5</v>
      </c>
      <c r="H30">
        <v>90</v>
      </c>
      <c r="I30">
        <v>80</v>
      </c>
      <c r="J30">
        <v>14</v>
      </c>
      <c r="K30">
        <v>46</v>
      </c>
      <c r="L30">
        <v>2</v>
      </c>
      <c r="M30">
        <v>10</v>
      </c>
      <c r="N30">
        <v>227</v>
      </c>
      <c r="O30">
        <v>0.22020000000000001</v>
      </c>
      <c r="P30">
        <v>0.27503015600000003</v>
      </c>
      <c r="Q30">
        <v>0.325974025</v>
      </c>
      <c r="R30">
        <v>3.4230999999999998</v>
      </c>
      <c r="S30">
        <v>0.26386358799999998</v>
      </c>
      <c r="T30">
        <v>9.7132000000000005</v>
      </c>
      <c r="U30">
        <v>1.9682999999999999</v>
      </c>
      <c r="V30">
        <v>4.9348000000000001</v>
      </c>
      <c r="W30">
        <v>0.59899999999999998</v>
      </c>
      <c r="X30">
        <v>0.2712</v>
      </c>
      <c r="Y30">
        <v>5.5E-2</v>
      </c>
      <c r="Z30">
        <v>0.2162</v>
      </c>
      <c r="AA30">
        <v>0.22020000000000001</v>
      </c>
      <c r="AB30">
        <v>1.0365</v>
      </c>
      <c r="AC30">
        <v>0.29260000000000003</v>
      </c>
      <c r="AD30">
        <v>0.66220000000000001</v>
      </c>
      <c r="AE30">
        <v>3.2545307210000001</v>
      </c>
      <c r="AF30">
        <v>2.6599276619999999</v>
      </c>
      <c r="AG30">
        <v>1.301075268</v>
      </c>
      <c r="AH30">
        <v>0.211786372</v>
      </c>
      <c r="AI30">
        <v>0.445672191</v>
      </c>
      <c r="AJ30">
        <v>0.34254143599999998</v>
      </c>
      <c r="AK30">
        <v>0.112903225</v>
      </c>
      <c r="AL30">
        <v>7.5268817000000002E-2</v>
      </c>
      <c r="AM30">
        <v>9.5041321999999998E-2</v>
      </c>
      <c r="AN30">
        <v>0</v>
      </c>
      <c r="AO30">
        <v>0.37180000000000002</v>
      </c>
      <c r="AP30">
        <v>0.35199999999999998</v>
      </c>
      <c r="AQ30">
        <v>0.2762</v>
      </c>
      <c r="AR30">
        <v>0.20760000000000001</v>
      </c>
      <c r="AS30">
        <v>0.44040000000000001</v>
      </c>
      <c r="AT30">
        <v>0.35199999999999998</v>
      </c>
      <c r="AU30">
        <f t="shared" si="0"/>
        <v>0.20549581839904421</v>
      </c>
      <c r="AV30">
        <f t="shared" si="1"/>
        <v>3.2258064516129031E-2</v>
      </c>
      <c r="AW30">
        <f t="shared" si="2"/>
        <v>5.9737156511350063E-3</v>
      </c>
      <c r="AX30">
        <f t="shared" si="3"/>
        <v>1.6726403823178016E-2</v>
      </c>
      <c r="AY30">
        <f t="shared" si="4"/>
        <v>5.4958183990442055E-2</v>
      </c>
      <c r="AZ30">
        <f t="shared" si="5"/>
        <v>2.2794846382556987E-2</v>
      </c>
      <c r="BA30">
        <f t="shared" si="6"/>
        <v>0.66179296723751468</v>
      </c>
    </row>
    <row r="31" spans="1:53" x14ac:dyDescent="0.35">
      <c r="A31">
        <v>2018</v>
      </c>
      <c r="B31" t="s">
        <v>75</v>
      </c>
      <c r="C31">
        <v>186.2</v>
      </c>
      <c r="D31">
        <v>783</v>
      </c>
      <c r="E31">
        <v>161</v>
      </c>
      <c r="F31">
        <v>36</v>
      </c>
      <c r="G31">
        <v>3</v>
      </c>
      <c r="H31">
        <v>87</v>
      </c>
      <c r="I31">
        <v>79</v>
      </c>
      <c r="J31">
        <v>17</v>
      </c>
      <c r="K31">
        <v>73</v>
      </c>
      <c r="L31">
        <v>3</v>
      </c>
      <c r="M31">
        <v>8</v>
      </c>
      <c r="N31">
        <v>177</v>
      </c>
      <c r="O31">
        <v>0.2293</v>
      </c>
      <c r="P31">
        <v>0.31025640999999998</v>
      </c>
      <c r="Q31">
        <v>0.36758321199999999</v>
      </c>
      <c r="R31">
        <v>3.8089</v>
      </c>
      <c r="S31">
        <v>0.29650808299999998</v>
      </c>
      <c r="T31">
        <v>8.5338999999999992</v>
      </c>
      <c r="U31">
        <v>3.5196000000000001</v>
      </c>
      <c r="V31">
        <v>2.4247000000000001</v>
      </c>
      <c r="W31">
        <v>0.8196</v>
      </c>
      <c r="X31">
        <v>0.2261</v>
      </c>
      <c r="Y31">
        <v>9.3200000000000005E-2</v>
      </c>
      <c r="Z31">
        <v>0.1328</v>
      </c>
      <c r="AA31">
        <v>0.2293</v>
      </c>
      <c r="AB31">
        <v>1.2536</v>
      </c>
      <c r="AC31">
        <v>0.28349999999999997</v>
      </c>
      <c r="AD31">
        <v>0.71040000000000003</v>
      </c>
      <c r="AE31">
        <v>4.2312607419999999</v>
      </c>
      <c r="AF31">
        <v>3.7436669130000002</v>
      </c>
      <c r="AG31">
        <v>1.2645502639999999</v>
      </c>
      <c r="AH31">
        <v>0.173745173</v>
      </c>
      <c r="AI31">
        <v>0.46138996100000002</v>
      </c>
      <c r="AJ31">
        <v>0.36486486400000001</v>
      </c>
      <c r="AK31">
        <v>0.14285714199999999</v>
      </c>
      <c r="AL31">
        <v>8.9947088999999994E-2</v>
      </c>
      <c r="AM31">
        <v>8.3682008000000002E-2</v>
      </c>
      <c r="AN31">
        <v>0</v>
      </c>
      <c r="AO31">
        <v>0.33710000000000001</v>
      </c>
      <c r="AP31">
        <v>0.40949999999999998</v>
      </c>
      <c r="AQ31">
        <v>0.25330000000000003</v>
      </c>
      <c r="AR31">
        <v>0.19620000000000001</v>
      </c>
      <c r="AS31">
        <v>0.45900000000000002</v>
      </c>
      <c r="AT31">
        <v>0.3448</v>
      </c>
      <c r="AU31">
        <f t="shared" si="0"/>
        <v>0.20561941251596424</v>
      </c>
      <c r="AV31">
        <f t="shared" si="1"/>
        <v>4.5977011494252873E-2</v>
      </c>
      <c r="AW31">
        <f t="shared" si="2"/>
        <v>3.8314176245210726E-3</v>
      </c>
      <c r="AX31">
        <f t="shared" si="3"/>
        <v>2.1711366538952746E-2</v>
      </c>
      <c r="AY31">
        <f t="shared" si="4"/>
        <v>9.3231162196679443E-2</v>
      </c>
      <c r="AZ31">
        <f t="shared" si="5"/>
        <v>3.6174430128840439E-2</v>
      </c>
      <c r="BA31">
        <f t="shared" si="6"/>
        <v>0.59345519950078929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1"/>
  <sheetViews>
    <sheetView workbookViewId="0">
      <selection sqref="A1:AT31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35">
      <c r="A2">
        <v>2018</v>
      </c>
      <c r="B2" t="s">
        <v>46</v>
      </c>
      <c r="C2">
        <v>184</v>
      </c>
      <c r="D2">
        <v>801</v>
      </c>
      <c r="E2">
        <v>192</v>
      </c>
      <c r="F2">
        <v>33</v>
      </c>
      <c r="G2">
        <v>6</v>
      </c>
      <c r="H2">
        <v>83</v>
      </c>
      <c r="I2">
        <v>79</v>
      </c>
      <c r="J2">
        <v>29</v>
      </c>
      <c r="K2">
        <v>82</v>
      </c>
      <c r="L2">
        <v>8</v>
      </c>
      <c r="M2">
        <v>8</v>
      </c>
      <c r="N2">
        <v>179</v>
      </c>
      <c r="O2">
        <v>0.27</v>
      </c>
      <c r="P2">
        <v>0.35294117600000002</v>
      </c>
      <c r="Q2">
        <v>0.46022727200000002</v>
      </c>
      <c r="R2">
        <v>3.8641000000000001</v>
      </c>
      <c r="S2">
        <v>0.34790205299999999</v>
      </c>
      <c r="T2">
        <v>8.7553999999999998</v>
      </c>
      <c r="U2">
        <v>4.0109000000000004</v>
      </c>
      <c r="V2">
        <v>2.1829000000000001</v>
      </c>
      <c r="W2">
        <v>1.4185000000000001</v>
      </c>
      <c r="X2">
        <v>0.2235</v>
      </c>
      <c r="Y2">
        <v>0.1024</v>
      </c>
      <c r="Z2">
        <v>0.1211</v>
      </c>
      <c r="AA2">
        <v>0.27</v>
      </c>
      <c r="AB2">
        <v>1.4891000000000001</v>
      </c>
      <c r="AC2">
        <v>0.3241</v>
      </c>
      <c r="AD2">
        <v>0.82440000000000002</v>
      </c>
      <c r="AE2">
        <v>4.4167276549999999</v>
      </c>
      <c r="AF2">
        <v>4.7250323090000004</v>
      </c>
      <c r="AG2">
        <v>1.1597938139999999</v>
      </c>
      <c r="AH2">
        <v>0.209433962</v>
      </c>
      <c r="AI2">
        <v>0.424528301</v>
      </c>
      <c r="AJ2">
        <v>0.36603773499999998</v>
      </c>
      <c r="AK2">
        <v>9.2783505000000002E-2</v>
      </c>
      <c r="AL2">
        <v>0.149484536</v>
      </c>
      <c r="AM2">
        <v>5.7777777000000002E-2</v>
      </c>
      <c r="AN2">
        <v>0</v>
      </c>
      <c r="AO2">
        <v>0.4173</v>
      </c>
      <c r="AP2">
        <v>0.31769999999999998</v>
      </c>
      <c r="AQ2">
        <v>0.26500000000000001</v>
      </c>
      <c r="AR2">
        <v>0.12970000000000001</v>
      </c>
      <c r="AS2">
        <v>0.46800000000000003</v>
      </c>
      <c r="AT2">
        <v>0.40229999999999999</v>
      </c>
      <c r="AU2">
        <f>E2/D2</f>
        <v>0.23970037453183521</v>
      </c>
      <c r="AV2">
        <f>F2/D2</f>
        <v>4.1198501872659173E-2</v>
      </c>
      <c r="AW2">
        <f>G2/D2</f>
        <v>7.4906367041198503E-3</v>
      </c>
      <c r="AX2">
        <f>J2/D2</f>
        <v>3.6204744069912607E-2</v>
      </c>
      <c r="AY2">
        <f>K2/D2</f>
        <v>0.10237203495630462</v>
      </c>
      <c r="AZ2">
        <f>K2/A2</f>
        <v>4.0634291377601585E-2</v>
      </c>
      <c r="BA2">
        <f>1-(SUM(AU2:AZ2))</f>
        <v>0.53239941648756695</v>
      </c>
    </row>
    <row r="3" spans="1:53" x14ac:dyDescent="0.35">
      <c r="A3">
        <v>2018</v>
      </c>
      <c r="B3" t="s">
        <v>47</v>
      </c>
      <c r="C3">
        <v>133.1</v>
      </c>
      <c r="D3">
        <v>608</v>
      </c>
      <c r="E3">
        <v>140</v>
      </c>
      <c r="F3">
        <v>27</v>
      </c>
      <c r="G3">
        <v>4</v>
      </c>
      <c r="H3">
        <v>70</v>
      </c>
      <c r="I3">
        <v>65</v>
      </c>
      <c r="J3">
        <v>16</v>
      </c>
      <c r="K3">
        <v>82</v>
      </c>
      <c r="L3">
        <v>8</v>
      </c>
      <c r="M3">
        <v>3</v>
      </c>
      <c r="N3">
        <v>106</v>
      </c>
      <c r="O3">
        <v>0.26769999999999999</v>
      </c>
      <c r="P3">
        <v>0.37190082600000002</v>
      </c>
      <c r="Q3">
        <v>0.43300970799999999</v>
      </c>
      <c r="R3">
        <v>4.3875000000000002</v>
      </c>
      <c r="S3">
        <v>0.34728236400000001</v>
      </c>
      <c r="T3">
        <v>7.1550000000000002</v>
      </c>
      <c r="U3">
        <v>5.5350000000000001</v>
      </c>
      <c r="V3">
        <v>1.2927</v>
      </c>
      <c r="W3">
        <v>1.08</v>
      </c>
      <c r="X3">
        <v>0.17430000000000001</v>
      </c>
      <c r="Y3">
        <v>0.13489999999999999</v>
      </c>
      <c r="Z3">
        <v>3.95E-2</v>
      </c>
      <c r="AA3">
        <v>0.26769999999999999</v>
      </c>
      <c r="AB3">
        <v>1.665</v>
      </c>
      <c r="AC3">
        <v>0.30919999999999997</v>
      </c>
      <c r="AD3">
        <v>0.7651</v>
      </c>
      <c r="AE3">
        <v>5.3093651519999998</v>
      </c>
      <c r="AF3">
        <v>5.0368814589999999</v>
      </c>
      <c r="AG3">
        <v>1.1959459450000001</v>
      </c>
      <c r="AH3">
        <v>0.21116504799999999</v>
      </c>
      <c r="AI3">
        <v>0.42961165000000001</v>
      </c>
      <c r="AJ3">
        <v>0.35922330000000002</v>
      </c>
      <c r="AK3">
        <v>7.4324323999999997E-2</v>
      </c>
      <c r="AL3">
        <v>0.10810810799999999</v>
      </c>
      <c r="AM3">
        <v>8.4745762000000002E-2</v>
      </c>
      <c r="AN3">
        <v>0.4</v>
      </c>
      <c r="AO3">
        <v>0.39810000000000001</v>
      </c>
      <c r="AP3">
        <v>0.30940000000000001</v>
      </c>
      <c r="AQ3">
        <v>0.29260000000000003</v>
      </c>
      <c r="AR3">
        <v>0.19900000000000001</v>
      </c>
      <c r="AS3">
        <v>0.50600000000000001</v>
      </c>
      <c r="AT3">
        <v>0.29499999999999998</v>
      </c>
      <c r="AU3">
        <f t="shared" ref="AU3:AU31" si="0">E3/D3</f>
        <v>0.23026315789473684</v>
      </c>
      <c r="AV3">
        <f t="shared" ref="AV3:AV31" si="1">F3/D3</f>
        <v>4.4407894736842105E-2</v>
      </c>
      <c r="AW3">
        <f t="shared" ref="AW3:AW31" si="2">G3/D3</f>
        <v>6.5789473684210523E-3</v>
      </c>
      <c r="AX3">
        <f t="shared" ref="AX3:AX31" si="3">J3/D3</f>
        <v>2.6315789473684209E-2</v>
      </c>
      <c r="AY3">
        <f t="shared" ref="AY3:AY31" si="4">K3/D3</f>
        <v>0.13486842105263158</v>
      </c>
      <c r="AZ3">
        <f t="shared" ref="AZ3:AZ31" si="5">K3/A3</f>
        <v>4.0634291377601585E-2</v>
      </c>
      <c r="BA3">
        <f t="shared" ref="BA3:BA31" si="6">1-(SUM(AU3:AZ3))</f>
        <v>0.51693149809608263</v>
      </c>
    </row>
    <row r="4" spans="1:53" x14ac:dyDescent="0.35">
      <c r="A4">
        <v>2018</v>
      </c>
      <c r="B4" t="s">
        <v>48</v>
      </c>
      <c r="C4">
        <v>161</v>
      </c>
      <c r="D4">
        <v>673</v>
      </c>
      <c r="E4">
        <v>121</v>
      </c>
      <c r="F4">
        <v>26</v>
      </c>
      <c r="G4">
        <v>7</v>
      </c>
      <c r="H4">
        <v>61</v>
      </c>
      <c r="I4">
        <v>61</v>
      </c>
      <c r="J4">
        <v>12</v>
      </c>
      <c r="K4">
        <v>72</v>
      </c>
      <c r="L4">
        <v>1</v>
      </c>
      <c r="M4">
        <v>3</v>
      </c>
      <c r="N4">
        <v>183</v>
      </c>
      <c r="O4">
        <v>0.20230000000000001</v>
      </c>
      <c r="P4">
        <v>0.29166666600000002</v>
      </c>
      <c r="Q4">
        <v>0.33675213599999998</v>
      </c>
      <c r="R4">
        <v>3.4098999999999999</v>
      </c>
      <c r="S4">
        <v>0.27672813600000001</v>
      </c>
      <c r="T4">
        <v>10.229799999999999</v>
      </c>
      <c r="U4">
        <v>4.0247999999999999</v>
      </c>
      <c r="V4">
        <v>2.5417000000000001</v>
      </c>
      <c r="W4">
        <v>0.67079999999999995</v>
      </c>
      <c r="X4">
        <v>0.27189999999999998</v>
      </c>
      <c r="Y4">
        <v>0.107</v>
      </c>
      <c r="Z4">
        <v>0.16489999999999999</v>
      </c>
      <c r="AA4">
        <v>0.20230000000000001</v>
      </c>
      <c r="AB4">
        <v>1.1988000000000001</v>
      </c>
      <c r="AC4">
        <v>0.27050000000000002</v>
      </c>
      <c r="AD4">
        <v>0.75329999999999997</v>
      </c>
      <c r="AE4">
        <v>3.6731426030000001</v>
      </c>
      <c r="AF4">
        <v>3.2475488060000002</v>
      </c>
      <c r="AG4">
        <v>1.338235294</v>
      </c>
      <c r="AH4">
        <v>0.22439024299999999</v>
      </c>
      <c r="AI4">
        <v>0.44390243899999998</v>
      </c>
      <c r="AJ4">
        <v>0.331707317</v>
      </c>
      <c r="AK4">
        <v>0.139705882</v>
      </c>
      <c r="AL4">
        <v>8.8235294000000006E-2</v>
      </c>
      <c r="AM4">
        <v>5.4945054E-2</v>
      </c>
      <c r="AN4">
        <v>0.4</v>
      </c>
      <c r="AO4">
        <v>0.35659999999999997</v>
      </c>
      <c r="AP4">
        <v>0.35899999999999999</v>
      </c>
      <c r="AQ4">
        <v>0.2843</v>
      </c>
      <c r="AR4">
        <v>0.1928</v>
      </c>
      <c r="AS4">
        <v>0.5181</v>
      </c>
      <c r="AT4">
        <v>0.28920000000000001</v>
      </c>
      <c r="AU4">
        <f t="shared" si="0"/>
        <v>0.17979197622585438</v>
      </c>
      <c r="AV4">
        <f t="shared" si="1"/>
        <v>3.8632986627043092E-2</v>
      </c>
      <c r="AW4">
        <f t="shared" si="2"/>
        <v>1.0401188707280832E-2</v>
      </c>
      <c r="AX4">
        <f t="shared" si="3"/>
        <v>1.7830609212481426E-2</v>
      </c>
      <c r="AY4">
        <f t="shared" si="4"/>
        <v>0.10698365527488855</v>
      </c>
      <c r="AZ4">
        <f t="shared" si="5"/>
        <v>3.5678889990089196E-2</v>
      </c>
      <c r="BA4">
        <f t="shared" si="6"/>
        <v>0.61068069396236258</v>
      </c>
    </row>
    <row r="5" spans="1:53" x14ac:dyDescent="0.35">
      <c r="A5">
        <v>2018</v>
      </c>
      <c r="B5" t="s">
        <v>49</v>
      </c>
      <c r="C5">
        <v>96.2</v>
      </c>
      <c r="D5">
        <v>449</v>
      </c>
      <c r="E5">
        <v>104</v>
      </c>
      <c r="F5">
        <v>24</v>
      </c>
      <c r="G5">
        <v>0</v>
      </c>
      <c r="H5">
        <v>74</v>
      </c>
      <c r="I5">
        <v>68</v>
      </c>
      <c r="J5">
        <v>18</v>
      </c>
      <c r="K5">
        <v>53</v>
      </c>
      <c r="L5">
        <v>9</v>
      </c>
      <c r="M5">
        <v>3</v>
      </c>
      <c r="N5">
        <v>82</v>
      </c>
      <c r="O5">
        <v>0.2646</v>
      </c>
      <c r="P5">
        <v>0.35794183400000001</v>
      </c>
      <c r="Q5">
        <v>0.47028423699999999</v>
      </c>
      <c r="R5">
        <v>6.3310000000000004</v>
      </c>
      <c r="S5">
        <v>0.35027287899999998</v>
      </c>
      <c r="T5">
        <v>7.6345000000000001</v>
      </c>
      <c r="U5">
        <v>4.9344999999999999</v>
      </c>
      <c r="V5">
        <v>1.5471999999999999</v>
      </c>
      <c r="W5">
        <v>1.6758999999999999</v>
      </c>
      <c r="X5">
        <v>0.18260000000000001</v>
      </c>
      <c r="Y5">
        <v>0.11799999999999999</v>
      </c>
      <c r="Z5">
        <v>6.4600000000000005E-2</v>
      </c>
      <c r="AA5">
        <v>0.2646</v>
      </c>
      <c r="AB5">
        <v>1.6241000000000001</v>
      </c>
      <c r="AC5">
        <v>0.29349999999999998</v>
      </c>
      <c r="AD5">
        <v>0.63800000000000001</v>
      </c>
      <c r="AE5">
        <v>5.1255906390000003</v>
      </c>
      <c r="AF5">
        <v>5.6164516520000003</v>
      </c>
      <c r="AG5">
        <v>1.2212389379999999</v>
      </c>
      <c r="AH5">
        <v>0.18506493500000001</v>
      </c>
      <c r="AI5">
        <v>0.44805194799999998</v>
      </c>
      <c r="AJ5">
        <v>0.36688311600000001</v>
      </c>
      <c r="AK5">
        <v>0.17699115000000001</v>
      </c>
      <c r="AL5">
        <v>0.159292035</v>
      </c>
      <c r="AM5">
        <v>8.6956520999999995E-2</v>
      </c>
      <c r="AN5">
        <v>0.33333333300000001</v>
      </c>
      <c r="AO5">
        <v>0.40510000000000002</v>
      </c>
      <c r="AP5">
        <v>0.34079999999999999</v>
      </c>
      <c r="AQ5">
        <v>0.254</v>
      </c>
      <c r="AR5">
        <v>0.21859999999999999</v>
      </c>
      <c r="AS5">
        <v>0.42120000000000002</v>
      </c>
      <c r="AT5">
        <v>0.36009999999999998</v>
      </c>
      <c r="AU5">
        <f t="shared" si="0"/>
        <v>0.23162583518930957</v>
      </c>
      <c r="AV5">
        <f t="shared" si="1"/>
        <v>5.3452115812917596E-2</v>
      </c>
      <c r="AW5">
        <f t="shared" si="2"/>
        <v>0</v>
      </c>
      <c r="AX5">
        <f t="shared" si="3"/>
        <v>4.0089086859688199E-2</v>
      </c>
      <c r="AY5">
        <f t="shared" si="4"/>
        <v>0.11804008908685969</v>
      </c>
      <c r="AZ5">
        <f t="shared" si="5"/>
        <v>2.6263627353815659E-2</v>
      </c>
      <c r="BA5">
        <f t="shared" si="6"/>
        <v>0.53052924569740934</v>
      </c>
    </row>
    <row r="6" spans="1:53" x14ac:dyDescent="0.35">
      <c r="A6">
        <v>2018</v>
      </c>
      <c r="B6" t="s">
        <v>50</v>
      </c>
      <c r="C6">
        <v>103</v>
      </c>
      <c r="D6">
        <v>471</v>
      </c>
      <c r="E6">
        <v>123</v>
      </c>
      <c r="F6">
        <v>23</v>
      </c>
      <c r="G6">
        <v>0</v>
      </c>
      <c r="H6">
        <v>67</v>
      </c>
      <c r="I6">
        <v>66</v>
      </c>
      <c r="J6">
        <v>29</v>
      </c>
      <c r="K6">
        <v>43</v>
      </c>
      <c r="L6">
        <v>9</v>
      </c>
      <c r="M6">
        <v>3</v>
      </c>
      <c r="N6">
        <v>92</v>
      </c>
      <c r="O6">
        <v>0.28939999999999999</v>
      </c>
      <c r="P6">
        <v>0.36034115100000003</v>
      </c>
      <c r="Q6">
        <v>0.55082742299999998</v>
      </c>
      <c r="R6">
        <v>5.7670000000000003</v>
      </c>
      <c r="S6">
        <v>0.38156184199999998</v>
      </c>
      <c r="T6">
        <v>8.0388000000000002</v>
      </c>
      <c r="U6">
        <v>3.7572999999999999</v>
      </c>
      <c r="V6">
        <v>2.1395</v>
      </c>
      <c r="W6">
        <v>2.5339999999999998</v>
      </c>
      <c r="X6">
        <v>0.1953</v>
      </c>
      <c r="Y6">
        <v>9.1300000000000006E-2</v>
      </c>
      <c r="Z6">
        <v>0.104</v>
      </c>
      <c r="AA6">
        <v>0.28939999999999999</v>
      </c>
      <c r="AB6">
        <v>1.6116999999999999</v>
      </c>
      <c r="AC6">
        <v>0.30919999999999997</v>
      </c>
      <c r="AD6">
        <v>0.7944</v>
      </c>
      <c r="AE6">
        <v>4.6311415499999997</v>
      </c>
      <c r="AF6">
        <v>6.3679732219999998</v>
      </c>
      <c r="AG6">
        <v>1.075</v>
      </c>
      <c r="AH6">
        <v>0.24316109399999999</v>
      </c>
      <c r="AI6">
        <v>0.392097264</v>
      </c>
      <c r="AJ6">
        <v>0.36474164100000001</v>
      </c>
      <c r="AK6">
        <v>5.8333333000000001E-2</v>
      </c>
      <c r="AL6">
        <v>0.241666666</v>
      </c>
      <c r="AM6">
        <v>6.2015503E-2</v>
      </c>
      <c r="AN6">
        <v>0</v>
      </c>
      <c r="AO6">
        <v>0.3634</v>
      </c>
      <c r="AP6">
        <v>0.3634</v>
      </c>
      <c r="AQ6">
        <v>0.27329999999999999</v>
      </c>
      <c r="AR6">
        <v>0.11409999999999999</v>
      </c>
      <c r="AS6">
        <v>0.49249999999999999</v>
      </c>
      <c r="AT6">
        <v>0.39340000000000003</v>
      </c>
      <c r="AU6">
        <f t="shared" si="0"/>
        <v>0.26114649681528662</v>
      </c>
      <c r="AV6">
        <f t="shared" si="1"/>
        <v>4.8832271762208071E-2</v>
      </c>
      <c r="AW6">
        <f t="shared" si="2"/>
        <v>0</v>
      </c>
      <c r="AX6">
        <f t="shared" si="3"/>
        <v>6.1571125265392782E-2</v>
      </c>
      <c r="AY6">
        <f t="shared" si="4"/>
        <v>9.1295116772823773E-2</v>
      </c>
      <c r="AZ6">
        <f t="shared" si="5"/>
        <v>2.130822596630327E-2</v>
      </c>
      <c r="BA6">
        <f t="shared" si="6"/>
        <v>0.51584676341798552</v>
      </c>
    </row>
    <row r="7" spans="1:53" x14ac:dyDescent="0.35">
      <c r="A7">
        <v>2018</v>
      </c>
      <c r="B7" t="s">
        <v>51</v>
      </c>
      <c r="C7">
        <v>175.1</v>
      </c>
      <c r="D7">
        <v>800</v>
      </c>
      <c r="E7">
        <v>182</v>
      </c>
      <c r="F7">
        <v>38</v>
      </c>
      <c r="G7">
        <v>4</v>
      </c>
      <c r="H7">
        <v>92</v>
      </c>
      <c r="I7">
        <v>87</v>
      </c>
      <c r="J7">
        <v>31</v>
      </c>
      <c r="K7">
        <v>87</v>
      </c>
      <c r="L7">
        <v>9</v>
      </c>
      <c r="M7">
        <v>9</v>
      </c>
      <c r="N7">
        <v>165</v>
      </c>
      <c r="O7">
        <v>0.25850000000000001</v>
      </c>
      <c r="P7">
        <v>0.34924623100000002</v>
      </c>
      <c r="Q7">
        <v>0.46120689599999998</v>
      </c>
      <c r="R7">
        <v>4.4657999999999998</v>
      </c>
      <c r="S7">
        <v>0.34640353400000001</v>
      </c>
      <c r="T7">
        <v>8.4695999999999998</v>
      </c>
      <c r="U7">
        <v>4.4657999999999998</v>
      </c>
      <c r="V7">
        <v>1.8966000000000001</v>
      </c>
      <c r="W7">
        <v>1.5912999999999999</v>
      </c>
      <c r="X7">
        <v>0.20630000000000001</v>
      </c>
      <c r="Y7">
        <v>0.10879999999999999</v>
      </c>
      <c r="Z7">
        <v>9.7500000000000003E-2</v>
      </c>
      <c r="AA7">
        <v>0.25850000000000001</v>
      </c>
      <c r="AB7">
        <v>1.5342</v>
      </c>
      <c r="AC7">
        <v>0.29720000000000002</v>
      </c>
      <c r="AD7">
        <v>0.79279999999999995</v>
      </c>
      <c r="AE7">
        <v>4.9486278810000002</v>
      </c>
      <c r="AF7">
        <v>5.2133155670000004</v>
      </c>
      <c r="AG7">
        <v>0.97222222199999997</v>
      </c>
      <c r="AH7">
        <v>0.19165085300000001</v>
      </c>
      <c r="AI7">
        <v>0.39848197299999999</v>
      </c>
      <c r="AJ7">
        <v>0.409867172</v>
      </c>
      <c r="AK7">
        <v>8.7962962000000006E-2</v>
      </c>
      <c r="AL7">
        <v>0.14351851800000001</v>
      </c>
      <c r="AM7">
        <v>9.5238094999999995E-2</v>
      </c>
      <c r="AN7">
        <v>0.36363636300000002</v>
      </c>
      <c r="AO7">
        <v>0.38850000000000001</v>
      </c>
      <c r="AP7">
        <v>0.33460000000000001</v>
      </c>
      <c r="AQ7">
        <v>0.27700000000000002</v>
      </c>
      <c r="AR7">
        <v>0.15429999999999999</v>
      </c>
      <c r="AS7">
        <v>0.43120000000000003</v>
      </c>
      <c r="AT7">
        <v>0.41449999999999998</v>
      </c>
      <c r="AU7">
        <f t="shared" si="0"/>
        <v>0.22750000000000001</v>
      </c>
      <c r="AV7">
        <f t="shared" si="1"/>
        <v>4.7500000000000001E-2</v>
      </c>
      <c r="AW7">
        <f t="shared" si="2"/>
        <v>5.0000000000000001E-3</v>
      </c>
      <c r="AX7">
        <f t="shared" si="3"/>
        <v>3.875E-2</v>
      </c>
      <c r="AY7">
        <f t="shared" si="4"/>
        <v>0.10875</v>
      </c>
      <c r="AZ7">
        <f t="shared" si="5"/>
        <v>4.3111992071357783E-2</v>
      </c>
      <c r="BA7">
        <f t="shared" si="6"/>
        <v>0.52938800792864216</v>
      </c>
    </row>
    <row r="8" spans="1:53" x14ac:dyDescent="0.35">
      <c r="A8">
        <v>2018</v>
      </c>
      <c r="B8" t="s">
        <v>52</v>
      </c>
      <c r="C8">
        <v>139.1</v>
      </c>
      <c r="D8">
        <v>636</v>
      </c>
      <c r="E8">
        <v>141</v>
      </c>
      <c r="F8">
        <v>23</v>
      </c>
      <c r="G8">
        <v>4</v>
      </c>
      <c r="H8">
        <v>95</v>
      </c>
      <c r="I8">
        <v>92</v>
      </c>
      <c r="J8">
        <v>18</v>
      </c>
      <c r="K8">
        <v>86</v>
      </c>
      <c r="L8">
        <v>14</v>
      </c>
      <c r="M8">
        <v>4</v>
      </c>
      <c r="N8">
        <v>103</v>
      </c>
      <c r="O8">
        <v>0.25819999999999999</v>
      </c>
      <c r="P8">
        <v>0.36550632900000002</v>
      </c>
      <c r="Q8">
        <v>0.42164179099999999</v>
      </c>
      <c r="R8">
        <v>5.9425999999999997</v>
      </c>
      <c r="S8">
        <v>0.337184031</v>
      </c>
      <c r="T8">
        <v>6.6531000000000002</v>
      </c>
      <c r="U8">
        <v>5.5549999999999997</v>
      </c>
      <c r="V8">
        <v>1.1977</v>
      </c>
      <c r="W8">
        <v>1.1627000000000001</v>
      </c>
      <c r="X8">
        <v>0.16189999999999999</v>
      </c>
      <c r="Y8">
        <v>0.13519999999999999</v>
      </c>
      <c r="Z8">
        <v>2.6700000000000002E-2</v>
      </c>
      <c r="AA8">
        <v>0.25819999999999999</v>
      </c>
      <c r="AB8">
        <v>1.6292</v>
      </c>
      <c r="AC8">
        <v>0.28939999999999999</v>
      </c>
      <c r="AD8">
        <v>0.66080000000000005</v>
      </c>
      <c r="AE8">
        <v>5.4620705960000002</v>
      </c>
      <c r="AF8">
        <v>5.2931359459999996</v>
      </c>
      <c r="AG8">
        <v>1.1794871790000001</v>
      </c>
      <c r="AH8">
        <v>0.22018348600000001</v>
      </c>
      <c r="AI8">
        <v>0.42201834799999999</v>
      </c>
      <c r="AJ8">
        <v>0.357798165</v>
      </c>
      <c r="AK8">
        <v>7.0512820000000004E-2</v>
      </c>
      <c r="AL8">
        <v>0.115384615</v>
      </c>
      <c r="AM8">
        <v>8.1521738999999996E-2</v>
      </c>
      <c r="AN8">
        <v>0.14285714199999999</v>
      </c>
      <c r="AO8">
        <v>0.37469999999999998</v>
      </c>
      <c r="AP8">
        <v>0.34539999999999998</v>
      </c>
      <c r="AQ8">
        <v>0.27989999999999998</v>
      </c>
      <c r="AR8">
        <v>0.1242</v>
      </c>
      <c r="AS8">
        <v>0.49209999999999998</v>
      </c>
      <c r="AT8">
        <v>0.38369999999999999</v>
      </c>
      <c r="AU8">
        <f t="shared" si="0"/>
        <v>0.22169811320754718</v>
      </c>
      <c r="AV8">
        <f t="shared" si="1"/>
        <v>3.6163522012578615E-2</v>
      </c>
      <c r="AW8">
        <f t="shared" si="2"/>
        <v>6.2893081761006293E-3</v>
      </c>
      <c r="AX8">
        <f t="shared" si="3"/>
        <v>2.8301886792452831E-2</v>
      </c>
      <c r="AY8">
        <f t="shared" si="4"/>
        <v>0.13522012578616352</v>
      </c>
      <c r="AZ8">
        <f t="shared" si="5"/>
        <v>4.261645193260654E-2</v>
      </c>
      <c r="BA8">
        <f t="shared" si="6"/>
        <v>0.52971059209255067</v>
      </c>
    </row>
    <row r="9" spans="1:53" x14ac:dyDescent="0.35">
      <c r="A9">
        <v>2018</v>
      </c>
      <c r="B9" t="s">
        <v>53</v>
      </c>
      <c r="C9">
        <v>145</v>
      </c>
      <c r="D9">
        <v>650</v>
      </c>
      <c r="E9">
        <v>148</v>
      </c>
      <c r="F9">
        <v>25</v>
      </c>
      <c r="G9">
        <v>4</v>
      </c>
      <c r="H9">
        <v>78</v>
      </c>
      <c r="I9">
        <v>73</v>
      </c>
      <c r="J9">
        <v>23</v>
      </c>
      <c r="K9">
        <v>74</v>
      </c>
      <c r="L9">
        <v>11</v>
      </c>
      <c r="M9">
        <v>6</v>
      </c>
      <c r="N9">
        <v>139</v>
      </c>
      <c r="O9">
        <v>0.2596</v>
      </c>
      <c r="P9">
        <v>0.35185185099999999</v>
      </c>
      <c r="Q9">
        <v>0.44722719100000002</v>
      </c>
      <c r="R9">
        <v>4.5309999999999997</v>
      </c>
      <c r="S9">
        <v>0.33949463600000002</v>
      </c>
      <c r="T9">
        <v>8.6275999999999993</v>
      </c>
      <c r="U9">
        <v>4.5930999999999997</v>
      </c>
      <c r="V9">
        <v>1.8784000000000001</v>
      </c>
      <c r="W9">
        <v>1.4276</v>
      </c>
      <c r="X9">
        <v>0.21379999999999999</v>
      </c>
      <c r="Y9">
        <v>0.1138</v>
      </c>
      <c r="Z9">
        <v>0.1</v>
      </c>
      <c r="AA9">
        <v>0.2596</v>
      </c>
      <c r="AB9">
        <v>1.5309999999999999</v>
      </c>
      <c r="AC9">
        <v>0.30640000000000001</v>
      </c>
      <c r="AD9">
        <v>0.7661</v>
      </c>
      <c r="AE9">
        <v>4.7139794970000004</v>
      </c>
      <c r="AF9">
        <v>4.9543809889999997</v>
      </c>
      <c r="AG9">
        <v>1.08125</v>
      </c>
      <c r="AH9">
        <v>0.21647058799999999</v>
      </c>
      <c r="AI9">
        <v>0.40705882300000001</v>
      </c>
      <c r="AJ9">
        <v>0.37647058799999999</v>
      </c>
      <c r="AK9">
        <v>0.13125000000000001</v>
      </c>
      <c r="AL9">
        <v>0.14374999999999999</v>
      </c>
      <c r="AM9">
        <v>5.2023120999999999E-2</v>
      </c>
      <c r="AN9">
        <v>0.16666666599999999</v>
      </c>
      <c r="AO9">
        <v>0.3921</v>
      </c>
      <c r="AP9">
        <v>0.35499999999999998</v>
      </c>
      <c r="AQ9">
        <v>0.25290000000000001</v>
      </c>
      <c r="AR9">
        <v>0.18099999999999999</v>
      </c>
      <c r="AS9">
        <v>0.40839999999999999</v>
      </c>
      <c r="AT9">
        <v>0.41070000000000001</v>
      </c>
      <c r="AU9">
        <f t="shared" si="0"/>
        <v>0.22769230769230769</v>
      </c>
      <c r="AV9">
        <f t="shared" si="1"/>
        <v>3.8461538461538464E-2</v>
      </c>
      <c r="AW9">
        <f t="shared" si="2"/>
        <v>6.1538461538461538E-3</v>
      </c>
      <c r="AX9">
        <f t="shared" si="3"/>
        <v>3.5384615384615382E-2</v>
      </c>
      <c r="AY9">
        <f t="shared" si="4"/>
        <v>0.11384615384615385</v>
      </c>
      <c r="AZ9">
        <f t="shared" si="5"/>
        <v>3.6669970267591674E-2</v>
      </c>
      <c r="BA9">
        <f t="shared" si="6"/>
        <v>0.54179156819394669</v>
      </c>
    </row>
    <row r="10" spans="1:53" x14ac:dyDescent="0.35">
      <c r="A10">
        <v>2018</v>
      </c>
      <c r="B10" t="s">
        <v>54</v>
      </c>
      <c r="C10">
        <v>162.1</v>
      </c>
      <c r="D10">
        <v>680</v>
      </c>
      <c r="E10">
        <v>151</v>
      </c>
      <c r="F10">
        <v>29</v>
      </c>
      <c r="G10">
        <v>0</v>
      </c>
      <c r="H10">
        <v>77</v>
      </c>
      <c r="I10">
        <v>68</v>
      </c>
      <c r="J10">
        <v>23</v>
      </c>
      <c r="K10">
        <v>43</v>
      </c>
      <c r="L10">
        <v>1</v>
      </c>
      <c r="M10">
        <v>2</v>
      </c>
      <c r="N10">
        <v>203</v>
      </c>
      <c r="O10">
        <v>0.23780000000000001</v>
      </c>
      <c r="P10">
        <v>0.28994082799999998</v>
      </c>
      <c r="Q10">
        <v>0.39712918600000002</v>
      </c>
      <c r="R10">
        <v>3.77</v>
      </c>
      <c r="S10">
        <v>0.29662537500000002</v>
      </c>
      <c r="T10">
        <v>11.2546</v>
      </c>
      <c r="U10">
        <v>2.3839999999999999</v>
      </c>
      <c r="V10">
        <v>4.7209000000000003</v>
      </c>
      <c r="W10">
        <v>1.2751999999999999</v>
      </c>
      <c r="X10">
        <v>0.29849999999999999</v>
      </c>
      <c r="Y10">
        <v>6.3200000000000006E-2</v>
      </c>
      <c r="Z10">
        <v>0.23530000000000001</v>
      </c>
      <c r="AA10">
        <v>0.23780000000000001</v>
      </c>
      <c r="AB10">
        <v>1.1951000000000001</v>
      </c>
      <c r="AC10">
        <v>0.313</v>
      </c>
      <c r="AD10">
        <v>0.72650000000000003</v>
      </c>
      <c r="AE10">
        <v>3.0409451179999998</v>
      </c>
      <c r="AF10">
        <v>3.3268656239999999</v>
      </c>
      <c r="AG10">
        <v>1.150326797</v>
      </c>
      <c r="AH10">
        <v>0.22769953000000001</v>
      </c>
      <c r="AI10">
        <v>0.41314553900000001</v>
      </c>
      <c r="AJ10">
        <v>0.35915492900000001</v>
      </c>
      <c r="AK10">
        <v>0.111111111</v>
      </c>
      <c r="AL10">
        <v>0.15032679700000001</v>
      </c>
      <c r="AM10">
        <v>3.4090909000000003E-2</v>
      </c>
      <c r="AN10">
        <v>0.33333333300000001</v>
      </c>
      <c r="AO10">
        <v>0.36809999999999998</v>
      </c>
      <c r="AP10">
        <v>0.3634</v>
      </c>
      <c r="AQ10">
        <v>0.26850000000000002</v>
      </c>
      <c r="AR10">
        <v>0.19439999999999999</v>
      </c>
      <c r="AS10">
        <v>0.44440000000000002</v>
      </c>
      <c r="AT10">
        <v>0.36109999999999998</v>
      </c>
      <c r="AU10">
        <f t="shared" si="0"/>
        <v>0.22205882352941175</v>
      </c>
      <c r="AV10">
        <f t="shared" si="1"/>
        <v>4.2647058823529413E-2</v>
      </c>
      <c r="AW10">
        <f t="shared" si="2"/>
        <v>0</v>
      </c>
      <c r="AX10">
        <f t="shared" si="3"/>
        <v>3.3823529411764704E-2</v>
      </c>
      <c r="AY10">
        <f t="shared" si="4"/>
        <v>6.3235294117647056E-2</v>
      </c>
      <c r="AZ10">
        <f t="shared" si="5"/>
        <v>2.130822596630327E-2</v>
      </c>
      <c r="BA10">
        <f t="shared" si="6"/>
        <v>0.61692706815134379</v>
      </c>
    </row>
    <row r="11" spans="1:53" x14ac:dyDescent="0.35">
      <c r="A11">
        <v>2018</v>
      </c>
      <c r="B11" t="s">
        <v>55</v>
      </c>
      <c r="C11">
        <v>171.2</v>
      </c>
      <c r="D11">
        <v>739</v>
      </c>
      <c r="E11">
        <v>155</v>
      </c>
      <c r="F11">
        <v>25</v>
      </c>
      <c r="G11">
        <v>3</v>
      </c>
      <c r="H11">
        <v>80</v>
      </c>
      <c r="I11">
        <v>77</v>
      </c>
      <c r="J11">
        <v>24</v>
      </c>
      <c r="K11">
        <v>69</v>
      </c>
      <c r="L11">
        <v>5</v>
      </c>
      <c r="M11">
        <v>2</v>
      </c>
      <c r="N11">
        <v>178</v>
      </c>
      <c r="O11">
        <v>0.23200000000000001</v>
      </c>
      <c r="P11">
        <v>0.30664857499999998</v>
      </c>
      <c r="Q11">
        <v>0.38855421600000001</v>
      </c>
      <c r="R11">
        <v>4.0369000000000002</v>
      </c>
      <c r="S11">
        <v>0.30146645999999999</v>
      </c>
      <c r="T11">
        <v>9.3320000000000007</v>
      </c>
      <c r="U11">
        <v>3.6175000000000002</v>
      </c>
      <c r="V11">
        <v>2.5796999999999999</v>
      </c>
      <c r="W11">
        <v>1.2583</v>
      </c>
      <c r="X11">
        <v>0.2409</v>
      </c>
      <c r="Y11">
        <v>9.3399999999999997E-2</v>
      </c>
      <c r="Z11">
        <v>0.14749999999999999</v>
      </c>
      <c r="AA11">
        <v>0.23200000000000001</v>
      </c>
      <c r="AB11">
        <v>1.3048999999999999</v>
      </c>
      <c r="AC11">
        <v>0.28110000000000002</v>
      </c>
      <c r="AD11">
        <v>0.75880000000000003</v>
      </c>
      <c r="AE11">
        <v>4.0043138000000003</v>
      </c>
      <c r="AF11">
        <v>4.1388473899999996</v>
      </c>
      <c r="AG11">
        <v>1.154285714</v>
      </c>
      <c r="AH11">
        <v>0.22268041199999999</v>
      </c>
      <c r="AI11">
        <v>0.416494845</v>
      </c>
      <c r="AJ11">
        <v>0.36082474199999998</v>
      </c>
      <c r="AK11">
        <v>5.7142856999999998E-2</v>
      </c>
      <c r="AL11">
        <v>0.13714285700000001</v>
      </c>
      <c r="AM11">
        <v>3.9603960000000001E-2</v>
      </c>
      <c r="AN11">
        <v>0.2</v>
      </c>
      <c r="AO11">
        <v>0.37959999999999999</v>
      </c>
      <c r="AP11">
        <v>0.35709999999999997</v>
      </c>
      <c r="AQ11">
        <v>0.26329999999999998</v>
      </c>
      <c r="AR11">
        <v>0.1469</v>
      </c>
      <c r="AS11">
        <v>0.46729999999999999</v>
      </c>
      <c r="AT11">
        <v>0.38569999999999999</v>
      </c>
      <c r="AU11">
        <f t="shared" si="0"/>
        <v>0.20974289580514208</v>
      </c>
      <c r="AV11">
        <f t="shared" si="1"/>
        <v>3.3829499323410013E-2</v>
      </c>
      <c r="AW11">
        <f t="shared" si="2"/>
        <v>4.0595399188092015E-3</v>
      </c>
      <c r="AX11">
        <f t="shared" si="3"/>
        <v>3.2476319350473612E-2</v>
      </c>
      <c r="AY11">
        <f t="shared" si="4"/>
        <v>9.336941813261164E-2</v>
      </c>
      <c r="AZ11">
        <f t="shared" si="5"/>
        <v>3.4192269573835483E-2</v>
      </c>
      <c r="BA11">
        <f t="shared" si="6"/>
        <v>0.59233005789571802</v>
      </c>
    </row>
    <row r="12" spans="1:53" x14ac:dyDescent="0.35">
      <c r="A12">
        <v>2018</v>
      </c>
      <c r="B12" t="s">
        <v>56</v>
      </c>
      <c r="C12">
        <v>134</v>
      </c>
      <c r="D12">
        <v>521</v>
      </c>
      <c r="E12">
        <v>94</v>
      </c>
      <c r="F12">
        <v>18</v>
      </c>
      <c r="G12">
        <v>3</v>
      </c>
      <c r="H12">
        <v>44</v>
      </c>
      <c r="I12">
        <v>41</v>
      </c>
      <c r="J12">
        <v>15</v>
      </c>
      <c r="K12">
        <v>33</v>
      </c>
      <c r="L12">
        <v>5</v>
      </c>
      <c r="M12">
        <v>5</v>
      </c>
      <c r="N12">
        <v>162</v>
      </c>
      <c r="O12">
        <v>0.1946</v>
      </c>
      <c r="P12">
        <v>0.25335892500000001</v>
      </c>
      <c r="Q12">
        <v>0.34029227499999998</v>
      </c>
      <c r="R12">
        <v>2.7536999999999998</v>
      </c>
      <c r="S12">
        <v>0.25480940499999999</v>
      </c>
      <c r="T12">
        <v>10.880599999999999</v>
      </c>
      <c r="U12">
        <v>2.2164000000000001</v>
      </c>
      <c r="V12">
        <v>4.9090999999999996</v>
      </c>
      <c r="W12">
        <v>1.0075000000000001</v>
      </c>
      <c r="X12">
        <v>0.31090000000000001</v>
      </c>
      <c r="Y12">
        <v>6.3299999999999995E-2</v>
      </c>
      <c r="Z12">
        <v>0.24759999999999999</v>
      </c>
      <c r="AA12">
        <v>0.1946</v>
      </c>
      <c r="AB12">
        <v>0.94779999999999998</v>
      </c>
      <c r="AC12">
        <v>0.25819999999999999</v>
      </c>
      <c r="AD12">
        <v>0.79279999999999995</v>
      </c>
      <c r="AE12">
        <v>3.2873832410000001</v>
      </c>
      <c r="AF12">
        <v>3.0424406070000001</v>
      </c>
      <c r="AG12">
        <v>0.85507246299999995</v>
      </c>
      <c r="AH12">
        <v>0.2</v>
      </c>
      <c r="AI12">
        <v>0.36875000000000002</v>
      </c>
      <c r="AJ12">
        <v>0.43125000000000002</v>
      </c>
      <c r="AK12">
        <v>8.6956520999999995E-2</v>
      </c>
      <c r="AL12">
        <v>0.108695652</v>
      </c>
      <c r="AM12">
        <v>6.7796609999999993E-2</v>
      </c>
      <c r="AN12">
        <v>0</v>
      </c>
      <c r="AO12">
        <v>0.4299</v>
      </c>
      <c r="AP12">
        <v>0.27729999999999999</v>
      </c>
      <c r="AQ12">
        <v>0.2928</v>
      </c>
      <c r="AR12">
        <v>0.1807</v>
      </c>
      <c r="AS12">
        <v>0.46729999999999999</v>
      </c>
      <c r="AT12">
        <v>0.35199999999999998</v>
      </c>
      <c r="AU12">
        <f t="shared" si="0"/>
        <v>0.18042226487523993</v>
      </c>
      <c r="AV12">
        <f t="shared" si="1"/>
        <v>3.4548944337811902E-2</v>
      </c>
      <c r="AW12">
        <f t="shared" si="2"/>
        <v>5.7581573896353169E-3</v>
      </c>
      <c r="AX12">
        <f t="shared" si="3"/>
        <v>2.8790786948176585E-2</v>
      </c>
      <c r="AY12">
        <f t="shared" si="4"/>
        <v>6.3339731285988479E-2</v>
      </c>
      <c r="AZ12">
        <f t="shared" si="5"/>
        <v>1.6352824578790882E-2</v>
      </c>
      <c r="BA12">
        <f t="shared" si="6"/>
        <v>0.67078729058435682</v>
      </c>
    </row>
    <row r="13" spans="1:53" x14ac:dyDescent="0.35">
      <c r="A13">
        <v>2018</v>
      </c>
      <c r="B13" t="s">
        <v>57</v>
      </c>
      <c r="C13">
        <v>153.1</v>
      </c>
      <c r="D13">
        <v>633</v>
      </c>
      <c r="E13">
        <v>110</v>
      </c>
      <c r="F13">
        <v>15</v>
      </c>
      <c r="G13">
        <v>4</v>
      </c>
      <c r="H13">
        <v>62</v>
      </c>
      <c r="I13">
        <v>55</v>
      </c>
      <c r="J13">
        <v>13</v>
      </c>
      <c r="K13">
        <v>70</v>
      </c>
      <c r="L13">
        <v>8</v>
      </c>
      <c r="M13">
        <v>8</v>
      </c>
      <c r="N13">
        <v>145</v>
      </c>
      <c r="O13">
        <v>0.19819999999999999</v>
      </c>
      <c r="P13">
        <v>0.29841269799999998</v>
      </c>
      <c r="Q13">
        <v>0.31501831499999999</v>
      </c>
      <c r="R13">
        <v>3.2282999999999999</v>
      </c>
      <c r="S13">
        <v>0.270784197</v>
      </c>
      <c r="T13">
        <v>8.5108999999999995</v>
      </c>
      <c r="U13">
        <v>4.1086999999999998</v>
      </c>
      <c r="V13">
        <v>2.0714000000000001</v>
      </c>
      <c r="W13">
        <v>0.76300000000000001</v>
      </c>
      <c r="X13">
        <v>0.2291</v>
      </c>
      <c r="Y13">
        <v>0.1106</v>
      </c>
      <c r="Z13">
        <v>0.11849999999999999</v>
      </c>
      <c r="AA13">
        <v>0.19819999999999999</v>
      </c>
      <c r="AB13">
        <v>1.1738999999999999</v>
      </c>
      <c r="AC13">
        <v>0.24429999999999999</v>
      </c>
      <c r="AD13">
        <v>0.74199999999999999</v>
      </c>
      <c r="AE13">
        <v>4.3180287379999998</v>
      </c>
      <c r="AF13">
        <v>3.8913381509999998</v>
      </c>
      <c r="AG13">
        <v>1.345070422</v>
      </c>
      <c r="AH13">
        <v>0.17369726999999999</v>
      </c>
      <c r="AI13">
        <v>0.47394540899999998</v>
      </c>
      <c r="AJ13">
        <v>0.35235731999999997</v>
      </c>
      <c r="AK13">
        <v>0.105633802</v>
      </c>
      <c r="AL13">
        <v>9.1549295000000003E-2</v>
      </c>
      <c r="AM13">
        <v>4.7120417999999997E-2</v>
      </c>
      <c r="AN13">
        <v>0.66666666600000002</v>
      </c>
      <c r="AO13">
        <v>0.38629999999999998</v>
      </c>
      <c r="AP13">
        <v>0.33739999999999998</v>
      </c>
      <c r="AQ13">
        <v>0.27629999999999999</v>
      </c>
      <c r="AR13">
        <v>0.15160000000000001</v>
      </c>
      <c r="AS13">
        <v>0.48659999999999998</v>
      </c>
      <c r="AT13">
        <v>0.3619</v>
      </c>
      <c r="AU13">
        <f t="shared" si="0"/>
        <v>0.17377567140600317</v>
      </c>
      <c r="AV13">
        <f t="shared" si="1"/>
        <v>2.3696682464454975E-2</v>
      </c>
      <c r="AW13">
        <f t="shared" si="2"/>
        <v>6.3191153238546603E-3</v>
      </c>
      <c r="AX13">
        <f t="shared" si="3"/>
        <v>2.0537124802527645E-2</v>
      </c>
      <c r="AY13">
        <f t="shared" si="4"/>
        <v>0.11058451816745656</v>
      </c>
      <c r="AZ13">
        <f t="shared" si="5"/>
        <v>3.4687809712586719E-2</v>
      </c>
      <c r="BA13">
        <f t="shared" si="6"/>
        <v>0.63039907812311635</v>
      </c>
    </row>
    <row r="14" spans="1:53" x14ac:dyDescent="0.35">
      <c r="A14">
        <v>2018</v>
      </c>
      <c r="B14" t="s">
        <v>58</v>
      </c>
      <c r="C14">
        <v>104.1</v>
      </c>
      <c r="D14">
        <v>441</v>
      </c>
      <c r="E14">
        <v>88</v>
      </c>
      <c r="F14">
        <v>21</v>
      </c>
      <c r="G14">
        <v>3</v>
      </c>
      <c r="H14">
        <v>43</v>
      </c>
      <c r="I14">
        <v>41</v>
      </c>
      <c r="J14">
        <v>9</v>
      </c>
      <c r="K14">
        <v>47</v>
      </c>
      <c r="L14">
        <v>5</v>
      </c>
      <c r="M14">
        <v>4</v>
      </c>
      <c r="N14">
        <v>90</v>
      </c>
      <c r="O14">
        <v>0.22559999999999999</v>
      </c>
      <c r="P14">
        <v>0.31662870100000001</v>
      </c>
      <c r="Q14">
        <v>0.36883116799999999</v>
      </c>
      <c r="R14">
        <v>3.5367000000000002</v>
      </c>
      <c r="S14">
        <v>0.29800431999999999</v>
      </c>
      <c r="T14">
        <v>7.7636000000000003</v>
      </c>
      <c r="U14">
        <v>4.0542999999999996</v>
      </c>
      <c r="V14">
        <v>1.9149</v>
      </c>
      <c r="W14">
        <v>0.77639999999999998</v>
      </c>
      <c r="X14">
        <v>0.2041</v>
      </c>
      <c r="Y14">
        <v>0.1066</v>
      </c>
      <c r="Z14">
        <v>9.7500000000000003E-2</v>
      </c>
      <c r="AA14">
        <v>0.22559999999999999</v>
      </c>
      <c r="AB14">
        <v>1.2939000000000001</v>
      </c>
      <c r="AC14">
        <v>0.27150000000000002</v>
      </c>
      <c r="AD14">
        <v>0.75949999999999995</v>
      </c>
      <c r="AE14">
        <v>4.3671509339999997</v>
      </c>
      <c r="AF14">
        <v>4.0170002460000003</v>
      </c>
      <c r="AG14">
        <v>1.4946236550000001</v>
      </c>
      <c r="AH14">
        <v>0.22147650999999999</v>
      </c>
      <c r="AI14">
        <v>0.46644295299999999</v>
      </c>
      <c r="AJ14">
        <v>0.31208053600000002</v>
      </c>
      <c r="AK14">
        <v>6.4516129000000005E-2</v>
      </c>
      <c r="AL14">
        <v>9.6774192999999994E-2</v>
      </c>
      <c r="AM14">
        <v>3.5971222999999997E-2</v>
      </c>
      <c r="AN14">
        <v>0</v>
      </c>
      <c r="AO14">
        <v>0.4133</v>
      </c>
      <c r="AP14">
        <v>0.34</v>
      </c>
      <c r="AQ14">
        <v>0.2467</v>
      </c>
      <c r="AR14">
        <v>0.15</v>
      </c>
      <c r="AS14">
        <v>0.45</v>
      </c>
      <c r="AT14">
        <v>0.4</v>
      </c>
      <c r="AU14">
        <f t="shared" si="0"/>
        <v>0.19954648526077098</v>
      </c>
      <c r="AV14">
        <f t="shared" si="1"/>
        <v>4.7619047619047616E-2</v>
      </c>
      <c r="AW14">
        <f t="shared" si="2"/>
        <v>6.8027210884353739E-3</v>
      </c>
      <c r="AX14">
        <f t="shared" si="3"/>
        <v>2.0408163265306121E-2</v>
      </c>
      <c r="AY14">
        <f t="shared" si="4"/>
        <v>0.10657596371882086</v>
      </c>
      <c r="AZ14">
        <f t="shared" si="5"/>
        <v>2.3290386521308225E-2</v>
      </c>
      <c r="BA14">
        <f t="shared" si="6"/>
        <v>0.59575723252631085</v>
      </c>
    </row>
    <row r="15" spans="1:53" x14ac:dyDescent="0.35">
      <c r="A15">
        <v>2018</v>
      </c>
      <c r="B15" t="s">
        <v>59</v>
      </c>
      <c r="C15">
        <v>176.1</v>
      </c>
      <c r="D15">
        <v>757</v>
      </c>
      <c r="E15">
        <v>174</v>
      </c>
      <c r="F15">
        <v>47</v>
      </c>
      <c r="G15">
        <v>6</v>
      </c>
      <c r="H15">
        <v>90</v>
      </c>
      <c r="I15">
        <v>85</v>
      </c>
      <c r="J15">
        <v>27</v>
      </c>
      <c r="K15">
        <v>70</v>
      </c>
      <c r="L15">
        <v>3</v>
      </c>
      <c r="M15">
        <v>11</v>
      </c>
      <c r="N15">
        <v>160</v>
      </c>
      <c r="O15">
        <v>0.25740000000000002</v>
      </c>
      <c r="P15">
        <v>0.33730158700000001</v>
      </c>
      <c r="Q15">
        <v>0.46935724899999998</v>
      </c>
      <c r="R15">
        <v>4.3384</v>
      </c>
      <c r="S15">
        <v>0.34468471000000001</v>
      </c>
      <c r="T15">
        <v>8.1662999999999997</v>
      </c>
      <c r="U15">
        <v>3.5728</v>
      </c>
      <c r="V15">
        <v>2.2856999999999998</v>
      </c>
      <c r="W15">
        <v>1.3781000000000001</v>
      </c>
      <c r="X15">
        <v>0.2114</v>
      </c>
      <c r="Y15">
        <v>9.2499999999999999E-2</v>
      </c>
      <c r="Z15">
        <v>0.11890000000000001</v>
      </c>
      <c r="AA15">
        <v>0.25740000000000002</v>
      </c>
      <c r="AB15">
        <v>1.3836999999999999</v>
      </c>
      <c r="AC15">
        <v>0.30059999999999998</v>
      </c>
      <c r="AD15">
        <v>0.75970000000000004</v>
      </c>
      <c r="AE15">
        <v>4.7493272339999999</v>
      </c>
      <c r="AF15">
        <v>4.7082556369999997</v>
      </c>
      <c r="AG15">
        <v>0.88479262599999997</v>
      </c>
      <c r="AH15">
        <v>0.19803921499999999</v>
      </c>
      <c r="AI15">
        <v>0.37647058799999999</v>
      </c>
      <c r="AJ15">
        <v>0.42549019599999999</v>
      </c>
      <c r="AK15">
        <v>0.10138248800000001</v>
      </c>
      <c r="AL15">
        <v>0.124423963</v>
      </c>
      <c r="AM15">
        <v>6.25E-2</v>
      </c>
      <c r="AN15">
        <v>0.33333333300000001</v>
      </c>
      <c r="AO15">
        <v>0.38569999999999999</v>
      </c>
      <c r="AP15">
        <v>0.3236</v>
      </c>
      <c r="AQ15">
        <v>0.29070000000000001</v>
      </c>
      <c r="AR15">
        <v>0.16470000000000001</v>
      </c>
      <c r="AS15">
        <v>0.50190000000000001</v>
      </c>
      <c r="AT15">
        <v>0.33329999999999999</v>
      </c>
      <c r="AU15">
        <f t="shared" si="0"/>
        <v>0.22985468956406868</v>
      </c>
      <c r="AV15">
        <f t="shared" si="1"/>
        <v>6.2087186261558784E-2</v>
      </c>
      <c r="AW15">
        <f t="shared" si="2"/>
        <v>7.9260237780713338E-3</v>
      </c>
      <c r="AX15">
        <f t="shared" si="3"/>
        <v>3.5667107001321002E-2</v>
      </c>
      <c r="AY15">
        <f t="shared" si="4"/>
        <v>9.2470277410832233E-2</v>
      </c>
      <c r="AZ15">
        <f t="shared" si="5"/>
        <v>3.4687809712586719E-2</v>
      </c>
      <c r="BA15">
        <f t="shared" si="6"/>
        <v>0.53730690627156119</v>
      </c>
    </row>
    <row r="16" spans="1:53" x14ac:dyDescent="0.35">
      <c r="A16">
        <v>2018</v>
      </c>
      <c r="B16" t="s">
        <v>60</v>
      </c>
      <c r="C16">
        <v>107</v>
      </c>
      <c r="D16">
        <v>449</v>
      </c>
      <c r="E16">
        <v>90</v>
      </c>
      <c r="F16">
        <v>16</v>
      </c>
      <c r="G16">
        <v>2</v>
      </c>
      <c r="H16">
        <v>50</v>
      </c>
      <c r="I16">
        <v>48</v>
      </c>
      <c r="J16">
        <v>15</v>
      </c>
      <c r="K16">
        <v>49</v>
      </c>
      <c r="L16">
        <v>10</v>
      </c>
      <c r="M16">
        <v>0</v>
      </c>
      <c r="N16">
        <v>99</v>
      </c>
      <c r="O16">
        <v>0.22500000000000001</v>
      </c>
      <c r="P16">
        <v>0.31026785699999998</v>
      </c>
      <c r="Q16">
        <v>0.388471177</v>
      </c>
      <c r="R16">
        <v>4.0373999999999999</v>
      </c>
      <c r="S16">
        <v>0.29797832899999999</v>
      </c>
      <c r="T16">
        <v>8.3270999999999997</v>
      </c>
      <c r="U16">
        <v>4.1215000000000002</v>
      </c>
      <c r="V16">
        <v>2.0204</v>
      </c>
      <c r="W16">
        <v>1.2617</v>
      </c>
      <c r="X16">
        <v>0.2205</v>
      </c>
      <c r="Y16">
        <v>0.1091</v>
      </c>
      <c r="Z16">
        <v>0.1114</v>
      </c>
      <c r="AA16">
        <v>0.22500000000000001</v>
      </c>
      <c r="AB16">
        <v>1.2990999999999999</v>
      </c>
      <c r="AC16">
        <v>0.26219999999999999</v>
      </c>
      <c r="AD16">
        <v>0.75419999999999998</v>
      </c>
      <c r="AE16">
        <v>4.1897730080000004</v>
      </c>
      <c r="AF16">
        <v>4.5001766390000002</v>
      </c>
      <c r="AG16">
        <v>1.561224489</v>
      </c>
      <c r="AH16">
        <v>0.15771811999999999</v>
      </c>
      <c r="AI16">
        <v>0.513422818</v>
      </c>
      <c r="AJ16">
        <v>0.32885905999999998</v>
      </c>
      <c r="AK16">
        <v>7.1428570999999996E-2</v>
      </c>
      <c r="AL16">
        <v>0.153061224</v>
      </c>
      <c r="AM16">
        <v>2.614379E-2</v>
      </c>
      <c r="AN16">
        <v>0.66666666600000002</v>
      </c>
      <c r="AO16">
        <v>0.39200000000000002</v>
      </c>
      <c r="AP16">
        <v>0.35880000000000001</v>
      </c>
      <c r="AQ16">
        <v>0.2492</v>
      </c>
      <c r="AR16">
        <v>0.13289999999999999</v>
      </c>
      <c r="AS16">
        <v>0.4718</v>
      </c>
      <c r="AT16">
        <v>0.39529999999999998</v>
      </c>
      <c r="AU16">
        <f t="shared" si="0"/>
        <v>0.20044543429844097</v>
      </c>
      <c r="AV16">
        <f t="shared" si="1"/>
        <v>3.5634743875278395E-2</v>
      </c>
      <c r="AW16">
        <f t="shared" si="2"/>
        <v>4.4543429844097994E-3</v>
      </c>
      <c r="AX16">
        <f t="shared" si="3"/>
        <v>3.34075723830735E-2</v>
      </c>
      <c r="AY16">
        <f t="shared" si="4"/>
        <v>0.10913140311804009</v>
      </c>
      <c r="AZ16">
        <f t="shared" si="5"/>
        <v>2.4281466798810703E-2</v>
      </c>
      <c r="BA16">
        <f t="shared" si="6"/>
        <v>0.59264503654194645</v>
      </c>
    </row>
    <row r="17" spans="1:53" x14ac:dyDescent="0.35">
      <c r="A17">
        <v>2018</v>
      </c>
      <c r="B17" t="s">
        <v>61</v>
      </c>
      <c r="C17">
        <v>104.2</v>
      </c>
      <c r="D17">
        <v>477</v>
      </c>
      <c r="E17">
        <v>96</v>
      </c>
      <c r="F17">
        <v>25</v>
      </c>
      <c r="G17">
        <v>3</v>
      </c>
      <c r="H17">
        <v>61</v>
      </c>
      <c r="I17">
        <v>53</v>
      </c>
      <c r="J17">
        <v>10</v>
      </c>
      <c r="K17">
        <v>72</v>
      </c>
      <c r="L17">
        <v>15</v>
      </c>
      <c r="M17">
        <v>7</v>
      </c>
      <c r="N17">
        <v>91</v>
      </c>
      <c r="O17">
        <v>0.2412</v>
      </c>
      <c r="P17">
        <v>0.36842105200000003</v>
      </c>
      <c r="Q17">
        <v>0.39847715700000003</v>
      </c>
      <c r="R17">
        <v>4.5572999999999997</v>
      </c>
      <c r="S17">
        <v>0.32930748100000001</v>
      </c>
      <c r="T17">
        <v>7.8247999999999998</v>
      </c>
      <c r="U17">
        <v>6.1910999999999996</v>
      </c>
      <c r="V17">
        <v>1.2639</v>
      </c>
      <c r="W17">
        <v>0.8599</v>
      </c>
      <c r="X17">
        <v>0.1908</v>
      </c>
      <c r="Y17">
        <v>0.15090000000000001</v>
      </c>
      <c r="Z17">
        <v>3.9800000000000002E-2</v>
      </c>
      <c r="AA17">
        <v>0.2412</v>
      </c>
      <c r="AB17">
        <v>1.6051</v>
      </c>
      <c r="AC17">
        <v>0.28960000000000002</v>
      </c>
      <c r="AD17">
        <v>0.70809999999999995</v>
      </c>
      <c r="AE17">
        <v>5.3833222559999996</v>
      </c>
      <c r="AF17">
        <v>4.9218980380000001</v>
      </c>
      <c r="AG17">
        <v>0.96296296199999998</v>
      </c>
      <c r="AH17">
        <v>0.29801324499999998</v>
      </c>
      <c r="AI17">
        <v>0.34437086</v>
      </c>
      <c r="AJ17">
        <v>0.35761589399999999</v>
      </c>
      <c r="AK17">
        <v>0.111111111</v>
      </c>
      <c r="AL17">
        <v>9.2592592000000001E-2</v>
      </c>
      <c r="AM17">
        <v>3.8461538000000003E-2</v>
      </c>
      <c r="AN17">
        <v>0.2</v>
      </c>
      <c r="AO17">
        <v>0.41370000000000001</v>
      </c>
      <c r="AP17">
        <v>0.32569999999999999</v>
      </c>
      <c r="AQ17">
        <v>0.2606</v>
      </c>
      <c r="AR17">
        <v>0.14330000000000001</v>
      </c>
      <c r="AS17">
        <v>0.4919</v>
      </c>
      <c r="AT17">
        <v>0.36480000000000001</v>
      </c>
      <c r="AU17">
        <f t="shared" si="0"/>
        <v>0.20125786163522014</v>
      </c>
      <c r="AV17">
        <f t="shared" si="1"/>
        <v>5.2410901467505239E-2</v>
      </c>
      <c r="AW17">
        <f t="shared" si="2"/>
        <v>6.2893081761006293E-3</v>
      </c>
      <c r="AX17">
        <f t="shared" si="3"/>
        <v>2.0964360587002098E-2</v>
      </c>
      <c r="AY17">
        <f t="shared" si="4"/>
        <v>0.15094339622641509</v>
      </c>
      <c r="AZ17">
        <f t="shared" si="5"/>
        <v>3.5678889990089196E-2</v>
      </c>
      <c r="BA17">
        <f t="shared" si="6"/>
        <v>0.53245528191766767</v>
      </c>
    </row>
    <row r="18" spans="1:53" x14ac:dyDescent="0.35">
      <c r="A18">
        <v>2018</v>
      </c>
      <c r="B18" t="s">
        <v>62</v>
      </c>
      <c r="C18">
        <v>121</v>
      </c>
      <c r="D18">
        <v>523</v>
      </c>
      <c r="E18">
        <v>103</v>
      </c>
      <c r="F18">
        <v>14</v>
      </c>
      <c r="G18">
        <v>4</v>
      </c>
      <c r="H18">
        <v>46</v>
      </c>
      <c r="I18">
        <v>40</v>
      </c>
      <c r="J18">
        <v>9</v>
      </c>
      <c r="K18">
        <v>68</v>
      </c>
      <c r="L18">
        <v>10</v>
      </c>
      <c r="M18">
        <v>3</v>
      </c>
      <c r="N18">
        <v>117</v>
      </c>
      <c r="O18">
        <v>0.22789999999999999</v>
      </c>
      <c r="P18">
        <v>0.33461538400000002</v>
      </c>
      <c r="Q18">
        <v>0.34004474200000001</v>
      </c>
      <c r="R18">
        <v>2.9752000000000001</v>
      </c>
      <c r="S18">
        <v>0.29598042600000002</v>
      </c>
      <c r="T18">
        <v>8.7025000000000006</v>
      </c>
      <c r="U18">
        <v>5.0579000000000001</v>
      </c>
      <c r="V18">
        <v>1.7205999999999999</v>
      </c>
      <c r="W18">
        <v>0.6694</v>
      </c>
      <c r="X18">
        <v>0.22370000000000001</v>
      </c>
      <c r="Y18">
        <v>0.13</v>
      </c>
      <c r="Z18">
        <v>9.3700000000000006E-2</v>
      </c>
      <c r="AA18">
        <v>0.22789999999999999</v>
      </c>
      <c r="AB18">
        <v>1.4132</v>
      </c>
      <c r="AC18">
        <v>0.2883</v>
      </c>
      <c r="AD18">
        <v>0.79310000000000003</v>
      </c>
      <c r="AE18">
        <v>4.5089202339999996</v>
      </c>
      <c r="AF18">
        <v>3.947769418</v>
      </c>
      <c r="AG18">
        <v>1.2767857140000001</v>
      </c>
      <c r="AH18">
        <v>0.22492401200000001</v>
      </c>
      <c r="AI18">
        <v>0.43465045499999999</v>
      </c>
      <c r="AJ18">
        <v>0.340425531</v>
      </c>
      <c r="AK18">
        <v>7.1428570999999996E-2</v>
      </c>
      <c r="AL18">
        <v>8.0357142000000006E-2</v>
      </c>
      <c r="AM18">
        <v>4.8951047999999997E-2</v>
      </c>
      <c r="AN18">
        <v>0</v>
      </c>
      <c r="AO18">
        <v>0.40300000000000002</v>
      </c>
      <c r="AP18">
        <v>0.35820000000000002</v>
      </c>
      <c r="AQ18">
        <v>0.23880000000000001</v>
      </c>
      <c r="AR18">
        <v>0.14330000000000001</v>
      </c>
      <c r="AS18">
        <v>0.52539999999999998</v>
      </c>
      <c r="AT18">
        <v>0.33129999999999998</v>
      </c>
      <c r="AU18">
        <f t="shared" si="0"/>
        <v>0.19694072657743786</v>
      </c>
      <c r="AV18">
        <f t="shared" si="1"/>
        <v>2.676864244741874E-2</v>
      </c>
      <c r="AW18">
        <f t="shared" si="2"/>
        <v>7.6481835564053535E-3</v>
      </c>
      <c r="AX18">
        <f t="shared" si="3"/>
        <v>1.7208413001912046E-2</v>
      </c>
      <c r="AY18">
        <f t="shared" si="4"/>
        <v>0.13001912045889102</v>
      </c>
      <c r="AZ18">
        <f t="shared" si="5"/>
        <v>3.3696729435084241E-2</v>
      </c>
      <c r="BA18">
        <f t="shared" si="6"/>
        <v>0.58771818452285074</v>
      </c>
    </row>
    <row r="19" spans="1:53" x14ac:dyDescent="0.35">
      <c r="A19">
        <v>2018</v>
      </c>
      <c r="B19" t="s">
        <v>63</v>
      </c>
      <c r="C19">
        <v>163.1</v>
      </c>
      <c r="D19">
        <v>739</v>
      </c>
      <c r="E19">
        <v>178</v>
      </c>
      <c r="F19">
        <v>39</v>
      </c>
      <c r="G19">
        <v>6</v>
      </c>
      <c r="H19">
        <v>108</v>
      </c>
      <c r="I19">
        <v>99</v>
      </c>
      <c r="J19">
        <v>25</v>
      </c>
      <c r="K19">
        <v>83</v>
      </c>
      <c r="L19">
        <v>17</v>
      </c>
      <c r="M19">
        <v>7</v>
      </c>
      <c r="N19">
        <v>119</v>
      </c>
      <c r="O19">
        <v>0.27429999999999999</v>
      </c>
      <c r="P19">
        <v>0.36314363100000002</v>
      </c>
      <c r="Q19">
        <v>0.47648902799999998</v>
      </c>
      <c r="R19">
        <v>5.4550999999999998</v>
      </c>
      <c r="S19">
        <v>0.35264163199999998</v>
      </c>
      <c r="T19">
        <v>6.5571000000000002</v>
      </c>
      <c r="U19">
        <v>4.5735000000000001</v>
      </c>
      <c r="V19">
        <v>1.4337</v>
      </c>
      <c r="W19">
        <v>1.3775999999999999</v>
      </c>
      <c r="X19">
        <v>0.161</v>
      </c>
      <c r="Y19">
        <v>0.1123</v>
      </c>
      <c r="Z19">
        <v>4.87E-2</v>
      </c>
      <c r="AA19">
        <v>0.27429999999999999</v>
      </c>
      <c r="AB19">
        <v>1.5980000000000001</v>
      </c>
      <c r="AC19">
        <v>0.30299999999999999</v>
      </c>
      <c r="AD19">
        <v>0.68669999999999998</v>
      </c>
      <c r="AE19">
        <v>5.0281391299999996</v>
      </c>
      <c r="AF19">
        <v>5.3400957199999999</v>
      </c>
      <c r="AG19">
        <v>1.403614457</v>
      </c>
      <c r="AH19">
        <v>0.24144486600000001</v>
      </c>
      <c r="AI19">
        <v>0.442965779</v>
      </c>
      <c r="AJ19">
        <v>0.31558935300000002</v>
      </c>
      <c r="AK19">
        <v>7.2289155999999993E-2</v>
      </c>
      <c r="AL19">
        <v>0.15060240899999999</v>
      </c>
      <c r="AM19">
        <v>5.1502144999999999E-2</v>
      </c>
      <c r="AN19">
        <v>0</v>
      </c>
      <c r="AO19">
        <v>0.41889999999999999</v>
      </c>
      <c r="AP19">
        <v>0.33579999999999999</v>
      </c>
      <c r="AQ19">
        <v>0.24529999999999999</v>
      </c>
      <c r="AR19">
        <v>0.17549999999999999</v>
      </c>
      <c r="AS19">
        <v>0.43580000000000002</v>
      </c>
      <c r="AT19">
        <v>0.38869999999999999</v>
      </c>
      <c r="AU19">
        <f t="shared" si="0"/>
        <v>0.24086603518267929</v>
      </c>
      <c r="AV19">
        <f t="shared" si="1"/>
        <v>5.2774018944519621E-2</v>
      </c>
      <c r="AW19">
        <f t="shared" si="2"/>
        <v>8.119079837618403E-3</v>
      </c>
      <c r="AX19">
        <f t="shared" si="3"/>
        <v>3.3829499323410013E-2</v>
      </c>
      <c r="AY19">
        <f t="shared" si="4"/>
        <v>0.11231393775372124</v>
      </c>
      <c r="AZ19">
        <f t="shared" si="5"/>
        <v>4.1129831516352827E-2</v>
      </c>
      <c r="BA19">
        <f t="shared" si="6"/>
        <v>0.51096759744169862</v>
      </c>
    </row>
    <row r="20" spans="1:53" x14ac:dyDescent="0.35">
      <c r="A20">
        <v>2018</v>
      </c>
      <c r="B20" t="s">
        <v>64</v>
      </c>
      <c r="C20">
        <v>110.2</v>
      </c>
      <c r="D20">
        <v>487</v>
      </c>
      <c r="E20">
        <v>102</v>
      </c>
      <c r="F20">
        <v>14</v>
      </c>
      <c r="G20">
        <v>3</v>
      </c>
      <c r="H20">
        <v>71</v>
      </c>
      <c r="I20">
        <v>59</v>
      </c>
      <c r="J20">
        <v>10</v>
      </c>
      <c r="K20">
        <v>58</v>
      </c>
      <c r="L20">
        <v>5</v>
      </c>
      <c r="M20">
        <v>4</v>
      </c>
      <c r="N20">
        <v>132</v>
      </c>
      <c r="O20">
        <v>0.24</v>
      </c>
      <c r="P20">
        <v>0.33814432900000002</v>
      </c>
      <c r="Q20">
        <v>0.362768496</v>
      </c>
      <c r="R20">
        <v>4.7981999999999996</v>
      </c>
      <c r="S20">
        <v>0.307912254</v>
      </c>
      <c r="T20">
        <v>10.7349</v>
      </c>
      <c r="U20">
        <v>4.7168999999999999</v>
      </c>
      <c r="V20">
        <v>2.2759</v>
      </c>
      <c r="W20">
        <v>0.81330000000000002</v>
      </c>
      <c r="X20">
        <v>0.27100000000000002</v>
      </c>
      <c r="Y20">
        <v>0.1191</v>
      </c>
      <c r="Z20">
        <v>0.152</v>
      </c>
      <c r="AA20">
        <v>0.24</v>
      </c>
      <c r="AB20">
        <v>1.4458</v>
      </c>
      <c r="AC20">
        <v>0.3251</v>
      </c>
      <c r="AD20">
        <v>0.62</v>
      </c>
      <c r="AE20">
        <v>3.6429732380000002</v>
      </c>
      <c r="AF20">
        <v>3.624260365</v>
      </c>
      <c r="AG20">
        <v>1.8125</v>
      </c>
      <c r="AH20">
        <v>0.21602787400000001</v>
      </c>
      <c r="AI20">
        <v>0.50522648000000003</v>
      </c>
      <c r="AJ20">
        <v>0.27874564400000001</v>
      </c>
      <c r="AK20">
        <v>2.5000000000000001E-2</v>
      </c>
      <c r="AL20">
        <v>0.125</v>
      </c>
      <c r="AM20">
        <v>6.8965517000000004E-2</v>
      </c>
      <c r="AN20">
        <v>0.33333333300000001</v>
      </c>
      <c r="AO20">
        <v>0.39250000000000002</v>
      </c>
      <c r="AP20">
        <v>0.4027</v>
      </c>
      <c r="AQ20">
        <v>0.20480000000000001</v>
      </c>
      <c r="AR20">
        <v>0.15359999999999999</v>
      </c>
      <c r="AS20">
        <v>0.47439999999999999</v>
      </c>
      <c r="AT20">
        <v>0.372</v>
      </c>
      <c r="AU20">
        <f t="shared" si="0"/>
        <v>0.20944558521560575</v>
      </c>
      <c r="AV20">
        <f t="shared" si="1"/>
        <v>2.8747433264887063E-2</v>
      </c>
      <c r="AW20">
        <f t="shared" si="2"/>
        <v>6.1601642710472282E-3</v>
      </c>
      <c r="AX20">
        <f t="shared" si="3"/>
        <v>2.0533880903490759E-2</v>
      </c>
      <c r="AY20">
        <f t="shared" si="4"/>
        <v>0.11909650924024641</v>
      </c>
      <c r="AZ20">
        <f t="shared" si="5"/>
        <v>2.8741328047571853E-2</v>
      </c>
      <c r="BA20">
        <f t="shared" si="6"/>
        <v>0.58727509905715092</v>
      </c>
    </row>
    <row r="21" spans="1:53" x14ac:dyDescent="0.35">
      <c r="A21">
        <v>2018</v>
      </c>
      <c r="B21" t="s">
        <v>65</v>
      </c>
      <c r="C21">
        <v>185.2</v>
      </c>
      <c r="D21">
        <v>863</v>
      </c>
      <c r="E21">
        <v>206</v>
      </c>
      <c r="F21">
        <v>43</v>
      </c>
      <c r="G21">
        <v>5</v>
      </c>
      <c r="H21">
        <v>115</v>
      </c>
      <c r="I21">
        <v>106</v>
      </c>
      <c r="J21">
        <v>22</v>
      </c>
      <c r="K21">
        <v>113</v>
      </c>
      <c r="L21">
        <v>25</v>
      </c>
      <c r="M21">
        <v>10</v>
      </c>
      <c r="N21">
        <v>156</v>
      </c>
      <c r="O21">
        <v>0.27839999999999998</v>
      </c>
      <c r="P21">
        <v>0.383003492</v>
      </c>
      <c r="Q21">
        <v>0.44398907100000001</v>
      </c>
      <c r="R21">
        <v>5.1382000000000003</v>
      </c>
      <c r="S21">
        <v>0.35192298900000002</v>
      </c>
      <c r="T21">
        <v>7.5618999999999996</v>
      </c>
      <c r="U21">
        <v>5.4775999999999998</v>
      </c>
      <c r="V21">
        <v>1.3805000000000001</v>
      </c>
      <c r="W21">
        <v>1.0664</v>
      </c>
      <c r="X21">
        <v>0.18079999999999999</v>
      </c>
      <c r="Y21">
        <v>0.13089999999999999</v>
      </c>
      <c r="Z21">
        <v>4.9799999999999997E-2</v>
      </c>
      <c r="AA21">
        <v>0.27839999999999998</v>
      </c>
      <c r="AB21">
        <v>1.7181</v>
      </c>
      <c r="AC21">
        <v>0.32740000000000002</v>
      </c>
      <c r="AD21">
        <v>0.71760000000000002</v>
      </c>
      <c r="AE21">
        <v>5.1508002060000004</v>
      </c>
      <c r="AF21">
        <v>5.0017784199999999</v>
      </c>
      <c r="AG21">
        <v>1.3368421049999999</v>
      </c>
      <c r="AH21">
        <v>0.230502599</v>
      </c>
      <c r="AI21">
        <v>0.440207972</v>
      </c>
      <c r="AJ21">
        <v>0.329289428</v>
      </c>
      <c r="AK21">
        <v>7.8947368000000004E-2</v>
      </c>
      <c r="AL21">
        <v>0.115789473</v>
      </c>
      <c r="AM21">
        <v>5.9055117999999997E-2</v>
      </c>
      <c r="AN21">
        <v>0.33333333300000001</v>
      </c>
      <c r="AO21">
        <v>0.3962</v>
      </c>
      <c r="AP21">
        <v>0.36880000000000002</v>
      </c>
      <c r="AQ21">
        <v>0.23499999999999999</v>
      </c>
      <c r="AR21">
        <v>0.16470000000000001</v>
      </c>
      <c r="AS21">
        <v>0.46479999999999999</v>
      </c>
      <c r="AT21">
        <v>0.3705</v>
      </c>
      <c r="AU21">
        <f t="shared" si="0"/>
        <v>0.23870220162224798</v>
      </c>
      <c r="AV21">
        <f t="shared" si="1"/>
        <v>4.9826187717265352E-2</v>
      </c>
      <c r="AW21">
        <f t="shared" si="2"/>
        <v>5.7937427578215531E-3</v>
      </c>
      <c r="AX21">
        <f t="shared" si="3"/>
        <v>2.5492468134414831E-2</v>
      </c>
      <c r="AY21">
        <f t="shared" si="4"/>
        <v>0.13093858632676708</v>
      </c>
      <c r="AZ21">
        <f t="shared" si="5"/>
        <v>5.5996035678889992E-2</v>
      </c>
      <c r="BA21">
        <f t="shared" si="6"/>
        <v>0.4932507777625933</v>
      </c>
    </row>
    <row r="22" spans="1:53" x14ac:dyDescent="0.35">
      <c r="A22">
        <v>2018</v>
      </c>
      <c r="B22" t="s">
        <v>66</v>
      </c>
      <c r="C22">
        <v>146.1</v>
      </c>
      <c r="D22">
        <v>604</v>
      </c>
      <c r="E22">
        <v>128</v>
      </c>
      <c r="F22">
        <v>26</v>
      </c>
      <c r="G22">
        <v>3</v>
      </c>
      <c r="H22">
        <v>54</v>
      </c>
      <c r="I22">
        <v>53</v>
      </c>
      <c r="J22">
        <v>19</v>
      </c>
      <c r="K22">
        <v>40</v>
      </c>
      <c r="L22">
        <v>2</v>
      </c>
      <c r="M22">
        <v>7</v>
      </c>
      <c r="N22">
        <v>166</v>
      </c>
      <c r="O22">
        <v>0.2298</v>
      </c>
      <c r="P22">
        <v>0.29021558800000002</v>
      </c>
      <c r="Q22">
        <v>0.393115942</v>
      </c>
      <c r="R22">
        <v>3.2597</v>
      </c>
      <c r="S22">
        <v>0.29490525899999998</v>
      </c>
      <c r="T22">
        <v>10.2096</v>
      </c>
      <c r="U22">
        <v>2.4601000000000002</v>
      </c>
      <c r="V22">
        <v>4.1500000000000004</v>
      </c>
      <c r="W22">
        <v>1.1686000000000001</v>
      </c>
      <c r="X22">
        <v>0.27479999999999999</v>
      </c>
      <c r="Y22">
        <v>6.6199999999999995E-2</v>
      </c>
      <c r="Z22">
        <v>0.20860000000000001</v>
      </c>
      <c r="AA22">
        <v>0.2298</v>
      </c>
      <c r="AB22">
        <v>1.1480999999999999</v>
      </c>
      <c r="AC22">
        <v>0.29299999999999998</v>
      </c>
      <c r="AD22">
        <v>0.81540000000000001</v>
      </c>
      <c r="AE22">
        <v>3.4849860160000001</v>
      </c>
      <c r="AF22">
        <v>3.5370692639999999</v>
      </c>
      <c r="AG22">
        <v>1.096551724</v>
      </c>
      <c r="AH22">
        <v>0.21038961</v>
      </c>
      <c r="AI22">
        <v>0.41298701199999999</v>
      </c>
      <c r="AJ22">
        <v>0.37662337600000001</v>
      </c>
      <c r="AK22">
        <v>4.1379310000000002E-2</v>
      </c>
      <c r="AL22">
        <v>0.13103448200000001</v>
      </c>
      <c r="AM22">
        <v>4.4025157000000002E-2</v>
      </c>
      <c r="AN22">
        <v>0.33333333300000001</v>
      </c>
      <c r="AO22">
        <v>0.38109999999999999</v>
      </c>
      <c r="AP22">
        <v>0.36830000000000002</v>
      </c>
      <c r="AQ22">
        <v>0.25059999999999999</v>
      </c>
      <c r="AR22">
        <v>0.16619999999999999</v>
      </c>
      <c r="AS22">
        <v>0.51659999999999995</v>
      </c>
      <c r="AT22">
        <v>0.31709999999999999</v>
      </c>
      <c r="AU22">
        <f t="shared" si="0"/>
        <v>0.2119205298013245</v>
      </c>
      <c r="AV22">
        <f t="shared" si="1"/>
        <v>4.3046357615894038E-2</v>
      </c>
      <c r="AW22">
        <f t="shared" si="2"/>
        <v>4.9668874172185433E-3</v>
      </c>
      <c r="AX22">
        <f t="shared" si="3"/>
        <v>3.1456953642384107E-2</v>
      </c>
      <c r="AY22">
        <f t="shared" si="4"/>
        <v>6.6225165562913912E-2</v>
      </c>
      <c r="AZ22">
        <f t="shared" si="5"/>
        <v>1.9821605550049554E-2</v>
      </c>
      <c r="BA22">
        <f t="shared" si="6"/>
        <v>0.62256250041021532</v>
      </c>
    </row>
    <row r="23" spans="1:53" x14ac:dyDescent="0.35">
      <c r="A23">
        <v>2018</v>
      </c>
      <c r="B23" t="s">
        <v>67</v>
      </c>
      <c r="C23">
        <v>132</v>
      </c>
      <c r="D23">
        <v>570</v>
      </c>
      <c r="E23">
        <v>115</v>
      </c>
      <c r="F23">
        <v>17</v>
      </c>
      <c r="G23">
        <v>4</v>
      </c>
      <c r="H23">
        <v>64</v>
      </c>
      <c r="I23">
        <v>58</v>
      </c>
      <c r="J23">
        <v>15</v>
      </c>
      <c r="K23">
        <v>56</v>
      </c>
      <c r="L23">
        <v>14</v>
      </c>
      <c r="M23">
        <v>4</v>
      </c>
      <c r="N23">
        <v>123</v>
      </c>
      <c r="O23">
        <v>0.22550000000000001</v>
      </c>
      <c r="P23">
        <v>0.30755711699999999</v>
      </c>
      <c r="Q23">
        <v>0.36489151800000003</v>
      </c>
      <c r="R23">
        <v>3.9544999999999999</v>
      </c>
      <c r="S23">
        <v>0.28684272500000002</v>
      </c>
      <c r="T23">
        <v>8.3864000000000001</v>
      </c>
      <c r="U23">
        <v>3.8182</v>
      </c>
      <c r="V23">
        <v>2.1964000000000001</v>
      </c>
      <c r="W23">
        <v>1.0226999999999999</v>
      </c>
      <c r="X23">
        <v>0.21579999999999999</v>
      </c>
      <c r="Y23">
        <v>9.8199999999999996E-2</v>
      </c>
      <c r="Z23">
        <v>0.11749999999999999</v>
      </c>
      <c r="AA23">
        <v>0.22550000000000001</v>
      </c>
      <c r="AB23">
        <v>1.2955000000000001</v>
      </c>
      <c r="AC23">
        <v>0.26879999999999998</v>
      </c>
      <c r="AD23">
        <v>0.7208</v>
      </c>
      <c r="AE23">
        <v>4.5428957409999997</v>
      </c>
      <c r="AF23">
        <v>4.1316544559999997</v>
      </c>
      <c r="AG23">
        <v>0.97350993299999999</v>
      </c>
      <c r="AH23">
        <v>0.22193211400000001</v>
      </c>
      <c r="AI23">
        <v>0.38381200999999998</v>
      </c>
      <c r="AJ23">
        <v>0.39425587400000001</v>
      </c>
      <c r="AK23">
        <v>0.11258278100000001</v>
      </c>
      <c r="AL23">
        <v>9.9337748000000003E-2</v>
      </c>
      <c r="AM23">
        <v>7.4829931000000002E-2</v>
      </c>
      <c r="AN23">
        <v>0.25</v>
      </c>
      <c r="AO23">
        <v>0.3876</v>
      </c>
      <c r="AP23">
        <v>0.32300000000000001</v>
      </c>
      <c r="AQ23">
        <v>0.28939999999999999</v>
      </c>
      <c r="AR23">
        <v>0.24809999999999999</v>
      </c>
      <c r="AS23">
        <v>0.49609999999999999</v>
      </c>
      <c r="AT23">
        <v>0.25580000000000003</v>
      </c>
      <c r="AU23">
        <f t="shared" si="0"/>
        <v>0.20175438596491227</v>
      </c>
      <c r="AV23">
        <f t="shared" si="1"/>
        <v>2.9824561403508771E-2</v>
      </c>
      <c r="AW23">
        <f t="shared" si="2"/>
        <v>7.0175438596491229E-3</v>
      </c>
      <c r="AX23">
        <f t="shared" si="3"/>
        <v>2.6315789473684209E-2</v>
      </c>
      <c r="AY23">
        <f t="shared" si="4"/>
        <v>9.8245614035087719E-2</v>
      </c>
      <c r="AZ23">
        <f t="shared" si="5"/>
        <v>2.7750247770069375E-2</v>
      </c>
      <c r="BA23">
        <f t="shared" si="6"/>
        <v>0.60909185749308847</v>
      </c>
    </row>
    <row r="24" spans="1:53" x14ac:dyDescent="0.35">
      <c r="A24">
        <v>2018</v>
      </c>
      <c r="B24" t="s">
        <v>68</v>
      </c>
      <c r="C24">
        <v>147.1</v>
      </c>
      <c r="D24">
        <v>635</v>
      </c>
      <c r="E24">
        <v>135</v>
      </c>
      <c r="F24">
        <v>27</v>
      </c>
      <c r="G24">
        <v>4</v>
      </c>
      <c r="H24">
        <v>63</v>
      </c>
      <c r="I24">
        <v>58</v>
      </c>
      <c r="J24">
        <v>15</v>
      </c>
      <c r="K24">
        <v>71</v>
      </c>
      <c r="L24">
        <v>10</v>
      </c>
      <c r="M24">
        <v>2</v>
      </c>
      <c r="N24">
        <v>138</v>
      </c>
      <c r="O24">
        <v>0.2402</v>
      </c>
      <c r="P24">
        <v>0.329635499</v>
      </c>
      <c r="Q24">
        <v>0.38878842600000002</v>
      </c>
      <c r="R24">
        <v>3.5430000000000001</v>
      </c>
      <c r="S24">
        <v>0.30934643299999998</v>
      </c>
      <c r="T24">
        <v>8.4298999999999999</v>
      </c>
      <c r="U24">
        <v>4.3371000000000004</v>
      </c>
      <c r="V24">
        <v>1.9437</v>
      </c>
      <c r="W24">
        <v>0.9163</v>
      </c>
      <c r="X24">
        <v>0.21729999999999999</v>
      </c>
      <c r="Y24">
        <v>0.1118</v>
      </c>
      <c r="Z24">
        <v>0.1055</v>
      </c>
      <c r="AA24">
        <v>0.2402</v>
      </c>
      <c r="AB24">
        <v>1.3982000000000001</v>
      </c>
      <c r="AC24">
        <v>0.29339999999999999</v>
      </c>
      <c r="AD24">
        <v>0.77539999999999998</v>
      </c>
      <c r="AE24">
        <v>4.2241691039999996</v>
      </c>
      <c r="AF24">
        <v>4.0910340559999998</v>
      </c>
      <c r="AG24">
        <v>1.5538461530000001</v>
      </c>
      <c r="AH24">
        <v>0.20574162600000001</v>
      </c>
      <c r="AI24">
        <v>0.48325358800000001</v>
      </c>
      <c r="AJ24">
        <v>0.31100478399999998</v>
      </c>
      <c r="AK24">
        <v>0.123076923</v>
      </c>
      <c r="AL24">
        <v>0.115384615</v>
      </c>
      <c r="AM24">
        <v>6.9306930000000003E-2</v>
      </c>
      <c r="AN24">
        <v>0.33333333300000001</v>
      </c>
      <c r="AO24">
        <v>0.40570000000000001</v>
      </c>
      <c r="AP24">
        <v>0.3679</v>
      </c>
      <c r="AQ24">
        <v>0.22639999999999999</v>
      </c>
      <c r="AR24">
        <v>0.20280000000000001</v>
      </c>
      <c r="AS24">
        <v>0.46229999999999999</v>
      </c>
      <c r="AT24">
        <v>0.33489999999999998</v>
      </c>
      <c r="AU24">
        <f t="shared" si="0"/>
        <v>0.2125984251968504</v>
      </c>
      <c r="AV24">
        <f t="shared" si="1"/>
        <v>4.2519685039370078E-2</v>
      </c>
      <c r="AW24">
        <f t="shared" si="2"/>
        <v>6.2992125984251968E-3</v>
      </c>
      <c r="AX24">
        <f t="shared" si="3"/>
        <v>2.3622047244094488E-2</v>
      </c>
      <c r="AY24">
        <f t="shared" si="4"/>
        <v>0.11181102362204724</v>
      </c>
      <c r="AZ24">
        <f t="shared" si="5"/>
        <v>3.5183349851337961E-2</v>
      </c>
      <c r="BA24">
        <f t="shared" si="6"/>
        <v>0.56796625644787457</v>
      </c>
    </row>
    <row r="25" spans="1:53" x14ac:dyDescent="0.35">
      <c r="A25">
        <v>2018</v>
      </c>
      <c r="B25" t="s">
        <v>69</v>
      </c>
      <c r="C25">
        <v>112.2</v>
      </c>
      <c r="D25">
        <v>493</v>
      </c>
      <c r="E25">
        <v>108</v>
      </c>
      <c r="F25">
        <v>27</v>
      </c>
      <c r="G25">
        <v>3</v>
      </c>
      <c r="H25">
        <v>53</v>
      </c>
      <c r="I25">
        <v>52</v>
      </c>
      <c r="J25">
        <v>15</v>
      </c>
      <c r="K25">
        <v>56</v>
      </c>
      <c r="L25">
        <v>7</v>
      </c>
      <c r="M25">
        <v>4</v>
      </c>
      <c r="N25">
        <v>108</v>
      </c>
      <c r="O25">
        <v>0.24940000000000001</v>
      </c>
      <c r="P25">
        <v>0.34215885899999998</v>
      </c>
      <c r="Q25">
        <v>0.43661971799999999</v>
      </c>
      <c r="R25">
        <v>4.1538000000000004</v>
      </c>
      <c r="S25">
        <v>0.33232431699999998</v>
      </c>
      <c r="T25">
        <v>8.6272000000000002</v>
      </c>
      <c r="U25">
        <v>4.4733999999999998</v>
      </c>
      <c r="V25">
        <v>1.9286000000000001</v>
      </c>
      <c r="W25">
        <v>1.1981999999999999</v>
      </c>
      <c r="X25">
        <v>0.21909999999999999</v>
      </c>
      <c r="Y25">
        <v>0.11360000000000001</v>
      </c>
      <c r="Z25">
        <v>0.1055</v>
      </c>
      <c r="AA25">
        <v>0.24940000000000001</v>
      </c>
      <c r="AB25">
        <v>1.4556</v>
      </c>
      <c r="AC25">
        <v>0.3</v>
      </c>
      <c r="AD25">
        <v>0.7823</v>
      </c>
      <c r="AE25">
        <v>4.6664583689999999</v>
      </c>
      <c r="AF25">
        <v>4.5656231749999998</v>
      </c>
      <c r="AG25">
        <v>1.048</v>
      </c>
      <c r="AH25">
        <v>0.197492163</v>
      </c>
      <c r="AI25">
        <v>0.410658307</v>
      </c>
      <c r="AJ25">
        <v>0.39184952899999997</v>
      </c>
      <c r="AK25">
        <v>6.4000000000000001E-2</v>
      </c>
      <c r="AL25">
        <v>0.12</v>
      </c>
      <c r="AM25">
        <v>8.3969464999999993E-2</v>
      </c>
      <c r="AN25">
        <v>0.33333333300000001</v>
      </c>
      <c r="AO25">
        <v>0.3538</v>
      </c>
      <c r="AP25">
        <v>0.36919999999999997</v>
      </c>
      <c r="AQ25">
        <v>0.27689999999999998</v>
      </c>
      <c r="AR25">
        <v>0.16309999999999999</v>
      </c>
      <c r="AS25">
        <v>0.4677</v>
      </c>
      <c r="AT25">
        <v>0.36919999999999997</v>
      </c>
      <c r="AU25">
        <f t="shared" si="0"/>
        <v>0.21906693711967545</v>
      </c>
      <c r="AV25">
        <f t="shared" si="1"/>
        <v>5.4766734279918863E-2</v>
      </c>
      <c r="AW25">
        <f t="shared" si="2"/>
        <v>6.0851926977687626E-3</v>
      </c>
      <c r="AX25">
        <f t="shared" si="3"/>
        <v>3.0425963488843813E-2</v>
      </c>
      <c r="AY25">
        <f t="shared" si="4"/>
        <v>0.11359026369168357</v>
      </c>
      <c r="AZ25">
        <f t="shared" si="5"/>
        <v>2.7750247770069375E-2</v>
      </c>
      <c r="BA25">
        <f t="shared" si="6"/>
        <v>0.54831466095204018</v>
      </c>
    </row>
    <row r="26" spans="1:53" x14ac:dyDescent="0.35">
      <c r="A26">
        <v>2018</v>
      </c>
      <c r="B26" t="s">
        <v>70</v>
      </c>
      <c r="C26">
        <v>179.2</v>
      </c>
      <c r="D26">
        <v>790</v>
      </c>
      <c r="E26">
        <v>180</v>
      </c>
      <c r="F26">
        <v>37</v>
      </c>
      <c r="G26">
        <v>5</v>
      </c>
      <c r="H26">
        <v>116</v>
      </c>
      <c r="I26">
        <v>111</v>
      </c>
      <c r="J26">
        <v>41</v>
      </c>
      <c r="K26">
        <v>82</v>
      </c>
      <c r="L26">
        <v>10</v>
      </c>
      <c r="M26">
        <v>4</v>
      </c>
      <c r="N26">
        <v>161</v>
      </c>
      <c r="O26">
        <v>0.25569999999999998</v>
      </c>
      <c r="P26">
        <v>0.338853503</v>
      </c>
      <c r="Q26">
        <v>0.50578034599999999</v>
      </c>
      <c r="R26">
        <v>5.5602999999999998</v>
      </c>
      <c r="S26">
        <v>0.35479491600000002</v>
      </c>
      <c r="T26">
        <v>8.0648999999999997</v>
      </c>
      <c r="U26">
        <v>4.1075999999999997</v>
      </c>
      <c r="V26">
        <v>1.9634</v>
      </c>
      <c r="W26">
        <v>2.0537999999999998</v>
      </c>
      <c r="X26">
        <v>0.20380000000000001</v>
      </c>
      <c r="Y26">
        <v>0.1038</v>
      </c>
      <c r="Z26">
        <v>0.1</v>
      </c>
      <c r="AA26">
        <v>0.25569999999999998</v>
      </c>
      <c r="AB26">
        <v>1.4582999999999999</v>
      </c>
      <c r="AC26">
        <v>0.27689999999999998</v>
      </c>
      <c r="AD26">
        <v>0.71909999999999996</v>
      </c>
      <c r="AE26">
        <v>4.8931665730000002</v>
      </c>
      <c r="AF26">
        <v>5.7647686619999998</v>
      </c>
      <c r="AG26">
        <v>0.83333333300000001</v>
      </c>
      <c r="AH26">
        <v>0.20833333300000001</v>
      </c>
      <c r="AI26">
        <v>0.35984848400000002</v>
      </c>
      <c r="AJ26">
        <v>0.43181818100000002</v>
      </c>
      <c r="AK26">
        <v>6.5789473000000001E-2</v>
      </c>
      <c r="AL26">
        <v>0.17982456099999999</v>
      </c>
      <c r="AM26">
        <v>4.2105262999999997E-2</v>
      </c>
      <c r="AN26">
        <v>0.33333333300000001</v>
      </c>
      <c r="AO26">
        <v>0.42730000000000001</v>
      </c>
      <c r="AP26">
        <v>0.30940000000000001</v>
      </c>
      <c r="AQ26">
        <v>0.26340000000000002</v>
      </c>
      <c r="AR26">
        <v>0.14549999999999999</v>
      </c>
      <c r="AS26">
        <v>0.49359999999999998</v>
      </c>
      <c r="AT26">
        <v>0.36099999999999999</v>
      </c>
      <c r="AU26">
        <f t="shared" si="0"/>
        <v>0.22784810126582278</v>
      </c>
      <c r="AV26">
        <f t="shared" si="1"/>
        <v>4.6835443037974683E-2</v>
      </c>
      <c r="AW26">
        <f t="shared" si="2"/>
        <v>6.3291139240506328E-3</v>
      </c>
      <c r="AX26">
        <f t="shared" si="3"/>
        <v>5.1898734177215189E-2</v>
      </c>
      <c r="AY26">
        <f t="shared" si="4"/>
        <v>0.10379746835443038</v>
      </c>
      <c r="AZ26">
        <f t="shared" si="5"/>
        <v>4.0634291377601585E-2</v>
      </c>
      <c r="BA26">
        <f t="shared" si="6"/>
        <v>0.52265684786290478</v>
      </c>
    </row>
    <row r="27" spans="1:53" x14ac:dyDescent="0.35">
      <c r="A27">
        <v>2018</v>
      </c>
      <c r="B27" t="s">
        <v>71</v>
      </c>
      <c r="C27">
        <v>163.1</v>
      </c>
      <c r="D27">
        <v>696</v>
      </c>
      <c r="E27">
        <v>153</v>
      </c>
      <c r="F27">
        <v>34</v>
      </c>
      <c r="G27">
        <v>3</v>
      </c>
      <c r="H27">
        <v>78</v>
      </c>
      <c r="I27">
        <v>74</v>
      </c>
      <c r="J27">
        <v>25</v>
      </c>
      <c r="K27">
        <v>69</v>
      </c>
      <c r="L27">
        <v>12</v>
      </c>
      <c r="M27">
        <v>5</v>
      </c>
      <c r="N27">
        <v>156</v>
      </c>
      <c r="O27">
        <v>0.246</v>
      </c>
      <c r="P27">
        <v>0.32708933699999998</v>
      </c>
      <c r="Q27">
        <v>0.43506493499999999</v>
      </c>
      <c r="R27">
        <v>4.0776000000000003</v>
      </c>
      <c r="S27">
        <v>0.32361945600000003</v>
      </c>
      <c r="T27">
        <v>8.5959000000000003</v>
      </c>
      <c r="U27">
        <v>3.802</v>
      </c>
      <c r="V27">
        <v>2.2608999999999999</v>
      </c>
      <c r="W27">
        <v>1.3775999999999999</v>
      </c>
      <c r="X27">
        <v>0.22409999999999999</v>
      </c>
      <c r="Y27">
        <v>9.9099999999999994E-2</v>
      </c>
      <c r="Z27">
        <v>0.125</v>
      </c>
      <c r="AA27">
        <v>0.246</v>
      </c>
      <c r="AB27">
        <v>1.3592</v>
      </c>
      <c r="AC27">
        <v>0.29020000000000001</v>
      </c>
      <c r="AD27">
        <v>0.77600000000000002</v>
      </c>
      <c r="AE27">
        <v>4.2609859429999997</v>
      </c>
      <c r="AF27">
        <v>4.5931576730000003</v>
      </c>
      <c r="AG27">
        <v>1.213414634</v>
      </c>
      <c r="AH27">
        <v>0.20219780200000001</v>
      </c>
      <c r="AI27">
        <v>0.437362637</v>
      </c>
      <c r="AJ27">
        <v>0.36043955999999999</v>
      </c>
      <c r="AK27">
        <v>7.9268292000000004E-2</v>
      </c>
      <c r="AL27">
        <v>0.15243902400000001</v>
      </c>
      <c r="AM27">
        <v>5.0251256000000001E-2</v>
      </c>
      <c r="AN27">
        <v>0.41666666600000002</v>
      </c>
      <c r="AO27">
        <v>0.39700000000000002</v>
      </c>
      <c r="AP27">
        <v>0.3498</v>
      </c>
      <c r="AQ27">
        <v>0.25319999999999998</v>
      </c>
      <c r="AR27">
        <v>0.19309999999999999</v>
      </c>
      <c r="AS27">
        <v>0.48709999999999998</v>
      </c>
      <c r="AT27">
        <v>0.31969999999999998</v>
      </c>
      <c r="AU27">
        <f t="shared" si="0"/>
        <v>0.21982758620689655</v>
      </c>
      <c r="AV27">
        <f t="shared" si="1"/>
        <v>4.8850574712643681E-2</v>
      </c>
      <c r="AW27">
        <f t="shared" si="2"/>
        <v>4.3103448275862068E-3</v>
      </c>
      <c r="AX27">
        <f t="shared" si="3"/>
        <v>3.5919540229885055E-2</v>
      </c>
      <c r="AY27">
        <f t="shared" si="4"/>
        <v>9.9137931034482762E-2</v>
      </c>
      <c r="AZ27">
        <f t="shared" si="5"/>
        <v>3.4192269573835483E-2</v>
      </c>
      <c r="BA27">
        <f t="shared" si="6"/>
        <v>0.55776175341467027</v>
      </c>
    </row>
    <row r="28" spans="1:53" x14ac:dyDescent="0.35">
      <c r="A28">
        <v>2018</v>
      </c>
      <c r="B28" t="s">
        <v>72</v>
      </c>
      <c r="C28">
        <v>155.19999999999999</v>
      </c>
      <c r="D28">
        <v>685</v>
      </c>
      <c r="E28">
        <v>140</v>
      </c>
      <c r="F28">
        <v>30</v>
      </c>
      <c r="G28">
        <v>4</v>
      </c>
      <c r="H28">
        <v>72</v>
      </c>
      <c r="I28">
        <v>65</v>
      </c>
      <c r="J28">
        <v>15</v>
      </c>
      <c r="K28">
        <v>76</v>
      </c>
      <c r="L28">
        <v>10</v>
      </c>
      <c r="M28">
        <v>8</v>
      </c>
      <c r="N28">
        <v>167</v>
      </c>
      <c r="O28">
        <v>0.2329</v>
      </c>
      <c r="P28">
        <v>0.32748537999999999</v>
      </c>
      <c r="Q28">
        <v>0.37478991499999997</v>
      </c>
      <c r="R28">
        <v>3.758</v>
      </c>
      <c r="S28">
        <v>0.30469572</v>
      </c>
      <c r="T28">
        <v>9.6552000000000007</v>
      </c>
      <c r="U28">
        <v>4.3940000000000001</v>
      </c>
      <c r="V28">
        <v>2.1974</v>
      </c>
      <c r="W28">
        <v>0.86719999999999997</v>
      </c>
      <c r="X28">
        <v>0.24379999999999999</v>
      </c>
      <c r="Y28">
        <v>0.1109</v>
      </c>
      <c r="Z28">
        <v>0.1328</v>
      </c>
      <c r="AA28">
        <v>0.2329</v>
      </c>
      <c r="AB28">
        <v>1.3875999999999999</v>
      </c>
      <c r="AC28">
        <v>0.29830000000000001</v>
      </c>
      <c r="AD28">
        <v>0.74880000000000002</v>
      </c>
      <c r="AE28">
        <v>4.0699295590000002</v>
      </c>
      <c r="AF28">
        <v>3.8802904310000002</v>
      </c>
      <c r="AG28">
        <v>1.367647058</v>
      </c>
      <c r="AH28">
        <v>0.244131455</v>
      </c>
      <c r="AI28">
        <v>0.43661971799999999</v>
      </c>
      <c r="AJ28">
        <v>0.31924882599999999</v>
      </c>
      <c r="AK28">
        <v>9.5588234999999994E-2</v>
      </c>
      <c r="AL28">
        <v>0.110294117</v>
      </c>
      <c r="AM28">
        <v>8.6021504999999998E-2</v>
      </c>
      <c r="AN28">
        <v>0.875</v>
      </c>
      <c r="AO28">
        <v>0.4194</v>
      </c>
      <c r="AP28">
        <v>0.36180000000000001</v>
      </c>
      <c r="AQ28">
        <v>0.21890000000000001</v>
      </c>
      <c r="AR28">
        <v>0.19819999999999999</v>
      </c>
      <c r="AS28">
        <v>0.4793</v>
      </c>
      <c r="AT28">
        <v>0.3226</v>
      </c>
      <c r="AU28">
        <f t="shared" si="0"/>
        <v>0.20437956204379562</v>
      </c>
      <c r="AV28">
        <f t="shared" si="1"/>
        <v>4.3795620437956206E-2</v>
      </c>
      <c r="AW28">
        <f t="shared" si="2"/>
        <v>5.8394160583941602E-3</v>
      </c>
      <c r="AX28">
        <f t="shared" si="3"/>
        <v>2.1897810218978103E-2</v>
      </c>
      <c r="AY28">
        <f t="shared" si="4"/>
        <v>0.11094890510948906</v>
      </c>
      <c r="AZ28">
        <f t="shared" si="5"/>
        <v>3.7661050545094152E-2</v>
      </c>
      <c r="BA28">
        <f t="shared" si="6"/>
        <v>0.57547763558629272</v>
      </c>
    </row>
    <row r="29" spans="1:53" x14ac:dyDescent="0.35">
      <c r="A29">
        <v>2018</v>
      </c>
      <c r="B29" t="s">
        <v>73</v>
      </c>
      <c r="C29">
        <v>178.1</v>
      </c>
      <c r="D29">
        <v>787</v>
      </c>
      <c r="E29">
        <v>167</v>
      </c>
      <c r="F29">
        <v>30</v>
      </c>
      <c r="G29">
        <v>5</v>
      </c>
      <c r="H29">
        <v>91</v>
      </c>
      <c r="I29">
        <v>79</v>
      </c>
      <c r="J29">
        <v>20</v>
      </c>
      <c r="K29">
        <v>85</v>
      </c>
      <c r="L29">
        <v>10</v>
      </c>
      <c r="M29">
        <v>5</v>
      </c>
      <c r="N29">
        <v>160</v>
      </c>
      <c r="O29">
        <v>0.23960000000000001</v>
      </c>
      <c r="P29">
        <v>0.32780612199999998</v>
      </c>
      <c r="Q29">
        <v>0.39035087699999999</v>
      </c>
      <c r="R29">
        <v>3.9868999999999999</v>
      </c>
      <c r="S29">
        <v>0.30954844999999998</v>
      </c>
      <c r="T29">
        <v>8.0747999999999998</v>
      </c>
      <c r="U29">
        <v>4.2896999999999998</v>
      </c>
      <c r="V29">
        <v>1.8824000000000001</v>
      </c>
      <c r="W29">
        <v>1.0093000000000001</v>
      </c>
      <c r="X29">
        <v>0.20330000000000001</v>
      </c>
      <c r="Y29">
        <v>0.108</v>
      </c>
      <c r="Z29">
        <v>9.5299999999999996E-2</v>
      </c>
      <c r="AA29">
        <v>0.23960000000000001</v>
      </c>
      <c r="AB29">
        <v>1.4131</v>
      </c>
      <c r="AC29">
        <v>0.2843</v>
      </c>
      <c r="AD29">
        <v>0.72489999999999999</v>
      </c>
      <c r="AE29">
        <v>4.4755212560000004</v>
      </c>
      <c r="AF29">
        <v>4.3319513020000002</v>
      </c>
      <c r="AG29">
        <v>1.346820809</v>
      </c>
      <c r="AH29">
        <v>0.233962264</v>
      </c>
      <c r="AI29">
        <v>0.43962264099999998</v>
      </c>
      <c r="AJ29">
        <v>0.32641509400000002</v>
      </c>
      <c r="AK29">
        <v>8.6705201999999995E-2</v>
      </c>
      <c r="AL29">
        <v>0.11560693599999999</v>
      </c>
      <c r="AM29">
        <v>8.1545064E-2</v>
      </c>
      <c r="AN29">
        <v>0.28571428500000001</v>
      </c>
      <c r="AO29">
        <v>0.34260000000000002</v>
      </c>
      <c r="AP29">
        <v>0.37240000000000001</v>
      </c>
      <c r="AQ29">
        <v>0.28489999999999999</v>
      </c>
      <c r="AR29">
        <v>0.15640000000000001</v>
      </c>
      <c r="AS29">
        <v>0.46179999999999999</v>
      </c>
      <c r="AT29">
        <v>0.38179999999999997</v>
      </c>
      <c r="AU29">
        <f t="shared" si="0"/>
        <v>0.21219822109275729</v>
      </c>
      <c r="AV29">
        <f t="shared" si="1"/>
        <v>3.8119440914866583E-2</v>
      </c>
      <c r="AW29">
        <f t="shared" si="2"/>
        <v>6.3532401524777635E-3</v>
      </c>
      <c r="AX29">
        <f t="shared" si="3"/>
        <v>2.5412960609911054E-2</v>
      </c>
      <c r="AY29">
        <f t="shared" si="4"/>
        <v>0.10800508259212198</v>
      </c>
      <c r="AZ29">
        <f t="shared" si="5"/>
        <v>4.2120911793855305E-2</v>
      </c>
      <c r="BA29">
        <f t="shared" si="6"/>
        <v>0.56779014284400997</v>
      </c>
    </row>
    <row r="30" spans="1:53" x14ac:dyDescent="0.35">
      <c r="A30">
        <v>2018</v>
      </c>
      <c r="B30" t="s">
        <v>74</v>
      </c>
      <c r="C30">
        <v>136.19999999999999</v>
      </c>
      <c r="D30">
        <v>643</v>
      </c>
      <c r="E30">
        <v>159</v>
      </c>
      <c r="F30">
        <v>34</v>
      </c>
      <c r="G30">
        <v>4</v>
      </c>
      <c r="H30">
        <v>74</v>
      </c>
      <c r="I30">
        <v>71</v>
      </c>
      <c r="J30">
        <v>19</v>
      </c>
      <c r="K30">
        <v>68</v>
      </c>
      <c r="L30">
        <v>7</v>
      </c>
      <c r="M30">
        <v>7</v>
      </c>
      <c r="N30">
        <v>161</v>
      </c>
      <c r="O30">
        <v>0.27989999999999998</v>
      </c>
      <c r="P30">
        <v>0.36505460200000001</v>
      </c>
      <c r="Q30">
        <v>0.460714285</v>
      </c>
      <c r="R30">
        <v>4.6756000000000002</v>
      </c>
      <c r="S30">
        <v>0.35326797300000001</v>
      </c>
      <c r="T30">
        <v>10.602499999999999</v>
      </c>
      <c r="U30">
        <v>4.4781000000000004</v>
      </c>
      <c r="V30">
        <v>2.3675999999999999</v>
      </c>
      <c r="W30">
        <v>1.2512000000000001</v>
      </c>
      <c r="X30">
        <v>0.25040000000000001</v>
      </c>
      <c r="Y30">
        <v>0.10580000000000001</v>
      </c>
      <c r="Z30">
        <v>0.14460000000000001</v>
      </c>
      <c r="AA30">
        <v>0.27989999999999998</v>
      </c>
      <c r="AB30">
        <v>1.661</v>
      </c>
      <c r="AC30">
        <v>0.36080000000000001</v>
      </c>
      <c r="AD30">
        <v>0.77149999999999996</v>
      </c>
      <c r="AE30">
        <v>4.2203354390000003</v>
      </c>
      <c r="AF30">
        <v>4.251943303</v>
      </c>
      <c r="AG30">
        <v>0.99319727800000002</v>
      </c>
      <c r="AH30">
        <v>0.26566415999999998</v>
      </c>
      <c r="AI30">
        <v>0.36591478599999999</v>
      </c>
      <c r="AJ30">
        <v>0.36842105200000003</v>
      </c>
      <c r="AK30">
        <v>7.4829931000000002E-2</v>
      </c>
      <c r="AL30">
        <v>0.1292517</v>
      </c>
      <c r="AM30">
        <v>0.102739726</v>
      </c>
      <c r="AN30">
        <v>0.125</v>
      </c>
      <c r="AO30">
        <v>0.36609999999999998</v>
      </c>
      <c r="AP30">
        <v>0.32919999999999999</v>
      </c>
      <c r="AQ30">
        <v>0.30470000000000003</v>
      </c>
      <c r="AR30">
        <v>0.1671</v>
      </c>
      <c r="AS30">
        <v>0.42259999999999998</v>
      </c>
      <c r="AT30">
        <v>0.4103</v>
      </c>
      <c r="AU30">
        <f t="shared" si="0"/>
        <v>0.24727838258164853</v>
      </c>
      <c r="AV30">
        <f t="shared" si="1"/>
        <v>5.2877138413685847E-2</v>
      </c>
      <c r="AW30">
        <f t="shared" si="2"/>
        <v>6.2208398133748056E-3</v>
      </c>
      <c r="AX30">
        <f t="shared" si="3"/>
        <v>2.9548989113530325E-2</v>
      </c>
      <c r="AY30">
        <f t="shared" si="4"/>
        <v>0.10575427682737169</v>
      </c>
      <c r="AZ30">
        <f t="shared" si="5"/>
        <v>3.3696729435084241E-2</v>
      </c>
      <c r="BA30">
        <f t="shared" si="6"/>
        <v>0.52462364381530457</v>
      </c>
    </row>
    <row r="31" spans="1:53" x14ac:dyDescent="0.35">
      <c r="A31">
        <v>2018</v>
      </c>
      <c r="B31" t="s">
        <v>75</v>
      </c>
      <c r="C31">
        <v>125.1</v>
      </c>
      <c r="D31">
        <v>538</v>
      </c>
      <c r="E31">
        <v>115</v>
      </c>
      <c r="F31">
        <v>28</v>
      </c>
      <c r="G31">
        <v>3</v>
      </c>
      <c r="H31">
        <v>67</v>
      </c>
      <c r="I31">
        <v>54</v>
      </c>
      <c r="J31">
        <v>14</v>
      </c>
      <c r="K31">
        <v>54</v>
      </c>
      <c r="L31">
        <v>6</v>
      </c>
      <c r="M31">
        <v>2</v>
      </c>
      <c r="N31">
        <v>109</v>
      </c>
      <c r="O31">
        <v>0.23860000000000001</v>
      </c>
      <c r="P31">
        <v>0.31843575400000002</v>
      </c>
      <c r="Q31">
        <v>0.40041928700000001</v>
      </c>
      <c r="R31">
        <v>3.8776999999999999</v>
      </c>
      <c r="S31">
        <v>0.30901262200000001</v>
      </c>
      <c r="T31">
        <v>7.8270999999999997</v>
      </c>
      <c r="U31">
        <v>3.8776999999999999</v>
      </c>
      <c r="V31">
        <v>2.0185</v>
      </c>
      <c r="W31">
        <v>1.0053000000000001</v>
      </c>
      <c r="X31">
        <v>0.2026</v>
      </c>
      <c r="Y31">
        <v>0.1004</v>
      </c>
      <c r="Z31">
        <v>0.1022</v>
      </c>
      <c r="AA31">
        <v>0.23860000000000001</v>
      </c>
      <c r="AB31">
        <v>1.3484</v>
      </c>
      <c r="AC31">
        <v>0.28129999999999999</v>
      </c>
      <c r="AD31">
        <v>0.68689999999999996</v>
      </c>
      <c r="AE31">
        <v>4.4678004810000003</v>
      </c>
      <c r="AF31">
        <v>4.2075727580000004</v>
      </c>
      <c r="AG31">
        <v>1.176923076</v>
      </c>
      <c r="AH31">
        <v>0.237196765</v>
      </c>
      <c r="AI31">
        <v>0.41239892099999997</v>
      </c>
      <c r="AJ31">
        <v>0.350404312</v>
      </c>
      <c r="AK31">
        <v>9.2307691999999997E-2</v>
      </c>
      <c r="AL31">
        <v>0.107692307</v>
      </c>
      <c r="AM31">
        <v>7.1895423999999999E-2</v>
      </c>
      <c r="AN31">
        <v>0</v>
      </c>
      <c r="AO31">
        <v>0.41020000000000001</v>
      </c>
      <c r="AP31">
        <v>0.32440000000000002</v>
      </c>
      <c r="AQ31">
        <v>0.26540000000000002</v>
      </c>
      <c r="AR31">
        <v>0.16350000000000001</v>
      </c>
      <c r="AS31">
        <v>0.44769999999999999</v>
      </c>
      <c r="AT31">
        <v>0.38869999999999999</v>
      </c>
      <c r="AU31">
        <f t="shared" si="0"/>
        <v>0.21375464684014869</v>
      </c>
      <c r="AV31">
        <f t="shared" si="1"/>
        <v>5.204460966542751E-2</v>
      </c>
      <c r="AW31">
        <f t="shared" si="2"/>
        <v>5.5762081784386614E-3</v>
      </c>
      <c r="AX31">
        <f t="shared" si="3"/>
        <v>2.6022304832713755E-2</v>
      </c>
      <c r="AY31">
        <f t="shared" si="4"/>
        <v>0.10037174721189591</v>
      </c>
      <c r="AZ31">
        <f t="shared" si="5"/>
        <v>2.6759167492566897E-2</v>
      </c>
      <c r="BA31">
        <f t="shared" si="6"/>
        <v>0.5754713157788085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C2" sqref="C2:C31"/>
    </sheetView>
  </sheetViews>
  <sheetFormatPr defaultRowHeight="14.5" x14ac:dyDescent="0.35"/>
  <sheetData>
    <row r="1" spans="1:3" x14ac:dyDescent="0.35">
      <c r="A1" t="s">
        <v>1</v>
      </c>
      <c r="B1" t="s">
        <v>76</v>
      </c>
      <c r="C1" t="s">
        <v>77</v>
      </c>
    </row>
    <row r="2" spans="1:3" x14ac:dyDescent="0.35">
      <c r="A2" t="s">
        <v>46</v>
      </c>
      <c r="B2">
        <f>VLOOKUP(A2,RHPvRHH!B:D,3,FALSE)/(VLOOKUP(A2,RHPvRHH!B:D,3,FALSE)+VLOOKUP(A2,LHPvRHH!B:D,3,FALSE))</f>
        <v>0.88289806234203871</v>
      </c>
      <c r="C2">
        <f>VLOOKUP(A2,RHPvLHH!B:D,3,FALSE)/(VLOOKUP(A2,RHPvLHH!B:D,3,FALSE)+VLOOKUP(A2,LHPvLHH!B:D,3,FALSE))</f>
        <v>0.84761904761904761</v>
      </c>
    </row>
    <row r="3" spans="1:3" x14ac:dyDescent="0.35">
      <c r="A3" t="s">
        <v>47</v>
      </c>
      <c r="B3">
        <f>VLOOKUP(A3,RHPvRHH!B:D,3,FALSE)/(VLOOKUP(A3,RHPvRHH!B:D,3,FALSE)+VLOOKUP(A3,LHPvRHH!B:D,3,FALSE))</f>
        <v>0.71563573883161513</v>
      </c>
      <c r="C3">
        <f>VLOOKUP(A3,RHPvLHH!B:D,3,FALSE)/(VLOOKUP(A3,RHPvLHH!B:D,3,FALSE)+VLOOKUP(A3,LHPvLHH!B:D,3,FALSE))</f>
        <v>0.6870056497175141</v>
      </c>
    </row>
    <row r="4" spans="1:3" x14ac:dyDescent="0.35">
      <c r="A4" t="s">
        <v>48</v>
      </c>
      <c r="B4">
        <f>VLOOKUP(A4,RHPvRHH!B:D,3,FALSE)/(VLOOKUP(A4,RHPvRHH!B:D,3,FALSE)+VLOOKUP(A4,LHPvRHH!B:D,3,FALSE))</f>
        <v>0.85215794306703396</v>
      </c>
      <c r="C4">
        <f>VLOOKUP(A4,RHPvLHH!B:D,3,FALSE)/(VLOOKUP(A4,RHPvLHH!B:D,3,FALSE)+VLOOKUP(A4,LHPvLHH!B:D,3,FALSE))</f>
        <v>0.88786279683377312</v>
      </c>
    </row>
    <row r="5" spans="1:3" x14ac:dyDescent="0.35">
      <c r="A5" t="s">
        <v>49</v>
      </c>
      <c r="B5">
        <f>VLOOKUP(A5,RHPvRHH!B:D,3,FALSE)/(VLOOKUP(A5,RHPvRHH!B:D,3,FALSE)+VLOOKUP(A5,LHPvRHH!B:D,3,FALSE))</f>
        <v>0.59320557491289194</v>
      </c>
      <c r="C5">
        <f>VLOOKUP(A5,RHPvLHH!B:D,3,FALSE)/(VLOOKUP(A5,RHPvLHH!B:D,3,FALSE)+VLOOKUP(A5,LHPvLHH!B:D,3,FALSE))</f>
        <v>0.59001314060446786</v>
      </c>
    </row>
    <row r="6" spans="1:3" x14ac:dyDescent="0.35">
      <c r="A6" t="s">
        <v>50</v>
      </c>
      <c r="B6">
        <f>VLOOKUP(A6,RHPvRHH!B:D,3,FALSE)/(VLOOKUP(A6,RHPvRHH!B:D,3,FALSE)+VLOOKUP(A6,LHPvRHH!B:D,3,FALSE))</f>
        <v>0.77412031782065838</v>
      </c>
      <c r="C6">
        <f>VLOOKUP(A6,RHPvLHH!B:D,3,FALSE)/(VLOOKUP(A6,RHPvLHH!B:D,3,FALSE)+VLOOKUP(A6,LHPvLHH!B:D,3,FALSE))</f>
        <v>0.73023255813953492</v>
      </c>
    </row>
    <row r="7" spans="1:3" x14ac:dyDescent="0.35">
      <c r="A7" t="s">
        <v>51</v>
      </c>
      <c r="B7">
        <f>VLOOKUP(A7,RHPvRHH!B:D,3,FALSE)/(VLOOKUP(A7,RHPvRHH!B:D,3,FALSE)+VLOOKUP(A7,LHPvRHH!B:D,3,FALSE))</f>
        <v>0.85966542750929364</v>
      </c>
      <c r="C7">
        <f>VLOOKUP(A7,RHPvLHH!B:D,3,FALSE)/(VLOOKUP(A7,RHPvLHH!B:D,3,FALSE)+VLOOKUP(A7,LHPvLHH!B:D,3,FALSE))</f>
        <v>0.86393088552915764</v>
      </c>
    </row>
    <row r="8" spans="1:3" x14ac:dyDescent="0.35">
      <c r="A8" t="s">
        <v>52</v>
      </c>
      <c r="B8">
        <f>VLOOKUP(A8,RHPvRHH!B:D,3,FALSE)/(VLOOKUP(A8,RHPvRHH!B:D,3,FALSE)+VLOOKUP(A8,LHPvRHH!B:D,3,FALSE))</f>
        <v>0.72082973206568712</v>
      </c>
      <c r="C8">
        <f>VLOOKUP(A8,RHPvLHH!B:D,3,FALSE)/(VLOOKUP(A8,RHPvLHH!B:D,3,FALSE)+VLOOKUP(A8,LHPvLHH!B:D,3,FALSE))</f>
        <v>0.78518518518518521</v>
      </c>
    </row>
    <row r="9" spans="1:3" x14ac:dyDescent="0.35">
      <c r="A9" t="s">
        <v>53</v>
      </c>
      <c r="B9">
        <f>VLOOKUP(A9,RHPvRHH!B:D,3,FALSE)/(VLOOKUP(A9,RHPvRHH!B:D,3,FALSE)+VLOOKUP(A9,LHPvRHH!B:D,3,FALSE))</f>
        <v>0.73956594323873126</v>
      </c>
      <c r="C9">
        <f>VLOOKUP(A9,RHPvLHH!B:D,3,FALSE)/(VLOOKUP(A9,RHPvLHH!B:D,3,FALSE)+VLOOKUP(A9,LHPvLHH!B:D,3,FALSE))</f>
        <v>0.76832151300236406</v>
      </c>
    </row>
    <row r="10" spans="1:3" x14ac:dyDescent="0.35">
      <c r="A10" t="s">
        <v>54</v>
      </c>
      <c r="B10">
        <f>VLOOKUP(A10,RHPvRHH!B:D,3,FALSE)/(VLOOKUP(A10,RHPvRHH!B:D,3,FALSE)+VLOOKUP(A10,LHPvRHH!B:D,3,FALSE))</f>
        <v>0.74196350999131189</v>
      </c>
      <c r="C10">
        <f>VLOOKUP(A10,RHPvLHH!B:D,3,FALSE)/(VLOOKUP(A10,RHPvLHH!B:D,3,FALSE)+VLOOKUP(A10,LHPvLHH!B:D,3,FALSE))</f>
        <v>0.845771144278607</v>
      </c>
    </row>
    <row r="11" spans="1:3" x14ac:dyDescent="0.35">
      <c r="A11" t="s">
        <v>55</v>
      </c>
      <c r="B11">
        <f>VLOOKUP(A11,RHPvRHH!B:D,3,FALSE)/(VLOOKUP(A11,RHPvRHH!B:D,3,FALSE)+VLOOKUP(A11,LHPvRHH!B:D,3,FALSE))</f>
        <v>0.89877835951134377</v>
      </c>
      <c r="C11">
        <f>VLOOKUP(A11,RHPvLHH!B:D,3,FALSE)/(VLOOKUP(A11,RHPvLHH!B:D,3,FALSE)+VLOOKUP(A11,LHPvLHH!B:D,3,FALSE))</f>
        <v>0.86737089201877937</v>
      </c>
    </row>
    <row r="12" spans="1:3" x14ac:dyDescent="0.35">
      <c r="A12" t="s">
        <v>56</v>
      </c>
      <c r="B12">
        <f>VLOOKUP(A12,RHPvRHH!B:D,3,FALSE)/(VLOOKUP(A12,RHPvRHH!B:D,3,FALSE)+VLOOKUP(A12,LHPvRHH!B:D,3,FALSE))</f>
        <v>0.78465562336530081</v>
      </c>
      <c r="C12">
        <f>VLOOKUP(A12,RHPvLHH!B:D,3,FALSE)/(VLOOKUP(A12,RHPvLHH!B:D,3,FALSE)+VLOOKUP(A12,LHPvLHH!B:D,3,FALSE))</f>
        <v>0.74641833810888247</v>
      </c>
    </row>
    <row r="13" spans="1:3" x14ac:dyDescent="0.35">
      <c r="A13" t="s">
        <v>57</v>
      </c>
      <c r="B13">
        <f>VLOOKUP(A13,RHPvRHH!B:D,3,FALSE)/(VLOOKUP(A13,RHPvRHH!B:D,3,FALSE)+VLOOKUP(A13,LHPvRHH!B:D,3,FALSE))</f>
        <v>0.58333333333333337</v>
      </c>
      <c r="C13">
        <f>VLOOKUP(A13,RHPvLHH!B:D,3,FALSE)/(VLOOKUP(A13,RHPvLHH!B:D,3,FALSE)+VLOOKUP(A13,LHPvLHH!B:D,3,FALSE))</f>
        <v>0.67412140575079871</v>
      </c>
    </row>
    <row r="14" spans="1:3" x14ac:dyDescent="0.35">
      <c r="A14" t="s">
        <v>58</v>
      </c>
      <c r="B14">
        <f>VLOOKUP(A14,RHPvRHH!B:D,3,FALSE)/(VLOOKUP(A14,RHPvRHH!B:D,3,FALSE)+VLOOKUP(A14,LHPvRHH!B:D,3,FALSE))</f>
        <v>0.63671274961597546</v>
      </c>
      <c r="C14">
        <f>VLOOKUP(A14,RHPvLHH!B:D,3,FALSE)/(VLOOKUP(A14,RHPvLHH!B:D,3,FALSE)+VLOOKUP(A14,LHPvLHH!B:D,3,FALSE))</f>
        <v>0.70111287758346585</v>
      </c>
    </row>
    <row r="15" spans="1:3" x14ac:dyDescent="0.35">
      <c r="A15" t="s">
        <v>59</v>
      </c>
      <c r="B15">
        <f>VLOOKUP(A15,RHPvRHH!B:D,3,FALSE)/(VLOOKUP(A15,RHPvRHH!B:D,3,FALSE)+VLOOKUP(A15,LHPvRHH!B:D,3,FALSE))</f>
        <v>0.83657917019475025</v>
      </c>
      <c r="C15">
        <f>VLOOKUP(A15,RHPvLHH!B:D,3,FALSE)/(VLOOKUP(A15,RHPvLHH!B:D,3,FALSE)+VLOOKUP(A15,LHPvLHH!B:D,3,FALSE))</f>
        <v>0.83554083885209718</v>
      </c>
    </row>
    <row r="16" spans="1:3" x14ac:dyDescent="0.35">
      <c r="A16" t="s">
        <v>60</v>
      </c>
      <c r="B16">
        <f>VLOOKUP(A16,RHPvRHH!B:D,3,FALSE)/(VLOOKUP(A16,RHPvRHH!B:D,3,FALSE)+VLOOKUP(A16,LHPvRHH!B:D,3,FALSE))</f>
        <v>0.64567669172932329</v>
      </c>
      <c r="C16">
        <f>VLOOKUP(A16,RHPvLHH!B:D,3,FALSE)/(VLOOKUP(A16,RHPvLHH!B:D,3,FALSE)+VLOOKUP(A16,LHPvLHH!B:D,3,FALSE))</f>
        <v>0.62885154061624648</v>
      </c>
    </row>
    <row r="17" spans="1:3" x14ac:dyDescent="0.35">
      <c r="A17" t="s">
        <v>61</v>
      </c>
      <c r="B17">
        <f>VLOOKUP(A17,RHPvRHH!B:D,3,FALSE)/(VLOOKUP(A17,RHPvRHH!B:D,3,FALSE)+VLOOKUP(A17,LHPvRHH!B:D,3,FALSE))</f>
        <v>0.59345391903531441</v>
      </c>
      <c r="C17">
        <f>VLOOKUP(A17,RHPvLHH!B:D,3,FALSE)/(VLOOKUP(A17,RHPvLHH!B:D,3,FALSE)+VLOOKUP(A17,LHPvLHH!B:D,3,FALSE))</f>
        <v>0.62109375</v>
      </c>
    </row>
    <row r="18" spans="1:3" x14ac:dyDescent="0.35">
      <c r="A18" t="s">
        <v>62</v>
      </c>
      <c r="B18">
        <f>VLOOKUP(A18,RHPvRHH!B:D,3,FALSE)/(VLOOKUP(A18,RHPvRHH!B:D,3,FALSE)+VLOOKUP(A18,LHPvRHH!B:D,3,FALSE))</f>
        <v>0.65290648694187026</v>
      </c>
      <c r="C18">
        <f>VLOOKUP(A18,RHPvLHH!B:D,3,FALSE)/(VLOOKUP(A18,RHPvLHH!B:D,3,FALSE)+VLOOKUP(A18,LHPvLHH!B:D,3,FALSE))</f>
        <v>0.65375000000000005</v>
      </c>
    </row>
    <row r="19" spans="1:3" x14ac:dyDescent="0.35">
      <c r="A19" t="s">
        <v>63</v>
      </c>
      <c r="B19">
        <f>VLOOKUP(A19,RHPvRHH!B:D,3,FALSE)/(VLOOKUP(A19,RHPvRHH!B:D,3,FALSE)+VLOOKUP(A19,LHPvRHH!B:D,3,FALSE))</f>
        <v>0.74651567944250874</v>
      </c>
      <c r="C19">
        <f>VLOOKUP(A19,RHPvLHH!B:D,3,FALSE)/(VLOOKUP(A19,RHPvLHH!B:D,3,FALSE)+VLOOKUP(A19,LHPvLHH!B:D,3,FALSE))</f>
        <v>0.7556237218813906</v>
      </c>
    </row>
    <row r="20" spans="1:3" x14ac:dyDescent="0.35">
      <c r="A20" t="s">
        <v>64</v>
      </c>
      <c r="B20">
        <f>VLOOKUP(A20,RHPvRHH!B:D,3,FALSE)/(VLOOKUP(A20,RHPvRHH!B:D,3,FALSE)+VLOOKUP(A20,LHPvRHH!B:D,3,FALSE))</f>
        <v>0.63238095238095238</v>
      </c>
      <c r="C20">
        <f>VLOOKUP(A20,RHPvLHH!B:D,3,FALSE)/(VLOOKUP(A20,RHPvLHH!B:D,3,FALSE)+VLOOKUP(A20,LHPvLHH!B:D,3,FALSE))</f>
        <v>0.65810810810810816</v>
      </c>
    </row>
    <row r="21" spans="1:3" x14ac:dyDescent="0.35">
      <c r="A21" t="s">
        <v>65</v>
      </c>
      <c r="B21">
        <f>VLOOKUP(A21,RHPvRHH!B:D,3,FALSE)/(VLOOKUP(A21,RHPvRHH!B:D,3,FALSE)+VLOOKUP(A21,LHPvRHH!B:D,3,FALSE))</f>
        <v>0.84006462035541196</v>
      </c>
      <c r="C21">
        <f>VLOOKUP(A21,RHPvLHH!B:D,3,FALSE)/(VLOOKUP(A21,RHPvLHH!B:D,3,FALSE)+VLOOKUP(A21,LHPvLHH!B:D,3,FALSE))</f>
        <v>0.86213786213786214</v>
      </c>
    </row>
    <row r="22" spans="1:3" x14ac:dyDescent="0.35">
      <c r="A22" t="s">
        <v>66</v>
      </c>
      <c r="B22">
        <f>VLOOKUP(A22,RHPvRHH!B:D,3,FALSE)/(VLOOKUP(A22,RHPvRHH!B:D,3,FALSE)+VLOOKUP(A22,LHPvRHH!B:D,3,FALSE))</f>
        <v>0.88745603751465418</v>
      </c>
      <c r="C22">
        <f>VLOOKUP(A22,RHPvLHH!B:D,3,FALSE)/(VLOOKUP(A22,RHPvLHH!B:D,3,FALSE)+VLOOKUP(A22,LHPvLHH!B:D,3,FALSE))</f>
        <v>0.87918486171761279</v>
      </c>
    </row>
    <row r="23" spans="1:3" x14ac:dyDescent="0.35">
      <c r="A23" t="s">
        <v>67</v>
      </c>
      <c r="B23">
        <f>VLOOKUP(A23,RHPvRHH!B:D,3,FALSE)/(VLOOKUP(A23,RHPvRHH!B:D,3,FALSE)+VLOOKUP(A23,LHPvRHH!B:D,3,FALSE))</f>
        <v>0.72643869891576318</v>
      </c>
      <c r="C23">
        <f>VLOOKUP(A23,RHPvLHH!B:D,3,FALSE)/(VLOOKUP(A23,RHPvLHH!B:D,3,FALSE)+VLOOKUP(A23,LHPvLHH!B:D,3,FALSE))</f>
        <v>0.70110701107011075</v>
      </c>
    </row>
    <row r="24" spans="1:3" x14ac:dyDescent="0.35">
      <c r="A24" t="s">
        <v>68</v>
      </c>
      <c r="B24">
        <f>VLOOKUP(A24,RHPvRHH!B:D,3,FALSE)/(VLOOKUP(A24,RHPvRHH!B:D,3,FALSE)+VLOOKUP(A24,LHPvRHH!B:D,3,FALSE))</f>
        <v>0.70008643042350904</v>
      </c>
      <c r="C24">
        <f>VLOOKUP(A24,RHPvLHH!B:D,3,FALSE)/(VLOOKUP(A24,RHPvLHH!B:D,3,FALSE)+VLOOKUP(A24,LHPvLHH!B:D,3,FALSE))</f>
        <v>0.73156682027649766</v>
      </c>
    </row>
    <row r="25" spans="1:3" x14ac:dyDescent="0.35">
      <c r="A25" t="s">
        <v>69</v>
      </c>
      <c r="B25">
        <f>VLOOKUP(A25,RHPvRHH!B:D,3,FALSE)/(VLOOKUP(A25,RHPvRHH!B:D,3,FALSE)+VLOOKUP(A25,LHPvRHH!B:D,3,FALSE))</f>
        <v>0.6502890173410405</v>
      </c>
      <c r="C25">
        <f>VLOOKUP(A25,RHPvLHH!B:D,3,FALSE)/(VLOOKUP(A25,RHPvLHH!B:D,3,FALSE)+VLOOKUP(A25,LHPvLHH!B:D,3,FALSE))</f>
        <v>0.69144460028050492</v>
      </c>
    </row>
    <row r="26" spans="1:3" x14ac:dyDescent="0.35">
      <c r="A26" t="s">
        <v>70</v>
      </c>
      <c r="B26">
        <f>VLOOKUP(A26,RHPvRHH!B:D,3,FALSE)/(VLOOKUP(A26,RHPvRHH!B:D,3,FALSE)+VLOOKUP(A26,LHPvRHH!B:D,3,FALSE))</f>
        <v>0.91025641025641024</v>
      </c>
      <c r="C26">
        <f>VLOOKUP(A26,RHPvLHH!B:D,3,FALSE)/(VLOOKUP(A26,RHPvLHH!B:D,3,FALSE)+VLOOKUP(A26,LHPvLHH!B:D,3,FALSE))</f>
        <v>0.9028571428571428</v>
      </c>
    </row>
    <row r="27" spans="1:3" x14ac:dyDescent="0.35">
      <c r="A27" t="s">
        <v>71</v>
      </c>
      <c r="B27">
        <f>VLOOKUP(A27,RHPvRHH!B:D,3,FALSE)/(VLOOKUP(A27,RHPvRHH!B:D,3,FALSE)+VLOOKUP(A27,LHPvRHH!B:D,3,FALSE))</f>
        <v>0.82778306374881061</v>
      </c>
      <c r="C27">
        <f>VLOOKUP(A27,RHPvLHH!B:D,3,FALSE)/(VLOOKUP(A27,RHPvLHH!B:D,3,FALSE)+VLOOKUP(A27,LHPvLHH!B:D,3,FALSE))</f>
        <v>0.79542857142857137</v>
      </c>
    </row>
    <row r="28" spans="1:3" x14ac:dyDescent="0.35">
      <c r="A28" t="s">
        <v>72</v>
      </c>
      <c r="B28">
        <f>VLOOKUP(A28,RHPvRHH!B:D,3,FALSE)/(VLOOKUP(A28,RHPvRHH!B:D,3,FALSE)+VLOOKUP(A28,LHPvRHH!B:D,3,FALSE))</f>
        <v>0.67431597528684906</v>
      </c>
      <c r="C28">
        <f>VLOOKUP(A28,RHPvLHH!B:D,3,FALSE)/(VLOOKUP(A28,RHPvLHH!B:D,3,FALSE)+VLOOKUP(A28,LHPvLHH!B:D,3,FALSE))</f>
        <v>0.82929782082324455</v>
      </c>
    </row>
    <row r="29" spans="1:3" x14ac:dyDescent="0.35">
      <c r="A29" t="s">
        <v>73</v>
      </c>
      <c r="B29">
        <f>VLOOKUP(A29,RHPvRHH!B:D,3,FALSE)/(VLOOKUP(A29,RHPvRHH!B:D,3,FALSE)+VLOOKUP(A29,LHPvRHH!B:D,3,FALSE))</f>
        <v>0.82017982017982016</v>
      </c>
      <c r="C29">
        <f>VLOOKUP(A29,RHPvLHH!B:D,3,FALSE)/(VLOOKUP(A29,RHPvLHH!B:D,3,FALSE)+VLOOKUP(A29,LHPvLHH!B:D,3,FALSE))</f>
        <v>0.80967078189300412</v>
      </c>
    </row>
    <row r="30" spans="1:3" x14ac:dyDescent="0.35">
      <c r="A30" t="s">
        <v>74</v>
      </c>
      <c r="B30">
        <f>VLOOKUP(A30,RHPvRHH!B:D,3,FALSE)/(VLOOKUP(A30,RHPvRHH!B:D,3,FALSE)+VLOOKUP(A30,LHPvRHH!B:D,3,FALSE))</f>
        <v>0.65441751368256451</v>
      </c>
      <c r="C30">
        <f>VLOOKUP(A30,RHPvLHH!B:D,3,FALSE)/(VLOOKUP(A30,RHPvLHH!B:D,3,FALSE)+VLOOKUP(A30,LHPvLHH!B:D,3,FALSE))</f>
        <v>0.74078341013824889</v>
      </c>
    </row>
    <row r="31" spans="1:3" x14ac:dyDescent="0.35">
      <c r="A31" t="s">
        <v>75</v>
      </c>
      <c r="B31">
        <f>VLOOKUP(A31,RHPvRHH!B:D,3,FALSE)/(VLOOKUP(A31,RHPvRHH!B:D,3,FALSE)+VLOOKUP(A31,LHPvRHH!B:D,3,FALSE))</f>
        <v>0.65195670274771023</v>
      </c>
      <c r="C31">
        <f>VLOOKUP(A31,RHPvLHH!B:D,3,FALSE)/(VLOOKUP(A31,RHPvLHH!B:D,3,FALSE)+VLOOKUP(A31,LHPvLHH!B:D,3,FALSE))</f>
        <v>0.6691542288557214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abSelected="1" workbookViewId="0"/>
  </sheetViews>
  <sheetFormatPr defaultRowHeight="14.5" x14ac:dyDescent="0.35"/>
  <cols>
    <col min="2" max="2" width="11.81640625" bestFit="1" customWidth="1"/>
  </cols>
  <sheetData>
    <row r="1" spans="1:16" x14ac:dyDescent="0.35">
      <c r="A1" t="s">
        <v>1</v>
      </c>
      <c r="B1" t="s">
        <v>91</v>
      </c>
      <c r="C1" t="s">
        <v>84</v>
      </c>
      <c r="D1" t="s">
        <v>85</v>
      </c>
      <c r="E1" t="s">
        <v>86</v>
      </c>
      <c r="F1" t="s">
        <v>92</v>
      </c>
      <c r="G1" t="s">
        <v>93</v>
      </c>
      <c r="H1" t="s">
        <v>94</v>
      </c>
      <c r="I1" t="s">
        <v>95</v>
      </c>
      <c r="J1" t="s">
        <v>87</v>
      </c>
      <c r="K1" t="s">
        <v>88</v>
      </c>
      <c r="L1" t="s">
        <v>89</v>
      </c>
      <c r="M1" t="s">
        <v>96</v>
      </c>
      <c r="N1" t="s">
        <v>97</v>
      </c>
      <c r="O1" t="s">
        <v>98</v>
      </c>
      <c r="P1" t="s">
        <v>99</v>
      </c>
    </row>
    <row r="2" spans="1:16" x14ac:dyDescent="0.35">
      <c r="A2" t="s">
        <v>46</v>
      </c>
      <c r="B2" t="s">
        <v>7</v>
      </c>
      <c r="C2">
        <f>VLOOKUP($A2,RHPvLHH!$B:$BA,46,FALSE)</f>
        <v>0.23970037453183521</v>
      </c>
      <c r="D2">
        <f>VLOOKUP($A2,RHPvLHH!$B:$BA,47,FALSE)</f>
        <v>4.1198501872659173E-2</v>
      </c>
      <c r="E2">
        <f>VLOOKUP($A2,RHPvLHH!$B:$BA,48,FALSE)</f>
        <v>7.4906367041198503E-3</v>
      </c>
      <c r="F2">
        <f>VLOOKUP($A2,RHPvLHH!$B:$BA,49,FALSE)</f>
        <v>3.6204744069912607E-2</v>
      </c>
      <c r="G2">
        <f>VLOOKUP($A2,RHPvLHH!$B:$BA,50,FALSE)</f>
        <v>0.10237203495630462</v>
      </c>
      <c r="H2">
        <f>VLOOKUP($A2,RHPvLHH!$B:$BA,51,FALSE)</f>
        <v>4.0634291377601585E-2</v>
      </c>
      <c r="I2">
        <f>VLOOKUP($A2,RHPvLHH!$B:$BA,52,FALSE)</f>
        <v>0.53239941648756695</v>
      </c>
      <c r="J2">
        <f>VLOOKUP($A2,RHPvRHH!$B:$BA,46,FALSE)</f>
        <v>0.20610687022900764</v>
      </c>
      <c r="K2">
        <f>VLOOKUP($A2,RHPvRHH!$B:$BA,47,FALSE)</f>
        <v>3.5305343511450385E-2</v>
      </c>
      <c r="L2">
        <f>VLOOKUP($A2,RHPvRHH!$B:$BA,48,FALSE)</f>
        <v>1.9083969465648854E-3</v>
      </c>
      <c r="M2">
        <f>VLOOKUP($A2,RHPvRHH!$B:$BA,49,FALSE)</f>
        <v>3.4351145038167941E-2</v>
      </c>
      <c r="N2">
        <f>VLOOKUP($A2,RHPvRHH!$B:$BA,50,FALSE)</f>
        <v>9.3511450381679392E-2</v>
      </c>
      <c r="O2">
        <f>VLOOKUP($A2,RHPvRHH!$B:$BA,51,FALSE)</f>
        <v>4.8562933597621406E-2</v>
      </c>
      <c r="P2">
        <f>VLOOKUP($A2,RHPvRHH!$B:$BA,52,FALSE)</f>
        <v>0.58025386029550829</v>
      </c>
    </row>
    <row r="3" spans="1:16" x14ac:dyDescent="0.35">
      <c r="A3" t="s">
        <v>47</v>
      </c>
      <c r="B3" t="s">
        <v>7</v>
      </c>
      <c r="C3">
        <f>VLOOKUP($A3,RHPvLHH!$B:$BA,46,FALSE)</f>
        <v>0.23026315789473684</v>
      </c>
      <c r="D3">
        <f>VLOOKUP($A3,RHPvLHH!$B:$BA,47,FALSE)</f>
        <v>4.4407894736842105E-2</v>
      </c>
      <c r="E3">
        <f>VLOOKUP($A3,RHPvLHH!$B:$BA,48,FALSE)</f>
        <v>6.5789473684210523E-3</v>
      </c>
      <c r="F3">
        <f>VLOOKUP($A3,RHPvLHH!$B:$BA,49,FALSE)</f>
        <v>2.6315789473684209E-2</v>
      </c>
      <c r="G3">
        <f>VLOOKUP($A3,RHPvLHH!$B:$BA,50,FALSE)</f>
        <v>0.13486842105263158</v>
      </c>
      <c r="H3">
        <f>VLOOKUP($A3,RHPvLHH!$B:$BA,51,FALSE)</f>
        <v>4.0634291377601585E-2</v>
      </c>
      <c r="I3">
        <f>VLOOKUP($A3,RHPvLHH!$B:$BA,52,FALSE)</f>
        <v>0.51693149809608263</v>
      </c>
      <c r="J3">
        <f>VLOOKUP($A3,RHPvRHH!$B:$BA,46,FALSE)</f>
        <v>0.22689075630252101</v>
      </c>
      <c r="K3">
        <f>VLOOKUP($A3,RHPvRHH!$B:$BA,47,FALSE)</f>
        <v>4.6818727490996401E-2</v>
      </c>
      <c r="L3">
        <f>VLOOKUP($A3,RHPvRHH!$B:$BA,48,FALSE)</f>
        <v>1.2004801920768306E-3</v>
      </c>
      <c r="M3">
        <f>VLOOKUP($A3,RHPvRHH!$B:$BA,49,FALSE)</f>
        <v>3.2412965186074429E-2</v>
      </c>
      <c r="N3">
        <f>VLOOKUP($A3,RHPvRHH!$B:$BA,50,FALSE)</f>
        <v>0.10324129651860744</v>
      </c>
      <c r="O3">
        <f>VLOOKUP($A3,RHPvRHH!$B:$BA,51,FALSE)</f>
        <v>4.261645193260654E-2</v>
      </c>
      <c r="P3">
        <f>VLOOKUP($A3,RHPvRHH!$B:$BA,52,FALSE)</f>
        <v>0.54681932237711728</v>
      </c>
    </row>
    <row r="4" spans="1:16" x14ac:dyDescent="0.35">
      <c r="A4" t="s">
        <v>48</v>
      </c>
      <c r="B4" t="s">
        <v>7</v>
      </c>
      <c r="C4">
        <f>VLOOKUP($A4,RHPvLHH!$B:$BA,46,FALSE)</f>
        <v>0.17979197622585438</v>
      </c>
      <c r="D4">
        <f>VLOOKUP($A4,RHPvLHH!$B:$BA,47,FALSE)</f>
        <v>3.8632986627043092E-2</v>
      </c>
      <c r="E4">
        <f>VLOOKUP($A4,RHPvLHH!$B:$BA,48,FALSE)</f>
        <v>1.0401188707280832E-2</v>
      </c>
      <c r="F4">
        <f>VLOOKUP($A4,RHPvLHH!$B:$BA,49,FALSE)</f>
        <v>1.7830609212481426E-2</v>
      </c>
      <c r="G4">
        <f>VLOOKUP($A4,RHPvLHH!$B:$BA,50,FALSE)</f>
        <v>0.10698365527488855</v>
      </c>
      <c r="H4">
        <f>VLOOKUP($A4,RHPvLHH!$B:$BA,51,FALSE)</f>
        <v>3.5678889990089196E-2</v>
      </c>
      <c r="I4">
        <f>VLOOKUP($A4,RHPvLHH!$B:$BA,52,FALSE)</f>
        <v>0.61068069396236258</v>
      </c>
      <c r="J4">
        <f>VLOOKUP($A4,RHPvRHH!$B:$BA,46,FALSE)</f>
        <v>0.20366379310344829</v>
      </c>
      <c r="K4">
        <f>VLOOKUP($A4,RHPvRHH!$B:$BA,47,FALSE)</f>
        <v>3.4482758620689655E-2</v>
      </c>
      <c r="L4">
        <f>VLOOKUP($A4,RHPvRHH!$B:$BA,48,FALSE)</f>
        <v>5.387931034482759E-3</v>
      </c>
      <c r="M4">
        <f>VLOOKUP($A4,RHPvRHH!$B:$BA,49,FALSE)</f>
        <v>2.6939655172413791E-2</v>
      </c>
      <c r="N4">
        <f>VLOOKUP($A4,RHPvRHH!$B:$BA,50,FALSE)</f>
        <v>9.5905172413793108E-2</v>
      </c>
      <c r="O4">
        <f>VLOOKUP($A4,RHPvRHH!$B:$BA,51,FALSE)</f>
        <v>4.410307234886026E-2</v>
      </c>
      <c r="P4">
        <f>VLOOKUP($A4,RHPvRHH!$B:$BA,52,FALSE)</f>
        <v>0.58951761730631214</v>
      </c>
    </row>
    <row r="5" spans="1:16" x14ac:dyDescent="0.35">
      <c r="A5" t="s">
        <v>49</v>
      </c>
      <c r="B5" t="s">
        <v>7</v>
      </c>
      <c r="C5">
        <f>VLOOKUP($A5,RHPvLHH!$B:$BA,46,FALSE)</f>
        <v>0.23162583518930957</v>
      </c>
      <c r="D5">
        <f>VLOOKUP($A5,RHPvLHH!$B:$BA,47,FALSE)</f>
        <v>5.3452115812917596E-2</v>
      </c>
      <c r="E5">
        <f>VLOOKUP($A5,RHPvLHH!$B:$BA,48,FALSE)</f>
        <v>0</v>
      </c>
      <c r="F5">
        <f>VLOOKUP($A5,RHPvLHH!$B:$BA,49,FALSE)</f>
        <v>4.0089086859688199E-2</v>
      </c>
      <c r="G5">
        <f>VLOOKUP($A5,RHPvLHH!$B:$BA,50,FALSE)</f>
        <v>0.11804008908685969</v>
      </c>
      <c r="H5">
        <f>VLOOKUP($A5,RHPvLHH!$B:$BA,51,FALSE)</f>
        <v>2.6263627353815659E-2</v>
      </c>
      <c r="I5">
        <f>VLOOKUP($A5,RHPvLHH!$B:$BA,52,FALSE)</f>
        <v>0.53052924569740934</v>
      </c>
      <c r="J5">
        <f>VLOOKUP($A5,RHPvRHH!$B:$BA,46,FALSE)</f>
        <v>0.23054331864904551</v>
      </c>
      <c r="K5">
        <f>VLOOKUP($A5,RHPvRHH!$B:$BA,47,FALSE)</f>
        <v>5.4331864904552128E-2</v>
      </c>
      <c r="L5">
        <f>VLOOKUP($A5,RHPvRHH!$B:$BA,48,FALSE)</f>
        <v>1.4684287812041115E-3</v>
      </c>
      <c r="M5">
        <f>VLOOKUP($A5,RHPvRHH!$B:$BA,49,FALSE)</f>
        <v>2.0558002936857563E-2</v>
      </c>
      <c r="N5">
        <f>VLOOKUP($A5,RHPvRHH!$B:$BA,50,FALSE)</f>
        <v>0.10572687224669604</v>
      </c>
      <c r="O5">
        <f>VLOOKUP($A5,RHPvRHH!$B:$BA,51,FALSE)</f>
        <v>3.5678889990089196E-2</v>
      </c>
      <c r="P5">
        <f>VLOOKUP($A5,RHPvRHH!$B:$BA,52,FALSE)</f>
        <v>0.55169262249155548</v>
      </c>
    </row>
    <row r="6" spans="1:16" x14ac:dyDescent="0.35">
      <c r="A6" t="s">
        <v>50</v>
      </c>
      <c r="B6" t="s">
        <v>7</v>
      </c>
      <c r="C6">
        <f>VLOOKUP($A6,RHPvLHH!$B:$BA,46,FALSE)</f>
        <v>0.26114649681528662</v>
      </c>
      <c r="D6">
        <f>VLOOKUP($A6,RHPvLHH!$B:$BA,47,FALSE)</f>
        <v>4.8832271762208071E-2</v>
      </c>
      <c r="E6">
        <f>VLOOKUP($A6,RHPvLHH!$B:$BA,48,FALSE)</f>
        <v>0</v>
      </c>
      <c r="F6">
        <f>VLOOKUP($A6,RHPvLHH!$B:$BA,49,FALSE)</f>
        <v>6.1571125265392782E-2</v>
      </c>
      <c r="G6">
        <f>VLOOKUP($A6,RHPvLHH!$B:$BA,50,FALSE)</f>
        <v>9.1295116772823773E-2</v>
      </c>
      <c r="H6">
        <f>VLOOKUP($A6,RHPvLHH!$B:$BA,51,FALSE)</f>
        <v>2.130822596630327E-2</v>
      </c>
      <c r="I6">
        <f>VLOOKUP($A6,RHPvLHH!$B:$BA,52,FALSE)</f>
        <v>0.51584676341798552</v>
      </c>
      <c r="J6">
        <f>VLOOKUP($A6,RHPvRHH!$B:$BA,46,FALSE)</f>
        <v>0.23020527859237536</v>
      </c>
      <c r="K6">
        <f>VLOOKUP($A6,RHPvRHH!$B:$BA,47,FALSE)</f>
        <v>5.7184750733137828E-2</v>
      </c>
      <c r="L6">
        <f>VLOOKUP($A6,RHPvRHH!$B:$BA,48,FALSE)</f>
        <v>5.8651026392961877E-3</v>
      </c>
      <c r="M6">
        <f>VLOOKUP($A6,RHPvRHH!$B:$BA,49,FALSE)</f>
        <v>3.9589442815249266E-2</v>
      </c>
      <c r="N6">
        <f>VLOOKUP($A6,RHPvRHH!$B:$BA,50,FALSE)</f>
        <v>5.1319648093841645E-2</v>
      </c>
      <c r="O6">
        <f>VLOOKUP($A6,RHPvRHH!$B:$BA,51,FALSE)</f>
        <v>1.7343904856293359E-2</v>
      </c>
      <c r="P6">
        <f>VLOOKUP($A6,RHPvRHH!$B:$BA,52,FALSE)</f>
        <v>0.59849187226980638</v>
      </c>
    </row>
    <row r="7" spans="1:16" x14ac:dyDescent="0.35">
      <c r="A7" t="s">
        <v>51</v>
      </c>
      <c r="B7" t="s">
        <v>7</v>
      </c>
      <c r="C7">
        <f>VLOOKUP($A7,RHPvLHH!$B:$BA,46,FALSE)</f>
        <v>0.22750000000000001</v>
      </c>
      <c r="D7">
        <f>VLOOKUP($A7,RHPvLHH!$B:$BA,47,FALSE)</f>
        <v>4.7500000000000001E-2</v>
      </c>
      <c r="E7">
        <f>VLOOKUP($A7,RHPvLHH!$B:$BA,48,FALSE)</f>
        <v>5.0000000000000001E-3</v>
      </c>
      <c r="F7">
        <f>VLOOKUP($A7,RHPvLHH!$B:$BA,49,FALSE)</f>
        <v>3.875E-2</v>
      </c>
      <c r="G7">
        <f>VLOOKUP($A7,RHPvLHH!$B:$BA,50,FALSE)</f>
        <v>0.10875</v>
      </c>
      <c r="H7">
        <f>VLOOKUP($A7,RHPvLHH!$B:$BA,51,FALSE)</f>
        <v>4.3111992071357783E-2</v>
      </c>
      <c r="I7">
        <f>VLOOKUP($A7,RHPvLHH!$B:$BA,52,FALSE)</f>
        <v>0.52938800792864216</v>
      </c>
      <c r="J7">
        <f>VLOOKUP($A7,RHPvRHH!$B:$BA,46,FALSE)</f>
        <v>0.22486486486486487</v>
      </c>
      <c r="K7">
        <f>VLOOKUP($A7,RHPvRHH!$B:$BA,47,FALSE)</f>
        <v>4.9729729729729728E-2</v>
      </c>
      <c r="L7">
        <f>VLOOKUP($A7,RHPvRHH!$B:$BA,48,FALSE)</f>
        <v>4.3243243243243244E-3</v>
      </c>
      <c r="M7">
        <f>VLOOKUP($A7,RHPvRHH!$B:$BA,49,FALSE)</f>
        <v>2.3783783783783784E-2</v>
      </c>
      <c r="N7">
        <f>VLOOKUP($A7,RHPvRHH!$B:$BA,50,FALSE)</f>
        <v>6.7027027027027022E-2</v>
      </c>
      <c r="O7">
        <f>VLOOKUP($A7,RHPvRHH!$B:$BA,51,FALSE)</f>
        <v>3.0723488602576808E-2</v>
      </c>
      <c r="P7">
        <f>VLOOKUP($A7,RHPvRHH!$B:$BA,52,FALSE)</f>
        <v>0.59954678166769348</v>
      </c>
    </row>
    <row r="8" spans="1:16" x14ac:dyDescent="0.35">
      <c r="A8" t="s">
        <v>52</v>
      </c>
      <c r="B8" t="s">
        <v>7</v>
      </c>
      <c r="C8">
        <f>VLOOKUP($A8,RHPvLHH!$B:$BA,46,FALSE)</f>
        <v>0.22169811320754718</v>
      </c>
      <c r="D8">
        <f>VLOOKUP($A8,RHPvLHH!$B:$BA,47,FALSE)</f>
        <v>3.6163522012578615E-2</v>
      </c>
      <c r="E8">
        <f>VLOOKUP($A8,RHPvLHH!$B:$BA,48,FALSE)</f>
        <v>6.2893081761006293E-3</v>
      </c>
      <c r="F8">
        <f>VLOOKUP($A8,RHPvLHH!$B:$BA,49,FALSE)</f>
        <v>2.8301886792452831E-2</v>
      </c>
      <c r="G8">
        <f>VLOOKUP($A8,RHPvLHH!$B:$BA,50,FALSE)</f>
        <v>0.13522012578616352</v>
      </c>
      <c r="H8">
        <f>VLOOKUP($A8,RHPvLHH!$B:$BA,51,FALSE)</f>
        <v>4.261645193260654E-2</v>
      </c>
      <c r="I8">
        <f>VLOOKUP($A8,RHPvLHH!$B:$BA,52,FALSE)</f>
        <v>0.52971059209255067</v>
      </c>
      <c r="J8">
        <f>VLOOKUP($A8,RHPvRHH!$B:$BA,46,FALSE)</f>
        <v>0.24700239808153476</v>
      </c>
      <c r="K8">
        <f>VLOOKUP($A8,RHPvRHH!$B:$BA,47,FALSE)</f>
        <v>4.6762589928057555E-2</v>
      </c>
      <c r="L8">
        <f>VLOOKUP($A8,RHPvRHH!$B:$BA,48,FALSE)</f>
        <v>5.9952038369304557E-3</v>
      </c>
      <c r="M8">
        <f>VLOOKUP($A8,RHPvRHH!$B:$BA,49,FALSE)</f>
        <v>3.9568345323741004E-2</v>
      </c>
      <c r="N8">
        <f>VLOOKUP($A8,RHPvRHH!$B:$BA,50,FALSE)</f>
        <v>8.2733812949640287E-2</v>
      </c>
      <c r="O8">
        <f>VLOOKUP($A8,RHPvRHH!$B:$BA,51,FALSE)</f>
        <v>3.4192269573835483E-2</v>
      </c>
      <c r="P8">
        <f>VLOOKUP($A8,RHPvRHH!$B:$BA,52,FALSE)</f>
        <v>0.54374538030626041</v>
      </c>
    </row>
    <row r="9" spans="1:16" x14ac:dyDescent="0.35">
      <c r="A9" t="s">
        <v>53</v>
      </c>
      <c r="B9" t="s">
        <v>7</v>
      </c>
      <c r="C9">
        <f>VLOOKUP($A9,RHPvLHH!$B:$BA,46,FALSE)</f>
        <v>0.22769230769230769</v>
      </c>
      <c r="D9">
        <f>VLOOKUP($A9,RHPvLHH!$B:$BA,47,FALSE)</f>
        <v>3.8461538461538464E-2</v>
      </c>
      <c r="E9">
        <f>VLOOKUP($A9,RHPvLHH!$B:$BA,48,FALSE)</f>
        <v>6.1538461538461538E-3</v>
      </c>
      <c r="F9">
        <f>VLOOKUP($A9,RHPvLHH!$B:$BA,49,FALSE)</f>
        <v>3.5384615384615382E-2</v>
      </c>
      <c r="G9">
        <f>VLOOKUP($A9,RHPvLHH!$B:$BA,50,FALSE)</f>
        <v>0.11384615384615385</v>
      </c>
      <c r="H9">
        <f>VLOOKUP($A9,RHPvLHH!$B:$BA,51,FALSE)</f>
        <v>3.6669970267591674E-2</v>
      </c>
      <c r="I9">
        <f>VLOOKUP($A9,RHPvLHH!$B:$BA,52,FALSE)</f>
        <v>0.54179156819394669</v>
      </c>
      <c r="J9">
        <f>VLOOKUP($A9,RHPvRHH!$B:$BA,46,FALSE)</f>
        <v>0.25620767494356661</v>
      </c>
      <c r="K9">
        <f>VLOOKUP($A9,RHPvRHH!$B:$BA,47,FALSE)</f>
        <v>4.0632054176072234E-2</v>
      </c>
      <c r="L9">
        <f>VLOOKUP($A9,RHPvRHH!$B:$BA,48,FALSE)</f>
        <v>2.257336343115124E-3</v>
      </c>
      <c r="M9">
        <f>VLOOKUP($A9,RHPvRHH!$B:$BA,49,FALSE)</f>
        <v>4.740406320541761E-2</v>
      </c>
      <c r="N9">
        <f>VLOOKUP($A9,RHPvRHH!$B:$BA,50,FALSE)</f>
        <v>5.9819413092550788E-2</v>
      </c>
      <c r="O9">
        <f>VLOOKUP($A9,RHPvRHH!$B:$BA,51,FALSE)</f>
        <v>2.6263627353815659E-2</v>
      </c>
      <c r="P9">
        <f>VLOOKUP($A9,RHPvRHH!$B:$BA,52,FALSE)</f>
        <v>0.56741583088546199</v>
      </c>
    </row>
    <row r="10" spans="1:16" x14ac:dyDescent="0.35">
      <c r="A10" t="s">
        <v>54</v>
      </c>
      <c r="B10" t="s">
        <v>7</v>
      </c>
      <c r="C10">
        <f>VLOOKUP($A10,RHPvLHH!$B:$BA,46,FALSE)</f>
        <v>0.22205882352941175</v>
      </c>
      <c r="D10">
        <f>VLOOKUP($A10,RHPvLHH!$B:$BA,47,FALSE)</f>
        <v>4.2647058823529413E-2</v>
      </c>
      <c r="E10">
        <f>VLOOKUP($A10,RHPvLHH!$B:$BA,48,FALSE)</f>
        <v>0</v>
      </c>
      <c r="F10">
        <f>VLOOKUP($A10,RHPvLHH!$B:$BA,49,FALSE)</f>
        <v>3.3823529411764704E-2</v>
      </c>
      <c r="G10">
        <f>VLOOKUP($A10,RHPvLHH!$B:$BA,50,FALSE)</f>
        <v>6.3235294117647056E-2</v>
      </c>
      <c r="H10">
        <f>VLOOKUP($A10,RHPvLHH!$B:$BA,51,FALSE)</f>
        <v>2.130822596630327E-2</v>
      </c>
      <c r="I10">
        <f>VLOOKUP($A10,RHPvLHH!$B:$BA,52,FALSE)</f>
        <v>0.61692706815134379</v>
      </c>
      <c r="J10">
        <f>VLOOKUP($A10,RHPvRHH!$B:$BA,46,FALSE)</f>
        <v>0.17915690866510539</v>
      </c>
      <c r="K10">
        <f>VLOOKUP($A10,RHPvRHH!$B:$BA,47,FALSE)</f>
        <v>4.6838407494145202E-2</v>
      </c>
      <c r="L10">
        <f>VLOOKUP($A10,RHPvRHH!$B:$BA,48,FALSE)</f>
        <v>1.17096018735363E-3</v>
      </c>
      <c r="M10">
        <f>VLOOKUP($A10,RHPvRHH!$B:$BA,49,FALSE)</f>
        <v>1.7564402810304448E-2</v>
      </c>
      <c r="N10">
        <f>VLOOKUP($A10,RHPvRHH!$B:$BA,50,FALSE)</f>
        <v>9.7189695550351285E-2</v>
      </c>
      <c r="O10">
        <f>VLOOKUP($A10,RHPvRHH!$B:$BA,51,FALSE)</f>
        <v>4.1129831516352827E-2</v>
      </c>
      <c r="P10">
        <f>VLOOKUP($A10,RHPvRHH!$B:$BA,52,FALSE)</f>
        <v>0.61694979377638726</v>
      </c>
    </row>
    <row r="11" spans="1:16" x14ac:dyDescent="0.35">
      <c r="A11" t="s">
        <v>55</v>
      </c>
      <c r="B11" t="s">
        <v>7</v>
      </c>
      <c r="C11">
        <f>VLOOKUP($A11,RHPvLHH!$B:$BA,46,FALSE)</f>
        <v>0.20974289580514208</v>
      </c>
      <c r="D11">
        <f>VLOOKUP($A11,RHPvLHH!$B:$BA,47,FALSE)</f>
        <v>3.3829499323410013E-2</v>
      </c>
      <c r="E11">
        <f>VLOOKUP($A11,RHPvLHH!$B:$BA,48,FALSE)</f>
        <v>4.0595399188092015E-3</v>
      </c>
      <c r="F11">
        <f>VLOOKUP($A11,RHPvLHH!$B:$BA,49,FALSE)</f>
        <v>3.2476319350473612E-2</v>
      </c>
      <c r="G11">
        <f>VLOOKUP($A11,RHPvLHH!$B:$BA,50,FALSE)</f>
        <v>9.336941813261164E-2</v>
      </c>
      <c r="H11">
        <f>VLOOKUP($A11,RHPvLHH!$B:$BA,51,FALSE)</f>
        <v>3.4192269573835483E-2</v>
      </c>
      <c r="I11">
        <f>VLOOKUP($A11,RHPvLHH!$B:$BA,52,FALSE)</f>
        <v>0.59233005789571802</v>
      </c>
      <c r="J11">
        <f>VLOOKUP($A11,RHPvRHH!$B:$BA,46,FALSE)</f>
        <v>0.19029126213592232</v>
      </c>
      <c r="K11">
        <f>VLOOKUP($A11,RHPvRHH!$B:$BA,47,FALSE)</f>
        <v>3.7864077669902914E-2</v>
      </c>
      <c r="L11">
        <f>VLOOKUP($A11,RHPvRHH!$B:$BA,48,FALSE)</f>
        <v>0</v>
      </c>
      <c r="M11">
        <f>VLOOKUP($A11,RHPvRHH!$B:$BA,49,FALSE)</f>
        <v>2.621359223300971E-2</v>
      </c>
      <c r="N11">
        <f>VLOOKUP($A11,RHPvRHH!$B:$BA,50,FALSE)</f>
        <v>8.7378640776699032E-2</v>
      </c>
      <c r="O11">
        <f>VLOOKUP($A11,RHPvRHH!$B:$BA,51,FALSE)</f>
        <v>4.4598612487611496E-2</v>
      </c>
      <c r="P11">
        <f>VLOOKUP($A11,RHPvRHH!$B:$BA,52,FALSE)</f>
        <v>0.61365381469685454</v>
      </c>
    </row>
    <row r="12" spans="1:16" x14ac:dyDescent="0.35">
      <c r="A12" t="s">
        <v>56</v>
      </c>
      <c r="B12" t="s">
        <v>7</v>
      </c>
      <c r="C12">
        <f>VLOOKUP($A12,RHPvLHH!$B:$BA,46,FALSE)</f>
        <v>0.18042226487523993</v>
      </c>
      <c r="D12">
        <f>VLOOKUP($A12,RHPvLHH!$B:$BA,47,FALSE)</f>
        <v>3.4548944337811902E-2</v>
      </c>
      <c r="E12">
        <f>VLOOKUP($A12,RHPvLHH!$B:$BA,48,FALSE)</f>
        <v>5.7581573896353169E-3</v>
      </c>
      <c r="F12">
        <f>VLOOKUP($A12,RHPvLHH!$B:$BA,49,FALSE)</f>
        <v>2.8790786948176585E-2</v>
      </c>
      <c r="G12">
        <f>VLOOKUP($A12,RHPvLHH!$B:$BA,50,FALSE)</f>
        <v>6.3339731285988479E-2</v>
      </c>
      <c r="H12">
        <f>VLOOKUP($A12,RHPvLHH!$B:$BA,51,FALSE)</f>
        <v>1.6352824578790882E-2</v>
      </c>
      <c r="I12">
        <f>VLOOKUP($A12,RHPvLHH!$B:$BA,52,FALSE)</f>
        <v>0.67078729058435682</v>
      </c>
      <c r="J12">
        <f>VLOOKUP($A12,RHPvRHH!$B:$BA,46,FALSE)</f>
        <v>0.23555555555555555</v>
      </c>
      <c r="K12">
        <f>VLOOKUP($A12,RHPvRHH!$B:$BA,47,FALSE)</f>
        <v>4.1111111111111112E-2</v>
      </c>
      <c r="L12">
        <f>VLOOKUP($A12,RHPvRHH!$B:$BA,48,FALSE)</f>
        <v>5.5555555555555558E-3</v>
      </c>
      <c r="M12">
        <f>VLOOKUP($A12,RHPvRHH!$B:$BA,49,FALSE)</f>
        <v>3.4444444444444444E-2</v>
      </c>
      <c r="N12">
        <f>VLOOKUP($A12,RHPvRHH!$B:$BA,50,FALSE)</f>
        <v>7.8888888888888883E-2</v>
      </c>
      <c r="O12">
        <f>VLOOKUP($A12,RHPvRHH!$B:$BA,51,FALSE)</f>
        <v>3.5183349851337961E-2</v>
      </c>
      <c r="P12">
        <f>VLOOKUP($A12,RHPvRHH!$B:$BA,52,FALSE)</f>
        <v>0.56926109459310648</v>
      </c>
    </row>
    <row r="13" spans="1:16" x14ac:dyDescent="0.35">
      <c r="A13" t="s">
        <v>57</v>
      </c>
      <c r="B13" t="s">
        <v>7</v>
      </c>
      <c r="C13">
        <f>VLOOKUP($A13,RHPvLHH!$B:$BA,46,FALSE)</f>
        <v>0.17377567140600317</v>
      </c>
      <c r="D13">
        <f>VLOOKUP($A13,RHPvLHH!$B:$BA,47,FALSE)</f>
        <v>2.3696682464454975E-2</v>
      </c>
      <c r="E13">
        <f>VLOOKUP($A13,RHPvLHH!$B:$BA,48,FALSE)</f>
        <v>6.3191153238546603E-3</v>
      </c>
      <c r="F13">
        <f>VLOOKUP($A13,RHPvLHH!$B:$BA,49,FALSE)</f>
        <v>2.0537124802527645E-2</v>
      </c>
      <c r="G13">
        <f>VLOOKUP($A13,RHPvLHH!$B:$BA,50,FALSE)</f>
        <v>0.11058451816745656</v>
      </c>
      <c r="H13">
        <f>VLOOKUP($A13,RHPvLHH!$B:$BA,51,FALSE)</f>
        <v>3.4687809712586719E-2</v>
      </c>
      <c r="I13">
        <f>VLOOKUP($A13,RHPvLHH!$B:$BA,52,FALSE)</f>
        <v>0.63039907812311635</v>
      </c>
      <c r="J13">
        <f>VLOOKUP($A13,RHPvRHH!$B:$BA,46,FALSE)</f>
        <v>0.23313492063492064</v>
      </c>
      <c r="K13">
        <f>VLOOKUP($A13,RHPvRHH!$B:$BA,47,FALSE)</f>
        <v>4.7619047619047616E-2</v>
      </c>
      <c r="L13">
        <f>VLOOKUP($A13,RHPvRHH!$B:$BA,48,FALSE)</f>
        <v>1.984126984126984E-3</v>
      </c>
      <c r="M13">
        <f>VLOOKUP($A13,RHPvRHH!$B:$BA,49,FALSE)</f>
        <v>2.976190476190476E-2</v>
      </c>
      <c r="N13">
        <f>VLOOKUP($A13,RHPvRHH!$B:$BA,50,FALSE)</f>
        <v>6.3492063492063489E-2</v>
      </c>
      <c r="O13">
        <f>VLOOKUP($A13,RHPvRHH!$B:$BA,51,FALSE)</f>
        <v>3.1714568880079286E-2</v>
      </c>
      <c r="P13">
        <f>VLOOKUP($A13,RHPvRHH!$B:$BA,52,FALSE)</f>
        <v>0.59229336762785723</v>
      </c>
    </row>
    <row r="14" spans="1:16" x14ac:dyDescent="0.35">
      <c r="A14" t="s">
        <v>58</v>
      </c>
      <c r="B14" t="s">
        <v>7</v>
      </c>
      <c r="C14">
        <f>VLOOKUP($A14,RHPvLHH!$B:$BA,46,FALSE)</f>
        <v>0.19954648526077098</v>
      </c>
      <c r="D14">
        <f>VLOOKUP($A14,RHPvLHH!$B:$BA,47,FALSE)</f>
        <v>4.7619047619047616E-2</v>
      </c>
      <c r="E14">
        <f>VLOOKUP($A14,RHPvLHH!$B:$BA,48,FALSE)</f>
        <v>6.8027210884353739E-3</v>
      </c>
      <c r="F14">
        <f>VLOOKUP($A14,RHPvLHH!$B:$BA,49,FALSE)</f>
        <v>2.0408163265306121E-2</v>
      </c>
      <c r="G14">
        <f>VLOOKUP($A14,RHPvLHH!$B:$BA,50,FALSE)</f>
        <v>0.10657596371882086</v>
      </c>
      <c r="H14">
        <f>VLOOKUP($A14,RHPvLHH!$B:$BA,51,FALSE)</f>
        <v>2.3290386521308225E-2</v>
      </c>
      <c r="I14">
        <f>VLOOKUP($A14,RHPvLHH!$B:$BA,52,FALSE)</f>
        <v>0.59575723252631085</v>
      </c>
      <c r="J14">
        <f>VLOOKUP($A14,RHPvRHH!$B:$BA,46,FALSE)</f>
        <v>0.21954161640530759</v>
      </c>
      <c r="K14">
        <f>VLOOKUP($A14,RHPvRHH!$B:$BA,47,FALSE)</f>
        <v>4.5838359469240045E-2</v>
      </c>
      <c r="L14">
        <f>VLOOKUP($A14,RHPvRHH!$B:$BA,48,FALSE)</f>
        <v>4.8250904704463205E-3</v>
      </c>
      <c r="M14">
        <f>VLOOKUP($A14,RHPvRHH!$B:$BA,49,FALSE)</f>
        <v>3.4981905910735828E-2</v>
      </c>
      <c r="N14">
        <f>VLOOKUP($A14,RHPvRHH!$B:$BA,50,FALSE)</f>
        <v>5.9107358262967431E-2</v>
      </c>
      <c r="O14">
        <f>VLOOKUP($A14,RHPvRHH!$B:$BA,51,FALSE)</f>
        <v>2.4281466798810703E-2</v>
      </c>
      <c r="P14">
        <f>VLOOKUP($A14,RHPvRHH!$B:$BA,52,FALSE)</f>
        <v>0.61142420268249209</v>
      </c>
    </row>
    <row r="15" spans="1:16" x14ac:dyDescent="0.35">
      <c r="A15" t="s">
        <v>59</v>
      </c>
      <c r="B15" t="s">
        <v>7</v>
      </c>
      <c r="C15">
        <f>VLOOKUP($A15,RHPvLHH!$B:$BA,46,FALSE)</f>
        <v>0.22985468956406868</v>
      </c>
      <c r="D15">
        <f>VLOOKUP($A15,RHPvLHH!$B:$BA,47,FALSE)</f>
        <v>6.2087186261558784E-2</v>
      </c>
      <c r="E15">
        <f>VLOOKUP($A15,RHPvLHH!$B:$BA,48,FALSE)</f>
        <v>7.9260237780713338E-3</v>
      </c>
      <c r="F15">
        <f>VLOOKUP($A15,RHPvLHH!$B:$BA,49,FALSE)</f>
        <v>3.5667107001321002E-2</v>
      </c>
      <c r="G15">
        <f>VLOOKUP($A15,RHPvLHH!$B:$BA,50,FALSE)</f>
        <v>9.2470277410832233E-2</v>
      </c>
      <c r="H15">
        <f>VLOOKUP($A15,RHPvLHH!$B:$BA,51,FALSE)</f>
        <v>3.4687809712586719E-2</v>
      </c>
      <c r="I15">
        <f>VLOOKUP($A15,RHPvLHH!$B:$BA,52,FALSE)</f>
        <v>0.53730690627156119</v>
      </c>
      <c r="J15">
        <f>VLOOKUP($A15,RHPvRHH!$B:$BA,46,FALSE)</f>
        <v>0.23279352226720648</v>
      </c>
      <c r="K15">
        <f>VLOOKUP($A15,RHPvRHH!$B:$BA,47,FALSE)</f>
        <v>5.2631578947368418E-2</v>
      </c>
      <c r="L15">
        <f>VLOOKUP($A15,RHPvRHH!$B:$BA,48,FALSE)</f>
        <v>2.0242914979757085E-3</v>
      </c>
      <c r="M15">
        <f>VLOOKUP($A15,RHPvRHH!$B:$BA,49,FALSE)</f>
        <v>3.7449392712550607E-2</v>
      </c>
      <c r="N15">
        <f>VLOOKUP($A15,RHPvRHH!$B:$BA,50,FALSE)</f>
        <v>7.3886639676113364E-2</v>
      </c>
      <c r="O15">
        <f>VLOOKUP($A15,RHPvRHH!$B:$BA,51,FALSE)</f>
        <v>3.6174430128840439E-2</v>
      </c>
      <c r="P15">
        <f>VLOOKUP($A15,RHPvRHH!$B:$BA,52,FALSE)</f>
        <v>0.56504014476994502</v>
      </c>
    </row>
    <row r="16" spans="1:16" x14ac:dyDescent="0.35">
      <c r="A16" t="s">
        <v>60</v>
      </c>
      <c r="B16" t="s">
        <v>7</v>
      </c>
      <c r="C16">
        <f>VLOOKUP($A16,RHPvLHH!$B:$BA,46,FALSE)</f>
        <v>0.20044543429844097</v>
      </c>
      <c r="D16">
        <f>VLOOKUP($A16,RHPvLHH!$B:$BA,47,FALSE)</f>
        <v>3.5634743875278395E-2</v>
      </c>
      <c r="E16">
        <f>VLOOKUP($A16,RHPvLHH!$B:$BA,48,FALSE)</f>
        <v>4.4543429844097994E-3</v>
      </c>
      <c r="F16">
        <f>VLOOKUP($A16,RHPvLHH!$B:$BA,49,FALSE)</f>
        <v>3.34075723830735E-2</v>
      </c>
      <c r="G16">
        <f>VLOOKUP($A16,RHPvLHH!$B:$BA,50,FALSE)</f>
        <v>0.10913140311804009</v>
      </c>
      <c r="H16">
        <f>VLOOKUP($A16,RHPvLHH!$B:$BA,51,FALSE)</f>
        <v>2.4281466798810703E-2</v>
      </c>
      <c r="I16">
        <f>VLOOKUP($A16,RHPvLHH!$B:$BA,52,FALSE)</f>
        <v>0.59264503654194645</v>
      </c>
      <c r="J16">
        <f>VLOOKUP($A16,RHPvRHH!$B:$BA,46,FALSE)</f>
        <v>0.19068413391557495</v>
      </c>
      <c r="K16">
        <f>VLOOKUP($A16,RHPvRHH!$B:$BA,47,FALSE)</f>
        <v>3.0567685589519649E-2</v>
      </c>
      <c r="L16">
        <f>VLOOKUP($A16,RHPvRHH!$B:$BA,48,FALSE)</f>
        <v>2.911208151382824E-3</v>
      </c>
      <c r="M16">
        <f>VLOOKUP($A16,RHPvRHH!$B:$BA,49,FALSE)</f>
        <v>3.2023289665211063E-2</v>
      </c>
      <c r="N16">
        <f>VLOOKUP($A16,RHPvRHH!$B:$BA,50,FALSE)</f>
        <v>6.8413391557496359E-2</v>
      </c>
      <c r="O16">
        <f>VLOOKUP($A16,RHPvRHH!$B:$BA,51,FALSE)</f>
        <v>2.3290386521308225E-2</v>
      </c>
      <c r="P16">
        <f>VLOOKUP($A16,RHPvRHH!$B:$BA,52,FALSE)</f>
        <v>0.65210990459950691</v>
      </c>
    </row>
    <row r="17" spans="1:16" x14ac:dyDescent="0.35">
      <c r="A17" t="s">
        <v>61</v>
      </c>
      <c r="B17" t="s">
        <v>7</v>
      </c>
      <c r="C17">
        <f>VLOOKUP($A17,RHPvLHH!$B:$BA,46,FALSE)</f>
        <v>0.20125786163522014</v>
      </c>
      <c r="D17">
        <f>VLOOKUP($A17,RHPvLHH!$B:$BA,47,FALSE)</f>
        <v>5.2410901467505239E-2</v>
      </c>
      <c r="E17">
        <f>VLOOKUP($A17,RHPvLHH!$B:$BA,48,FALSE)</f>
        <v>6.2893081761006293E-3</v>
      </c>
      <c r="F17">
        <f>VLOOKUP($A17,RHPvLHH!$B:$BA,49,FALSE)</f>
        <v>2.0964360587002098E-2</v>
      </c>
      <c r="G17">
        <f>VLOOKUP($A17,RHPvLHH!$B:$BA,50,FALSE)</f>
        <v>0.15094339622641509</v>
      </c>
      <c r="H17">
        <f>VLOOKUP($A17,RHPvLHH!$B:$BA,51,FALSE)</f>
        <v>3.5678889990089196E-2</v>
      </c>
      <c r="I17">
        <f>VLOOKUP($A17,RHPvLHH!$B:$BA,52,FALSE)</f>
        <v>0.53245528191766767</v>
      </c>
      <c r="J17">
        <f>VLOOKUP($A17,RHPvRHH!$B:$BA,46,FALSE)</f>
        <v>0.21625544267053701</v>
      </c>
      <c r="K17">
        <f>VLOOKUP($A17,RHPvRHH!$B:$BA,47,FALSE)</f>
        <v>4.9346879535558781E-2</v>
      </c>
      <c r="L17">
        <f>VLOOKUP($A17,RHPvRHH!$B:$BA,48,FALSE)</f>
        <v>1.4513788098693759E-3</v>
      </c>
      <c r="M17">
        <f>VLOOKUP($A17,RHPvRHH!$B:$BA,49,FALSE)</f>
        <v>2.4673439767779391E-2</v>
      </c>
      <c r="N17">
        <f>VLOOKUP($A17,RHPvRHH!$B:$BA,50,FALSE)</f>
        <v>7.4020319303338175E-2</v>
      </c>
      <c r="O17">
        <f>VLOOKUP($A17,RHPvRHH!$B:$BA,51,FALSE)</f>
        <v>2.5272547076313181E-2</v>
      </c>
      <c r="P17">
        <f>VLOOKUP($A17,RHPvRHH!$B:$BA,52,FALSE)</f>
        <v>0.60897999283660398</v>
      </c>
    </row>
    <row r="18" spans="1:16" x14ac:dyDescent="0.35">
      <c r="A18" t="s">
        <v>62</v>
      </c>
      <c r="B18" t="s">
        <v>7</v>
      </c>
      <c r="C18">
        <f>VLOOKUP($A18,RHPvLHH!$B:$BA,46,FALSE)</f>
        <v>0.19694072657743786</v>
      </c>
      <c r="D18">
        <f>VLOOKUP($A18,RHPvLHH!$B:$BA,47,FALSE)</f>
        <v>2.676864244741874E-2</v>
      </c>
      <c r="E18">
        <f>VLOOKUP($A18,RHPvLHH!$B:$BA,48,FALSE)</f>
        <v>7.6481835564053535E-3</v>
      </c>
      <c r="F18">
        <f>VLOOKUP($A18,RHPvLHH!$B:$BA,49,FALSE)</f>
        <v>1.7208413001912046E-2</v>
      </c>
      <c r="G18">
        <f>VLOOKUP($A18,RHPvLHH!$B:$BA,50,FALSE)</f>
        <v>0.13001912045889102</v>
      </c>
      <c r="H18">
        <f>VLOOKUP($A18,RHPvLHH!$B:$BA,51,FALSE)</f>
        <v>3.3696729435084241E-2</v>
      </c>
      <c r="I18">
        <f>VLOOKUP($A18,RHPvLHH!$B:$BA,52,FALSE)</f>
        <v>0.58771818452285074</v>
      </c>
      <c r="J18">
        <f>VLOOKUP($A18,RHPvRHH!$B:$BA,46,FALSE)</f>
        <v>0.18064516129032257</v>
      </c>
      <c r="K18">
        <f>VLOOKUP($A18,RHPvRHH!$B:$BA,47,FALSE)</f>
        <v>2.7096774193548386E-2</v>
      </c>
      <c r="L18">
        <f>VLOOKUP($A18,RHPvRHH!$B:$BA,48,FALSE)</f>
        <v>6.4516129032258064E-3</v>
      </c>
      <c r="M18">
        <f>VLOOKUP($A18,RHPvRHH!$B:$BA,49,FALSE)</f>
        <v>2.4516129032258065E-2</v>
      </c>
      <c r="N18">
        <f>VLOOKUP($A18,RHPvRHH!$B:$BA,50,FALSE)</f>
        <v>7.2258064516129039E-2</v>
      </c>
      <c r="O18">
        <f>VLOOKUP($A18,RHPvRHH!$B:$BA,51,FALSE)</f>
        <v>2.7750247770069375E-2</v>
      </c>
      <c r="P18">
        <f>VLOOKUP($A18,RHPvRHH!$B:$BA,52,FALSE)</f>
        <v>0.66128201029444678</v>
      </c>
    </row>
    <row r="19" spans="1:16" x14ac:dyDescent="0.35">
      <c r="A19" t="s">
        <v>63</v>
      </c>
      <c r="B19" t="s">
        <v>7</v>
      </c>
      <c r="C19">
        <f>VLOOKUP($A19,RHPvLHH!$B:$BA,46,FALSE)</f>
        <v>0.24086603518267929</v>
      </c>
      <c r="D19">
        <f>VLOOKUP($A19,RHPvLHH!$B:$BA,47,FALSE)</f>
        <v>5.2774018944519621E-2</v>
      </c>
      <c r="E19">
        <f>VLOOKUP($A19,RHPvLHH!$B:$BA,48,FALSE)</f>
        <v>8.119079837618403E-3</v>
      </c>
      <c r="F19">
        <f>VLOOKUP($A19,RHPvLHH!$B:$BA,49,FALSE)</f>
        <v>3.3829499323410013E-2</v>
      </c>
      <c r="G19">
        <f>VLOOKUP($A19,RHPvLHH!$B:$BA,50,FALSE)</f>
        <v>0.11231393775372124</v>
      </c>
      <c r="H19">
        <f>VLOOKUP($A19,RHPvLHH!$B:$BA,51,FALSE)</f>
        <v>4.1129831516352827E-2</v>
      </c>
      <c r="I19">
        <f>VLOOKUP($A19,RHPvLHH!$B:$BA,52,FALSE)</f>
        <v>0.51096759744169862</v>
      </c>
      <c r="J19">
        <f>VLOOKUP($A19,RHPvRHH!$B:$BA,46,FALSE)</f>
        <v>0.21470245040840141</v>
      </c>
      <c r="K19">
        <f>VLOOKUP($A19,RHPvRHH!$B:$BA,47,FALSE)</f>
        <v>3.9673278879813305E-2</v>
      </c>
      <c r="L19">
        <f>VLOOKUP($A19,RHPvRHH!$B:$BA,48,FALSE)</f>
        <v>5.8343057176196032E-3</v>
      </c>
      <c r="M19">
        <f>VLOOKUP($A19,RHPvRHH!$B:$BA,49,FALSE)</f>
        <v>2.9171528588098017E-2</v>
      </c>
      <c r="N19">
        <f>VLOOKUP($A19,RHPvRHH!$B:$BA,50,FALSE)</f>
        <v>7.4679113185530915E-2</v>
      </c>
      <c r="O19">
        <f>VLOOKUP($A19,RHPvRHH!$B:$BA,51,FALSE)</f>
        <v>3.1714568880079286E-2</v>
      </c>
      <c r="P19">
        <f>VLOOKUP($A19,RHPvRHH!$B:$BA,52,FALSE)</f>
        <v>0.60422475434045742</v>
      </c>
    </row>
    <row r="20" spans="1:16" x14ac:dyDescent="0.35">
      <c r="A20" t="s">
        <v>64</v>
      </c>
      <c r="B20" t="s">
        <v>7</v>
      </c>
      <c r="C20">
        <f>VLOOKUP($A20,RHPvLHH!$B:$BA,46,FALSE)</f>
        <v>0.20944558521560575</v>
      </c>
      <c r="D20">
        <f>VLOOKUP($A20,RHPvLHH!$B:$BA,47,FALSE)</f>
        <v>2.8747433264887063E-2</v>
      </c>
      <c r="E20">
        <f>VLOOKUP($A20,RHPvLHH!$B:$BA,48,FALSE)</f>
        <v>6.1601642710472282E-3</v>
      </c>
      <c r="F20">
        <f>VLOOKUP($A20,RHPvLHH!$B:$BA,49,FALSE)</f>
        <v>2.0533880903490759E-2</v>
      </c>
      <c r="G20">
        <f>VLOOKUP($A20,RHPvLHH!$B:$BA,50,FALSE)</f>
        <v>0.11909650924024641</v>
      </c>
      <c r="H20">
        <f>VLOOKUP($A20,RHPvLHH!$B:$BA,51,FALSE)</f>
        <v>2.8741328047571853E-2</v>
      </c>
      <c r="I20">
        <f>VLOOKUP($A20,RHPvLHH!$B:$BA,52,FALSE)</f>
        <v>0.58727509905715092</v>
      </c>
      <c r="J20">
        <f>VLOOKUP($A20,RHPvRHH!$B:$BA,46,FALSE)</f>
        <v>0.2213855421686747</v>
      </c>
      <c r="K20">
        <f>VLOOKUP($A20,RHPvRHH!$B:$BA,47,FALSE)</f>
        <v>5.2710843373493979E-2</v>
      </c>
      <c r="L20">
        <f>VLOOKUP($A20,RHPvRHH!$B:$BA,48,FALSE)</f>
        <v>1.5060240963855422E-3</v>
      </c>
      <c r="M20">
        <f>VLOOKUP($A20,RHPvRHH!$B:$BA,49,FALSE)</f>
        <v>2.710843373493976E-2</v>
      </c>
      <c r="N20">
        <f>VLOOKUP($A20,RHPvRHH!$B:$BA,50,FALSE)</f>
        <v>7.9819277108433728E-2</v>
      </c>
      <c r="O20">
        <f>VLOOKUP($A20,RHPvRHH!$B:$BA,51,FALSE)</f>
        <v>2.6263627353815659E-2</v>
      </c>
      <c r="P20">
        <f>VLOOKUP($A20,RHPvRHH!$B:$BA,52,FALSE)</f>
        <v>0.5912062521642566</v>
      </c>
    </row>
    <row r="21" spans="1:16" x14ac:dyDescent="0.35">
      <c r="A21" t="s">
        <v>65</v>
      </c>
      <c r="B21" t="s">
        <v>7</v>
      </c>
      <c r="C21">
        <f>VLOOKUP($A21,RHPvLHH!$B:$BA,46,FALSE)</f>
        <v>0.23870220162224798</v>
      </c>
      <c r="D21">
        <f>VLOOKUP($A21,RHPvLHH!$B:$BA,47,FALSE)</f>
        <v>4.9826187717265352E-2</v>
      </c>
      <c r="E21">
        <f>VLOOKUP($A21,RHPvLHH!$B:$BA,48,FALSE)</f>
        <v>5.7937427578215531E-3</v>
      </c>
      <c r="F21">
        <f>VLOOKUP($A21,RHPvLHH!$B:$BA,49,FALSE)</f>
        <v>2.5492468134414831E-2</v>
      </c>
      <c r="G21">
        <f>VLOOKUP($A21,RHPvLHH!$B:$BA,50,FALSE)</f>
        <v>0.13093858632676708</v>
      </c>
      <c r="H21">
        <f>VLOOKUP($A21,RHPvLHH!$B:$BA,51,FALSE)</f>
        <v>5.5996035678889992E-2</v>
      </c>
      <c r="I21">
        <f>VLOOKUP($A21,RHPvLHH!$B:$BA,52,FALSE)</f>
        <v>0.4932507777625933</v>
      </c>
      <c r="J21">
        <f>VLOOKUP($A21,RHPvRHH!$B:$BA,46,FALSE)</f>
        <v>0.2221153846153846</v>
      </c>
      <c r="K21">
        <f>VLOOKUP($A21,RHPvRHH!$B:$BA,47,FALSE)</f>
        <v>5.1923076923076926E-2</v>
      </c>
      <c r="L21">
        <f>VLOOKUP($A21,RHPvRHH!$B:$BA,48,FALSE)</f>
        <v>2.8846153846153848E-3</v>
      </c>
      <c r="M21">
        <f>VLOOKUP($A21,RHPvRHH!$B:$BA,49,FALSE)</f>
        <v>1.826923076923077E-2</v>
      </c>
      <c r="N21">
        <f>VLOOKUP($A21,RHPvRHH!$B:$BA,50,FALSE)</f>
        <v>8.1730769230769232E-2</v>
      </c>
      <c r="O21">
        <f>VLOOKUP($A21,RHPvRHH!$B:$BA,51,FALSE)</f>
        <v>4.2120911793855305E-2</v>
      </c>
      <c r="P21">
        <f>VLOOKUP($A21,RHPvRHH!$B:$BA,52,FALSE)</f>
        <v>0.58095601128306784</v>
      </c>
    </row>
    <row r="22" spans="1:16" x14ac:dyDescent="0.35">
      <c r="A22" t="s">
        <v>66</v>
      </c>
      <c r="B22" t="s">
        <v>7</v>
      </c>
      <c r="C22">
        <f>VLOOKUP($A22,RHPvLHH!$B:$BA,46,FALSE)</f>
        <v>0.2119205298013245</v>
      </c>
      <c r="D22">
        <f>VLOOKUP($A22,RHPvLHH!$B:$BA,47,FALSE)</f>
        <v>4.3046357615894038E-2</v>
      </c>
      <c r="E22">
        <f>VLOOKUP($A22,RHPvLHH!$B:$BA,48,FALSE)</f>
        <v>4.9668874172185433E-3</v>
      </c>
      <c r="F22">
        <f>VLOOKUP($A22,RHPvLHH!$B:$BA,49,FALSE)</f>
        <v>3.1456953642384107E-2</v>
      </c>
      <c r="G22">
        <f>VLOOKUP($A22,RHPvLHH!$B:$BA,50,FALSE)</f>
        <v>6.6225165562913912E-2</v>
      </c>
      <c r="H22">
        <f>VLOOKUP($A22,RHPvLHH!$B:$BA,51,FALSE)</f>
        <v>1.9821605550049554E-2</v>
      </c>
      <c r="I22">
        <f>VLOOKUP($A22,RHPvLHH!$B:$BA,52,FALSE)</f>
        <v>0.62256250041021532</v>
      </c>
      <c r="J22">
        <f>VLOOKUP($A22,RHPvRHH!$B:$BA,46,FALSE)</f>
        <v>0.18890356671070013</v>
      </c>
      <c r="K22">
        <f>VLOOKUP($A22,RHPvRHH!$B:$BA,47,FALSE)</f>
        <v>3.6988110964332896E-2</v>
      </c>
      <c r="L22">
        <f>VLOOKUP($A22,RHPvRHH!$B:$BA,48,FALSE)</f>
        <v>3.9630118890356669E-3</v>
      </c>
      <c r="M22">
        <f>VLOOKUP($A22,RHPvRHH!$B:$BA,49,FALSE)</f>
        <v>2.2457067371202115E-2</v>
      </c>
      <c r="N22">
        <f>VLOOKUP($A22,RHPvRHH!$B:$BA,50,FALSE)</f>
        <v>5.5482166446499337E-2</v>
      </c>
      <c r="O22">
        <f>VLOOKUP($A22,RHPvRHH!$B:$BA,51,FALSE)</f>
        <v>2.0812685827552031E-2</v>
      </c>
      <c r="P22">
        <f>VLOOKUP($A22,RHPvRHH!$B:$BA,52,FALSE)</f>
        <v>0.67139339079067784</v>
      </c>
    </row>
    <row r="23" spans="1:16" x14ac:dyDescent="0.35">
      <c r="A23" t="s">
        <v>67</v>
      </c>
      <c r="B23" t="s">
        <v>7</v>
      </c>
      <c r="C23">
        <f>VLOOKUP($A23,RHPvLHH!$B:$BA,46,FALSE)</f>
        <v>0.20175438596491227</v>
      </c>
      <c r="D23">
        <f>VLOOKUP($A23,RHPvLHH!$B:$BA,47,FALSE)</f>
        <v>2.9824561403508771E-2</v>
      </c>
      <c r="E23">
        <f>VLOOKUP($A23,RHPvLHH!$B:$BA,48,FALSE)</f>
        <v>7.0175438596491229E-3</v>
      </c>
      <c r="F23">
        <f>VLOOKUP($A23,RHPvLHH!$B:$BA,49,FALSE)</f>
        <v>2.6315789473684209E-2</v>
      </c>
      <c r="G23">
        <f>VLOOKUP($A23,RHPvLHH!$B:$BA,50,FALSE)</f>
        <v>9.8245614035087719E-2</v>
      </c>
      <c r="H23">
        <f>VLOOKUP($A23,RHPvLHH!$B:$BA,51,FALSE)</f>
        <v>2.7750247770069375E-2</v>
      </c>
      <c r="I23">
        <f>VLOOKUP($A23,RHPvLHH!$B:$BA,52,FALSE)</f>
        <v>0.60909185749308847</v>
      </c>
      <c r="J23">
        <f>VLOOKUP($A23,RHPvRHH!$B:$BA,46,FALSE)</f>
        <v>0.21239954075774972</v>
      </c>
      <c r="K23">
        <f>VLOOKUP($A23,RHPvRHH!$B:$BA,47,FALSE)</f>
        <v>4.0183696900114814E-2</v>
      </c>
      <c r="L23">
        <f>VLOOKUP($A23,RHPvRHH!$B:$BA,48,FALSE)</f>
        <v>4.5924225028702642E-3</v>
      </c>
      <c r="M23">
        <f>VLOOKUP($A23,RHPvRHH!$B:$BA,49,FALSE)</f>
        <v>3.9035591274397242E-2</v>
      </c>
      <c r="N23">
        <f>VLOOKUP($A23,RHPvRHH!$B:$BA,50,FALSE)</f>
        <v>7.6923076923076927E-2</v>
      </c>
      <c r="O23">
        <f>VLOOKUP($A23,RHPvRHH!$B:$BA,51,FALSE)</f>
        <v>3.3201189296333006E-2</v>
      </c>
      <c r="P23">
        <f>VLOOKUP($A23,RHPvRHH!$B:$BA,52,FALSE)</f>
        <v>0.59366448234545799</v>
      </c>
    </row>
    <row r="24" spans="1:16" x14ac:dyDescent="0.35">
      <c r="A24" t="s">
        <v>68</v>
      </c>
      <c r="B24" t="s">
        <v>7</v>
      </c>
      <c r="C24">
        <f>VLOOKUP($A24,RHPvLHH!$B:$BA,46,FALSE)</f>
        <v>0.2125984251968504</v>
      </c>
      <c r="D24">
        <f>VLOOKUP($A24,RHPvLHH!$B:$BA,47,FALSE)</f>
        <v>4.2519685039370078E-2</v>
      </c>
      <c r="E24">
        <f>VLOOKUP($A24,RHPvLHH!$B:$BA,48,FALSE)</f>
        <v>6.2992125984251968E-3</v>
      </c>
      <c r="F24">
        <f>VLOOKUP($A24,RHPvLHH!$B:$BA,49,FALSE)</f>
        <v>2.3622047244094488E-2</v>
      </c>
      <c r="G24">
        <f>VLOOKUP($A24,RHPvLHH!$B:$BA,50,FALSE)</f>
        <v>0.11181102362204724</v>
      </c>
      <c r="H24">
        <f>VLOOKUP($A24,RHPvLHH!$B:$BA,51,FALSE)</f>
        <v>3.5183349851337961E-2</v>
      </c>
      <c r="I24">
        <f>VLOOKUP($A24,RHPvLHH!$B:$BA,52,FALSE)</f>
        <v>0.56796625644787457</v>
      </c>
      <c r="J24">
        <f>VLOOKUP($A24,RHPvRHH!$B:$BA,46,FALSE)</f>
        <v>0.22098765432098766</v>
      </c>
      <c r="K24">
        <f>VLOOKUP($A24,RHPvRHH!$B:$BA,47,FALSE)</f>
        <v>3.2098765432098768E-2</v>
      </c>
      <c r="L24">
        <f>VLOOKUP($A24,RHPvRHH!$B:$BA,48,FALSE)</f>
        <v>9.876543209876543E-3</v>
      </c>
      <c r="M24">
        <f>VLOOKUP($A24,RHPvRHH!$B:$BA,49,FALSE)</f>
        <v>3.2098765432098768E-2</v>
      </c>
      <c r="N24">
        <f>VLOOKUP($A24,RHPvRHH!$B:$BA,50,FALSE)</f>
        <v>8.8888888888888892E-2</v>
      </c>
      <c r="O24">
        <f>VLOOKUP($A24,RHPvRHH!$B:$BA,51,FALSE)</f>
        <v>3.5678889990089196E-2</v>
      </c>
      <c r="P24">
        <f>VLOOKUP($A24,RHPvRHH!$B:$BA,52,FALSE)</f>
        <v>0.5803704927259602</v>
      </c>
    </row>
    <row r="25" spans="1:16" x14ac:dyDescent="0.35">
      <c r="A25" t="s">
        <v>69</v>
      </c>
      <c r="B25" t="s">
        <v>7</v>
      </c>
      <c r="C25">
        <f>VLOOKUP($A25,RHPvLHH!$B:$BA,46,FALSE)</f>
        <v>0.21906693711967545</v>
      </c>
      <c r="D25">
        <f>VLOOKUP($A25,RHPvLHH!$B:$BA,47,FALSE)</f>
        <v>5.4766734279918863E-2</v>
      </c>
      <c r="E25">
        <f>VLOOKUP($A25,RHPvLHH!$B:$BA,48,FALSE)</f>
        <v>6.0851926977687626E-3</v>
      </c>
      <c r="F25">
        <f>VLOOKUP($A25,RHPvLHH!$B:$BA,49,FALSE)</f>
        <v>3.0425963488843813E-2</v>
      </c>
      <c r="G25">
        <f>VLOOKUP($A25,RHPvLHH!$B:$BA,50,FALSE)</f>
        <v>0.11359026369168357</v>
      </c>
      <c r="H25">
        <f>VLOOKUP($A25,RHPvLHH!$B:$BA,51,FALSE)</f>
        <v>2.7750247770069375E-2</v>
      </c>
      <c r="I25">
        <f>VLOOKUP($A25,RHPvLHH!$B:$BA,52,FALSE)</f>
        <v>0.54831466095204018</v>
      </c>
      <c r="J25">
        <f>VLOOKUP($A25,RHPvRHH!$B:$BA,46,FALSE)</f>
        <v>0.21777777777777776</v>
      </c>
      <c r="K25">
        <f>VLOOKUP($A25,RHPvRHH!$B:$BA,47,FALSE)</f>
        <v>0.04</v>
      </c>
      <c r="L25">
        <f>VLOOKUP($A25,RHPvRHH!$B:$BA,48,FALSE)</f>
        <v>2.9629629629629628E-3</v>
      </c>
      <c r="M25">
        <f>VLOOKUP($A25,RHPvRHH!$B:$BA,49,FALSE)</f>
        <v>4.148148148148148E-2</v>
      </c>
      <c r="N25">
        <f>VLOOKUP($A25,RHPvRHH!$B:$BA,50,FALSE)</f>
        <v>6.0740740740740741E-2</v>
      </c>
      <c r="O25">
        <f>VLOOKUP($A25,RHPvRHH!$B:$BA,51,FALSE)</f>
        <v>2.0317145688800792E-2</v>
      </c>
      <c r="P25">
        <f>VLOOKUP($A25,RHPvRHH!$B:$BA,52,FALSE)</f>
        <v>0.61671989134823635</v>
      </c>
    </row>
    <row r="26" spans="1:16" x14ac:dyDescent="0.35">
      <c r="A26" t="s">
        <v>70</v>
      </c>
      <c r="B26" t="s">
        <v>7</v>
      </c>
      <c r="C26">
        <f>VLOOKUP($A26,RHPvLHH!$B:$BA,46,FALSE)</f>
        <v>0.22784810126582278</v>
      </c>
      <c r="D26">
        <f>VLOOKUP($A26,RHPvLHH!$B:$BA,47,FALSE)</f>
        <v>4.6835443037974683E-2</v>
      </c>
      <c r="E26">
        <f>VLOOKUP($A26,RHPvLHH!$B:$BA,48,FALSE)</f>
        <v>6.3291139240506328E-3</v>
      </c>
      <c r="F26">
        <f>VLOOKUP($A26,RHPvLHH!$B:$BA,49,FALSE)</f>
        <v>5.1898734177215189E-2</v>
      </c>
      <c r="G26">
        <f>VLOOKUP($A26,RHPvLHH!$B:$BA,50,FALSE)</f>
        <v>0.10379746835443038</v>
      </c>
      <c r="H26">
        <f>VLOOKUP($A26,RHPvLHH!$B:$BA,51,FALSE)</f>
        <v>4.0634291377601585E-2</v>
      </c>
      <c r="I26">
        <f>VLOOKUP($A26,RHPvLHH!$B:$BA,52,FALSE)</f>
        <v>0.52265684786290478</v>
      </c>
      <c r="J26">
        <f>VLOOKUP($A26,RHPvRHH!$B:$BA,46,FALSE)</f>
        <v>0.23440643863179075</v>
      </c>
      <c r="K26">
        <f>VLOOKUP($A26,RHPvRHH!$B:$BA,47,FALSE)</f>
        <v>3.4205231388329982E-2</v>
      </c>
      <c r="L26">
        <f>VLOOKUP($A26,RHPvRHH!$B:$BA,48,FALSE)</f>
        <v>4.0241448692152921E-3</v>
      </c>
      <c r="M26">
        <f>VLOOKUP($A26,RHPvRHH!$B:$BA,49,FALSE)</f>
        <v>2.9175050301810865E-2</v>
      </c>
      <c r="N26">
        <f>VLOOKUP($A26,RHPvRHH!$B:$BA,50,FALSE)</f>
        <v>8.350100603621731E-2</v>
      </c>
      <c r="O26">
        <f>VLOOKUP($A26,RHPvRHH!$B:$BA,51,FALSE)</f>
        <v>4.1129831516352827E-2</v>
      </c>
      <c r="P26">
        <f>VLOOKUP($A26,RHPvRHH!$B:$BA,52,FALSE)</f>
        <v>0.57355829725628293</v>
      </c>
    </row>
    <row r="27" spans="1:16" x14ac:dyDescent="0.35">
      <c r="A27" t="s">
        <v>71</v>
      </c>
      <c r="B27" t="s">
        <v>7</v>
      </c>
      <c r="C27">
        <f>VLOOKUP($A27,RHPvLHH!$B:$BA,46,FALSE)</f>
        <v>0.21982758620689655</v>
      </c>
      <c r="D27">
        <f>VLOOKUP($A27,RHPvLHH!$B:$BA,47,FALSE)</f>
        <v>4.8850574712643681E-2</v>
      </c>
      <c r="E27">
        <f>VLOOKUP($A27,RHPvLHH!$B:$BA,48,FALSE)</f>
        <v>4.3103448275862068E-3</v>
      </c>
      <c r="F27">
        <f>VLOOKUP($A27,RHPvLHH!$B:$BA,49,FALSE)</f>
        <v>3.5919540229885055E-2</v>
      </c>
      <c r="G27">
        <f>VLOOKUP($A27,RHPvLHH!$B:$BA,50,FALSE)</f>
        <v>9.9137931034482762E-2</v>
      </c>
      <c r="H27">
        <f>VLOOKUP($A27,RHPvLHH!$B:$BA,51,FALSE)</f>
        <v>3.4192269573835483E-2</v>
      </c>
      <c r="I27">
        <f>VLOOKUP($A27,RHPvLHH!$B:$BA,52,FALSE)</f>
        <v>0.55776175341467027</v>
      </c>
      <c r="J27">
        <f>VLOOKUP($A27,RHPvRHH!$B:$BA,46,FALSE)</f>
        <v>0.22068965517241379</v>
      </c>
      <c r="K27">
        <f>VLOOKUP($A27,RHPvRHH!$B:$BA,47,FALSE)</f>
        <v>4.2528735632183907E-2</v>
      </c>
      <c r="L27">
        <f>VLOOKUP($A27,RHPvRHH!$B:$BA,48,FALSE)</f>
        <v>6.8965517241379309E-3</v>
      </c>
      <c r="M27">
        <f>VLOOKUP($A27,RHPvRHH!$B:$BA,49,FALSE)</f>
        <v>2.528735632183908E-2</v>
      </c>
      <c r="N27">
        <f>VLOOKUP($A27,RHPvRHH!$B:$BA,50,FALSE)</f>
        <v>6.8965517241379309E-2</v>
      </c>
      <c r="O27">
        <f>VLOOKUP($A27,RHPvRHH!$B:$BA,51,FALSE)</f>
        <v>2.973240832507433E-2</v>
      </c>
      <c r="P27">
        <f>VLOOKUP($A27,RHPvRHH!$B:$BA,52,FALSE)</f>
        <v>0.60589977558297159</v>
      </c>
    </row>
    <row r="28" spans="1:16" x14ac:dyDescent="0.35">
      <c r="A28" t="s">
        <v>72</v>
      </c>
      <c r="B28" t="s">
        <v>7</v>
      </c>
      <c r="C28">
        <f>VLOOKUP($A28,RHPvLHH!$B:$BA,46,FALSE)</f>
        <v>0.20437956204379562</v>
      </c>
      <c r="D28">
        <f>VLOOKUP($A28,RHPvLHH!$B:$BA,47,FALSE)</f>
        <v>4.3795620437956206E-2</v>
      </c>
      <c r="E28">
        <f>VLOOKUP($A28,RHPvLHH!$B:$BA,48,FALSE)</f>
        <v>5.8394160583941602E-3</v>
      </c>
      <c r="F28">
        <f>VLOOKUP($A28,RHPvLHH!$B:$BA,49,FALSE)</f>
        <v>2.1897810218978103E-2</v>
      </c>
      <c r="G28">
        <f>VLOOKUP($A28,RHPvLHH!$B:$BA,50,FALSE)</f>
        <v>0.11094890510948906</v>
      </c>
      <c r="H28">
        <f>VLOOKUP($A28,RHPvLHH!$B:$BA,51,FALSE)</f>
        <v>3.7661050545094152E-2</v>
      </c>
      <c r="I28">
        <f>VLOOKUP($A28,RHPvLHH!$B:$BA,52,FALSE)</f>
        <v>0.57547763558629272</v>
      </c>
      <c r="J28">
        <f>VLOOKUP($A28,RHPvRHH!$B:$BA,46,FALSE)</f>
        <v>0.22905759162303665</v>
      </c>
      <c r="K28">
        <f>VLOOKUP($A28,RHPvRHH!$B:$BA,47,FALSE)</f>
        <v>4.9738219895287955E-2</v>
      </c>
      <c r="L28">
        <f>VLOOKUP($A28,RHPvRHH!$B:$BA,48,FALSE)</f>
        <v>1.3089005235602095E-3</v>
      </c>
      <c r="M28">
        <f>VLOOKUP($A28,RHPvRHH!$B:$BA,49,FALSE)</f>
        <v>2.356020942408377E-2</v>
      </c>
      <c r="N28">
        <f>VLOOKUP($A28,RHPvRHH!$B:$BA,50,FALSE)</f>
        <v>8.3769633507853408E-2</v>
      </c>
      <c r="O28">
        <f>VLOOKUP($A28,RHPvRHH!$B:$BA,51,FALSE)</f>
        <v>3.1714568880079286E-2</v>
      </c>
      <c r="P28">
        <f>VLOOKUP($A28,RHPvRHH!$B:$BA,52,FALSE)</f>
        <v>0.58085087614609876</v>
      </c>
    </row>
    <row r="29" spans="1:16" x14ac:dyDescent="0.35">
      <c r="A29" t="s">
        <v>73</v>
      </c>
      <c r="B29" t="s">
        <v>7</v>
      </c>
      <c r="C29">
        <f>VLOOKUP($A29,RHPvLHH!$B:$BA,46,FALSE)</f>
        <v>0.21219822109275729</v>
      </c>
      <c r="D29">
        <f>VLOOKUP($A29,RHPvLHH!$B:$BA,47,FALSE)</f>
        <v>3.8119440914866583E-2</v>
      </c>
      <c r="E29">
        <f>VLOOKUP($A29,RHPvLHH!$B:$BA,48,FALSE)</f>
        <v>6.3532401524777635E-3</v>
      </c>
      <c r="F29">
        <f>VLOOKUP($A29,RHPvLHH!$B:$BA,49,FALSE)</f>
        <v>2.5412960609911054E-2</v>
      </c>
      <c r="G29">
        <f>VLOOKUP($A29,RHPvLHH!$B:$BA,50,FALSE)</f>
        <v>0.10800508259212198</v>
      </c>
      <c r="H29">
        <f>VLOOKUP($A29,RHPvLHH!$B:$BA,51,FALSE)</f>
        <v>4.2120911793855305E-2</v>
      </c>
      <c r="I29">
        <f>VLOOKUP($A29,RHPvLHH!$B:$BA,52,FALSE)</f>
        <v>0.56779014284400997</v>
      </c>
      <c r="J29">
        <f>VLOOKUP($A29,RHPvRHH!$B:$BA,46,FALSE)</f>
        <v>0.22168087697929353</v>
      </c>
      <c r="K29">
        <f>VLOOKUP($A29,RHPvRHH!$B:$BA,47,FALSE)</f>
        <v>4.2630937880633372E-2</v>
      </c>
      <c r="L29">
        <f>VLOOKUP($A29,RHPvRHH!$B:$BA,48,FALSE)</f>
        <v>2.4360535931790498E-3</v>
      </c>
      <c r="M29">
        <f>VLOOKUP($A29,RHPvRHH!$B:$BA,49,FALSE)</f>
        <v>1.8270401948842874E-2</v>
      </c>
      <c r="N29">
        <f>VLOOKUP($A29,RHPvRHH!$B:$BA,50,FALSE)</f>
        <v>8.4043848964677217E-2</v>
      </c>
      <c r="O29">
        <f>VLOOKUP($A29,RHPvRHH!$B:$BA,51,FALSE)</f>
        <v>3.4192269573835483E-2</v>
      </c>
      <c r="P29">
        <f>VLOOKUP($A29,RHPvRHH!$B:$BA,52,FALSE)</f>
        <v>0.59674561105953849</v>
      </c>
    </row>
    <row r="30" spans="1:16" x14ac:dyDescent="0.35">
      <c r="A30" t="s">
        <v>74</v>
      </c>
      <c r="B30" t="s">
        <v>7</v>
      </c>
      <c r="C30">
        <f>VLOOKUP($A30,RHPvLHH!$B:$BA,46,FALSE)</f>
        <v>0.24727838258164853</v>
      </c>
      <c r="D30">
        <f>VLOOKUP($A30,RHPvLHH!$B:$BA,47,FALSE)</f>
        <v>5.2877138413685847E-2</v>
      </c>
      <c r="E30">
        <f>VLOOKUP($A30,RHPvLHH!$B:$BA,48,FALSE)</f>
        <v>6.2208398133748056E-3</v>
      </c>
      <c r="F30">
        <f>VLOOKUP($A30,RHPvLHH!$B:$BA,49,FALSE)</f>
        <v>2.9548989113530325E-2</v>
      </c>
      <c r="G30">
        <f>VLOOKUP($A30,RHPvLHH!$B:$BA,50,FALSE)</f>
        <v>0.10575427682737169</v>
      </c>
      <c r="H30">
        <f>VLOOKUP($A30,RHPvLHH!$B:$BA,51,FALSE)</f>
        <v>3.3696729435084241E-2</v>
      </c>
      <c r="I30">
        <f>VLOOKUP($A30,RHPvLHH!$B:$BA,52,FALSE)</f>
        <v>0.52462364381530457</v>
      </c>
      <c r="J30">
        <f>VLOOKUP($A30,RHPvRHH!$B:$BA,46,FALSE)</f>
        <v>0.20549581839904421</v>
      </c>
      <c r="K30">
        <f>VLOOKUP($A30,RHPvRHH!$B:$BA,47,FALSE)</f>
        <v>3.2258064516129031E-2</v>
      </c>
      <c r="L30">
        <f>VLOOKUP($A30,RHPvRHH!$B:$BA,48,FALSE)</f>
        <v>5.9737156511350063E-3</v>
      </c>
      <c r="M30">
        <f>VLOOKUP($A30,RHPvRHH!$B:$BA,49,FALSE)</f>
        <v>1.6726403823178016E-2</v>
      </c>
      <c r="N30">
        <f>VLOOKUP($A30,RHPvRHH!$B:$BA,50,FALSE)</f>
        <v>5.4958183990442055E-2</v>
      </c>
      <c r="O30">
        <f>VLOOKUP($A30,RHPvRHH!$B:$BA,51,FALSE)</f>
        <v>2.2794846382556987E-2</v>
      </c>
      <c r="P30">
        <f>VLOOKUP($A30,RHPvRHH!$B:$BA,52,FALSE)</f>
        <v>0.66179296723751468</v>
      </c>
    </row>
    <row r="31" spans="1:16" x14ac:dyDescent="0.35">
      <c r="A31" t="s">
        <v>75</v>
      </c>
      <c r="B31" t="s">
        <v>7</v>
      </c>
      <c r="C31">
        <f>VLOOKUP($A31,RHPvLHH!$B:$BA,46,FALSE)</f>
        <v>0.21375464684014869</v>
      </c>
      <c r="D31">
        <f>VLOOKUP($A31,RHPvLHH!$B:$BA,47,FALSE)</f>
        <v>5.204460966542751E-2</v>
      </c>
      <c r="E31">
        <f>VLOOKUP($A31,RHPvLHH!$B:$BA,48,FALSE)</f>
        <v>5.5762081784386614E-3</v>
      </c>
      <c r="F31">
        <f>VLOOKUP($A31,RHPvLHH!$B:$BA,49,FALSE)</f>
        <v>2.6022304832713755E-2</v>
      </c>
      <c r="G31">
        <f>VLOOKUP($A31,RHPvLHH!$B:$BA,50,FALSE)</f>
        <v>0.10037174721189591</v>
      </c>
      <c r="H31">
        <f>VLOOKUP($A31,RHPvLHH!$B:$BA,51,FALSE)</f>
        <v>2.6759167492566897E-2</v>
      </c>
      <c r="I31">
        <f>VLOOKUP($A31,RHPvLHH!$B:$BA,52,FALSE)</f>
        <v>0.5754713157788085</v>
      </c>
      <c r="J31">
        <f>VLOOKUP($A31,RHPvRHH!$B:$BA,46,FALSE)</f>
        <v>0.20561941251596424</v>
      </c>
      <c r="K31">
        <f>VLOOKUP($A31,RHPvRHH!$B:$BA,47,FALSE)</f>
        <v>4.5977011494252873E-2</v>
      </c>
      <c r="L31">
        <f>VLOOKUP($A31,RHPvRHH!$B:$BA,48,FALSE)</f>
        <v>3.8314176245210726E-3</v>
      </c>
      <c r="M31">
        <f>VLOOKUP($A31,RHPvRHH!$B:$BA,49,FALSE)</f>
        <v>2.1711366538952746E-2</v>
      </c>
      <c r="N31">
        <f>VLOOKUP($A31,RHPvRHH!$B:$BA,50,FALSE)</f>
        <v>9.3231162196679443E-2</v>
      </c>
      <c r="O31">
        <f>VLOOKUP($A31,RHPvRHH!$B:$BA,51,FALSE)</f>
        <v>3.6174430128840439E-2</v>
      </c>
      <c r="P31">
        <f>VLOOKUP($A31,RHPvRHH!$B:$BA,52,FALSE)</f>
        <v>0.59345519950078929</v>
      </c>
    </row>
    <row r="32" spans="1:16" x14ac:dyDescent="0.35">
      <c r="A32" t="s">
        <v>46</v>
      </c>
      <c r="B32" t="s">
        <v>90</v>
      </c>
      <c r="C32">
        <f>VLOOKUP($A32,LHPvLHH!$B:$BA,46,FALSE)</f>
        <v>0.21527777777777779</v>
      </c>
      <c r="D32">
        <f>VLOOKUP($A32,LHPvLHH!$B:$BA,47,FALSE)</f>
        <v>5.5555555555555552E-2</v>
      </c>
      <c r="E32">
        <f>VLOOKUP($A32,LHPvLHH!$B:$BA,48,FALSE)</f>
        <v>0</v>
      </c>
      <c r="F32">
        <f>VLOOKUP($A32,LHPvLHH!$B:$BA,49,FALSE)</f>
        <v>2.7777777777777776E-2</v>
      </c>
      <c r="G32">
        <f>VLOOKUP($A32,LHPvLHH!$B:$BA,50,FALSE)</f>
        <v>6.25E-2</v>
      </c>
      <c r="H32">
        <f>VLOOKUP($A32,LHPvLHH!$B:$BA,51,FALSE)</f>
        <v>4.4598612487611496E-3</v>
      </c>
      <c r="I32">
        <f>VLOOKUP($A32,LHPvLHH!$B:$BA,52,FALSE)</f>
        <v>0.63442902764012765</v>
      </c>
      <c r="J32">
        <f>VLOOKUP($A32,LHPvRHH!$B:$BA,46,FALSE)</f>
        <v>0.19424460431654678</v>
      </c>
      <c r="K32">
        <f>VLOOKUP($A32,LHPvRHH!$B:$BA,47,FALSE)</f>
        <v>5.0359712230215826E-2</v>
      </c>
      <c r="L32">
        <f>VLOOKUP($A32,LHPvRHH!$B:$BA,48,FALSE)</f>
        <v>7.1942446043165471E-3</v>
      </c>
      <c r="M32">
        <f>VLOOKUP($A32,LHPvRHH!$B:$BA,49,FALSE)</f>
        <v>7.1942446043165471E-3</v>
      </c>
      <c r="N32">
        <f>VLOOKUP($A32,LHPvRHH!$B:$BA,50,FALSE)</f>
        <v>0.11510791366906475</v>
      </c>
      <c r="O32">
        <f>VLOOKUP($A32,LHPvRHH!$B:$BA,51,FALSE)</f>
        <v>7.9286422200198214E-3</v>
      </c>
      <c r="P32">
        <f>VLOOKUP($A32,LHPvRHH!$B:$BA,52,FALSE)</f>
        <v>0.61797063835551969</v>
      </c>
    </row>
    <row r="33" spans="1:16" x14ac:dyDescent="0.35">
      <c r="A33" t="s">
        <v>47</v>
      </c>
      <c r="B33" t="s">
        <v>90</v>
      </c>
      <c r="C33">
        <f>VLOOKUP($A33,LHPvLHH!$B:$BA,46,FALSE)</f>
        <v>0.22382671480144403</v>
      </c>
      <c r="D33">
        <f>VLOOKUP($A33,LHPvLHH!$B:$BA,47,FALSE)</f>
        <v>2.5270758122743681E-2</v>
      </c>
      <c r="E33">
        <f>VLOOKUP($A33,LHPvLHH!$B:$BA,48,FALSE)</f>
        <v>3.6101083032490976E-3</v>
      </c>
      <c r="F33">
        <f>VLOOKUP($A33,LHPvLHH!$B:$BA,49,FALSE)</f>
        <v>2.1660649819494584E-2</v>
      </c>
      <c r="G33">
        <f>VLOOKUP($A33,LHPvLHH!$B:$BA,50,FALSE)</f>
        <v>0.11913357400722022</v>
      </c>
      <c r="H33">
        <f>VLOOKUP($A33,LHPvLHH!$B:$BA,51,FALSE)</f>
        <v>1.6352824578790882E-2</v>
      </c>
      <c r="I33">
        <f>VLOOKUP($A33,LHPvLHH!$B:$BA,52,FALSE)</f>
        <v>0.59014537036705761</v>
      </c>
      <c r="J33">
        <f>VLOOKUP($A33,LHPvRHH!$B:$BA,46,FALSE)</f>
        <v>0.26586102719033233</v>
      </c>
      <c r="K33">
        <f>VLOOKUP($A33,LHPvRHH!$B:$BA,47,FALSE)</f>
        <v>6.3444108761329304E-2</v>
      </c>
      <c r="L33">
        <f>VLOOKUP($A33,LHPvRHH!$B:$BA,48,FALSE)</f>
        <v>9.0634441087613302E-3</v>
      </c>
      <c r="M33">
        <f>VLOOKUP($A33,LHPvRHH!$B:$BA,49,FALSE)</f>
        <v>2.1148036253776436E-2</v>
      </c>
      <c r="N33">
        <f>VLOOKUP($A33,LHPvRHH!$B:$BA,50,FALSE)</f>
        <v>7.5528700906344406E-2</v>
      </c>
      <c r="O33">
        <f>VLOOKUP($A33,LHPvRHH!$B:$BA,51,FALSE)</f>
        <v>1.2388503468780971E-2</v>
      </c>
      <c r="P33">
        <f>VLOOKUP($A33,LHPvRHH!$B:$BA,52,FALSE)</f>
        <v>0.55256617931067531</v>
      </c>
    </row>
    <row r="34" spans="1:16" x14ac:dyDescent="0.35">
      <c r="A34" t="s">
        <v>48</v>
      </c>
      <c r="B34" t="s">
        <v>90</v>
      </c>
      <c r="C34">
        <f>VLOOKUP($A34,LHPvLHH!$B:$BA,46,FALSE)</f>
        <v>0.18823529411764706</v>
      </c>
      <c r="D34">
        <f>VLOOKUP($A34,LHPvLHH!$B:$BA,47,FALSE)</f>
        <v>1.1764705882352941E-2</v>
      </c>
      <c r="E34">
        <f>VLOOKUP($A34,LHPvLHH!$B:$BA,48,FALSE)</f>
        <v>2.3529411764705882E-2</v>
      </c>
      <c r="F34">
        <f>VLOOKUP($A34,LHPvLHH!$B:$BA,49,FALSE)</f>
        <v>0</v>
      </c>
      <c r="G34">
        <f>VLOOKUP($A34,LHPvLHH!$B:$BA,50,FALSE)</f>
        <v>8.2352941176470587E-2</v>
      </c>
      <c r="H34">
        <f>VLOOKUP($A34,LHPvLHH!$B:$BA,51,FALSE)</f>
        <v>3.4687809712586719E-3</v>
      </c>
      <c r="I34">
        <f>VLOOKUP($A34,LHPvLHH!$B:$BA,52,FALSE)</f>
        <v>0.69064886608756482</v>
      </c>
      <c r="J34">
        <f>VLOOKUP($A34,LHPvRHH!$B:$BA,46,FALSE)</f>
        <v>0.2857142857142857</v>
      </c>
      <c r="K34">
        <f>VLOOKUP($A34,LHPvRHH!$B:$BA,47,FALSE)</f>
        <v>6.2111801242236024E-2</v>
      </c>
      <c r="L34">
        <f>VLOOKUP($A34,LHPvRHH!$B:$BA,48,FALSE)</f>
        <v>0</v>
      </c>
      <c r="M34">
        <f>VLOOKUP($A34,LHPvRHH!$B:$BA,49,FALSE)</f>
        <v>3.7267080745341616E-2</v>
      </c>
      <c r="N34">
        <f>VLOOKUP($A34,LHPvRHH!$B:$BA,50,FALSE)</f>
        <v>6.8322981366459631E-2</v>
      </c>
      <c r="O34">
        <f>VLOOKUP($A34,LHPvRHH!$B:$BA,51,FALSE)</f>
        <v>5.4509415262636272E-3</v>
      </c>
      <c r="P34">
        <f>VLOOKUP($A34,LHPvRHH!$B:$BA,52,FALSE)</f>
        <v>0.54113290940541336</v>
      </c>
    </row>
    <row r="35" spans="1:16" x14ac:dyDescent="0.35">
      <c r="A35" t="s">
        <v>49</v>
      </c>
      <c r="B35" t="s">
        <v>90</v>
      </c>
      <c r="C35">
        <f>VLOOKUP($A35,LHPvLHH!$B:$BA,46,FALSE)</f>
        <v>0.19871794871794871</v>
      </c>
      <c r="D35">
        <f>VLOOKUP($A35,LHPvLHH!$B:$BA,47,FALSE)</f>
        <v>4.807692307692308E-2</v>
      </c>
      <c r="E35">
        <f>VLOOKUP($A35,LHPvLHH!$B:$BA,48,FALSE)</f>
        <v>6.41025641025641E-3</v>
      </c>
      <c r="F35">
        <f>VLOOKUP($A35,LHPvLHH!$B:$BA,49,FALSE)</f>
        <v>3.205128205128205E-3</v>
      </c>
      <c r="G35">
        <f>VLOOKUP($A35,LHPvLHH!$B:$BA,50,FALSE)</f>
        <v>9.9358974358974353E-2</v>
      </c>
      <c r="H35">
        <f>VLOOKUP($A35,LHPvLHH!$B:$BA,51,FALSE)</f>
        <v>1.5361744301288404E-2</v>
      </c>
      <c r="I35">
        <f>VLOOKUP($A35,LHPvLHH!$B:$BA,52,FALSE)</f>
        <v>0.62886902492948082</v>
      </c>
      <c r="J35">
        <f>VLOOKUP($A35,LHPvRHH!$B:$BA,46,FALSE)</f>
        <v>0.22698072805139186</v>
      </c>
      <c r="K35">
        <f>VLOOKUP($A35,LHPvRHH!$B:$BA,47,FALSE)</f>
        <v>3.4261241970021415E-2</v>
      </c>
      <c r="L35">
        <f>VLOOKUP($A35,LHPvRHH!$B:$BA,48,FALSE)</f>
        <v>2.1413276231263384E-3</v>
      </c>
      <c r="M35">
        <f>VLOOKUP($A35,LHPvRHH!$B:$BA,49,FALSE)</f>
        <v>2.569593147751606E-2</v>
      </c>
      <c r="N35">
        <f>VLOOKUP($A35,LHPvRHH!$B:$BA,50,FALSE)</f>
        <v>9.421841541755889E-2</v>
      </c>
      <c r="O35">
        <f>VLOOKUP($A35,LHPvRHH!$B:$BA,51,FALSE)</f>
        <v>2.1803766105054509E-2</v>
      </c>
      <c r="P35">
        <f>VLOOKUP($A35,LHPvRHH!$B:$BA,52,FALSE)</f>
        <v>0.59489858935533091</v>
      </c>
    </row>
    <row r="36" spans="1:16" x14ac:dyDescent="0.35">
      <c r="A36" t="s">
        <v>50</v>
      </c>
      <c r="B36" t="s">
        <v>90</v>
      </c>
      <c r="C36">
        <f>VLOOKUP($A36,LHPvLHH!$B:$BA,46,FALSE)</f>
        <v>0.17816091954022989</v>
      </c>
      <c r="D36">
        <f>VLOOKUP($A36,LHPvLHH!$B:$BA,47,FALSE)</f>
        <v>4.0229885057471264E-2</v>
      </c>
      <c r="E36">
        <f>VLOOKUP($A36,LHPvLHH!$B:$BA,48,FALSE)</f>
        <v>0</v>
      </c>
      <c r="F36">
        <f>VLOOKUP($A36,LHPvLHH!$B:$BA,49,FALSE)</f>
        <v>3.4482758620689655E-2</v>
      </c>
      <c r="G36">
        <f>VLOOKUP($A36,LHPvLHH!$B:$BA,50,FALSE)</f>
        <v>6.3218390804597707E-2</v>
      </c>
      <c r="H36">
        <f>VLOOKUP($A36,LHPvLHH!$B:$BA,51,FALSE)</f>
        <v>5.4509415262636272E-3</v>
      </c>
      <c r="I36">
        <f>VLOOKUP($A36,LHPvLHH!$B:$BA,52,FALSE)</f>
        <v>0.67845710445074792</v>
      </c>
      <c r="J36">
        <f>VLOOKUP($A36,LHPvRHH!$B:$BA,46,FALSE)</f>
        <v>0.19597989949748743</v>
      </c>
      <c r="K36">
        <f>VLOOKUP($A36,LHPvRHH!$B:$BA,47,FALSE)</f>
        <v>7.5376884422110546E-2</v>
      </c>
      <c r="L36">
        <f>VLOOKUP($A36,LHPvRHH!$B:$BA,48,FALSE)</f>
        <v>5.0251256281407036E-3</v>
      </c>
      <c r="M36">
        <f>VLOOKUP($A36,LHPvRHH!$B:$BA,49,FALSE)</f>
        <v>1.507537688442211E-2</v>
      </c>
      <c r="N36">
        <f>VLOOKUP($A36,LHPvRHH!$B:$BA,50,FALSE)</f>
        <v>0.12562814070351758</v>
      </c>
      <c r="O36">
        <f>VLOOKUP($A36,LHPvRHH!$B:$BA,51,FALSE)</f>
        <v>1.2388503468780971E-2</v>
      </c>
      <c r="P36">
        <f>VLOOKUP($A36,LHPvRHH!$B:$BA,52,FALSE)</f>
        <v>0.57052606939554074</v>
      </c>
    </row>
    <row r="37" spans="1:16" x14ac:dyDescent="0.35">
      <c r="A37" t="s">
        <v>51</v>
      </c>
      <c r="B37" t="s">
        <v>90</v>
      </c>
      <c r="C37">
        <f>VLOOKUP($A37,LHPvLHH!$B:$BA,46,FALSE)</f>
        <v>0.26984126984126983</v>
      </c>
      <c r="D37">
        <f>VLOOKUP($A37,LHPvLHH!$B:$BA,47,FALSE)</f>
        <v>3.968253968253968E-2</v>
      </c>
      <c r="E37">
        <f>VLOOKUP($A37,LHPvLHH!$B:$BA,48,FALSE)</f>
        <v>1.5873015873015872E-2</v>
      </c>
      <c r="F37">
        <f>VLOOKUP($A37,LHPvLHH!$B:$BA,49,FALSE)</f>
        <v>7.9365079365079361E-3</v>
      </c>
      <c r="G37">
        <f>VLOOKUP($A37,LHPvLHH!$B:$BA,50,FALSE)</f>
        <v>7.9365079365079361E-2</v>
      </c>
      <c r="H37">
        <f>VLOOKUP($A37,LHPvLHH!$B:$BA,51,FALSE)</f>
        <v>4.9554013875123884E-3</v>
      </c>
      <c r="I37">
        <f>VLOOKUP($A37,LHPvLHH!$B:$BA,52,FALSE)</f>
        <v>0.58234618591407483</v>
      </c>
      <c r="J37">
        <f>VLOOKUP($A37,LHPvRHH!$B:$BA,46,FALSE)</f>
        <v>0.23841059602649006</v>
      </c>
      <c r="K37">
        <f>VLOOKUP($A37,LHPvRHH!$B:$BA,47,FALSE)</f>
        <v>6.6225165562913912E-2</v>
      </c>
      <c r="L37">
        <f>VLOOKUP($A37,LHPvRHH!$B:$BA,48,FALSE)</f>
        <v>1.3245033112582781E-2</v>
      </c>
      <c r="M37">
        <f>VLOOKUP($A37,LHPvRHH!$B:$BA,49,FALSE)</f>
        <v>3.3112582781456956E-2</v>
      </c>
      <c r="N37">
        <f>VLOOKUP($A37,LHPvRHH!$B:$BA,50,FALSE)</f>
        <v>0.13245033112582782</v>
      </c>
      <c r="O37">
        <f>VLOOKUP($A37,LHPvRHH!$B:$BA,51,FALSE)</f>
        <v>9.9108027750247768E-3</v>
      </c>
      <c r="P37">
        <f>VLOOKUP($A37,LHPvRHH!$B:$BA,52,FALSE)</f>
        <v>0.50664548861570369</v>
      </c>
    </row>
    <row r="38" spans="1:16" x14ac:dyDescent="0.35">
      <c r="A38" t="s">
        <v>52</v>
      </c>
      <c r="B38" t="s">
        <v>90</v>
      </c>
      <c r="C38">
        <f>VLOOKUP($A38,LHPvLHH!$B:$BA,46,FALSE)</f>
        <v>0.23563218390804597</v>
      </c>
      <c r="D38">
        <f>VLOOKUP($A38,LHPvLHH!$B:$BA,47,FALSE)</f>
        <v>2.8735632183908046E-2</v>
      </c>
      <c r="E38">
        <f>VLOOKUP($A38,LHPvLHH!$B:$BA,48,FALSE)</f>
        <v>0</v>
      </c>
      <c r="F38">
        <f>VLOOKUP($A38,LHPvLHH!$B:$BA,49,FALSE)</f>
        <v>2.8735632183908046E-2</v>
      </c>
      <c r="G38">
        <f>VLOOKUP($A38,LHPvLHH!$B:$BA,50,FALSE)</f>
        <v>0.12643678160919541</v>
      </c>
      <c r="H38">
        <f>VLOOKUP($A38,LHPvLHH!$B:$BA,51,FALSE)</f>
        <v>1.0901883052527254E-2</v>
      </c>
      <c r="I38">
        <f>VLOOKUP($A38,LHPvLHH!$B:$BA,52,FALSE)</f>
        <v>0.56955788706241517</v>
      </c>
      <c r="J38">
        <f>VLOOKUP($A38,LHPvRHH!$B:$BA,46,FALSE)</f>
        <v>0.28173374613003094</v>
      </c>
      <c r="K38">
        <f>VLOOKUP($A38,LHPvRHH!$B:$BA,47,FALSE)</f>
        <v>7.1207430340557279E-2</v>
      </c>
      <c r="L38">
        <f>VLOOKUP($A38,LHPvRHH!$B:$BA,48,FALSE)</f>
        <v>6.1919504643962852E-3</v>
      </c>
      <c r="M38">
        <f>VLOOKUP($A38,LHPvRHH!$B:$BA,49,FALSE)</f>
        <v>2.4767801857585141E-2</v>
      </c>
      <c r="N38">
        <f>VLOOKUP($A38,LHPvRHH!$B:$BA,50,FALSE)</f>
        <v>8.6687306501547989E-2</v>
      </c>
      <c r="O38">
        <f>VLOOKUP($A38,LHPvRHH!$B:$BA,51,FALSE)</f>
        <v>1.3875123885034688E-2</v>
      </c>
      <c r="P38">
        <f>VLOOKUP($A38,LHPvRHH!$B:$BA,52,FALSE)</f>
        <v>0.51553664082084771</v>
      </c>
    </row>
    <row r="39" spans="1:16" x14ac:dyDescent="0.35">
      <c r="A39" t="s">
        <v>53</v>
      </c>
      <c r="B39" t="s">
        <v>90</v>
      </c>
      <c r="C39">
        <f>VLOOKUP($A39,LHPvLHH!$B:$BA,46,FALSE)</f>
        <v>0.19897959183673469</v>
      </c>
      <c r="D39">
        <f>VLOOKUP($A39,LHPvLHH!$B:$BA,47,FALSE)</f>
        <v>1.020408163265306E-2</v>
      </c>
      <c r="E39">
        <f>VLOOKUP($A39,LHPvLHH!$B:$BA,48,FALSE)</f>
        <v>5.1020408163265302E-3</v>
      </c>
      <c r="F39">
        <f>VLOOKUP($A39,LHPvLHH!$B:$BA,49,FALSE)</f>
        <v>5.1020408163265302E-3</v>
      </c>
      <c r="G39">
        <f>VLOOKUP($A39,LHPvLHH!$B:$BA,50,FALSE)</f>
        <v>6.6326530612244902E-2</v>
      </c>
      <c r="H39">
        <f>VLOOKUP($A39,LHPvLHH!$B:$BA,51,FALSE)</f>
        <v>6.4420218037661049E-3</v>
      </c>
      <c r="I39">
        <f>VLOOKUP($A39,LHPvLHH!$B:$BA,52,FALSE)</f>
        <v>0.70784369248194812</v>
      </c>
      <c r="J39">
        <f>VLOOKUP($A39,LHPvRHH!$B:$BA,46,FALSE)</f>
        <v>0.23717948717948717</v>
      </c>
      <c r="K39">
        <f>VLOOKUP($A39,LHPvRHH!$B:$BA,47,FALSE)</f>
        <v>4.807692307692308E-2</v>
      </c>
      <c r="L39">
        <f>VLOOKUP($A39,LHPvRHH!$B:$BA,48,FALSE)</f>
        <v>6.41025641025641E-3</v>
      </c>
      <c r="M39">
        <f>VLOOKUP($A39,LHPvRHH!$B:$BA,49,FALSE)</f>
        <v>2.2435897435897436E-2</v>
      </c>
      <c r="N39">
        <f>VLOOKUP($A39,LHPvRHH!$B:$BA,50,FALSE)</f>
        <v>7.6923076923076927E-2</v>
      </c>
      <c r="O39">
        <f>VLOOKUP($A39,LHPvRHH!$B:$BA,51,FALSE)</f>
        <v>1.1892963330029732E-2</v>
      </c>
      <c r="P39">
        <f>VLOOKUP($A39,LHPvRHH!$B:$BA,52,FALSE)</f>
        <v>0.59708139564432927</v>
      </c>
    </row>
    <row r="40" spans="1:16" x14ac:dyDescent="0.35">
      <c r="A40" t="s">
        <v>54</v>
      </c>
      <c r="B40" t="s">
        <v>90</v>
      </c>
      <c r="C40">
        <f>VLOOKUP($A40,LHPvLHH!$B:$BA,46,FALSE)</f>
        <v>0.16935483870967741</v>
      </c>
      <c r="D40">
        <f>VLOOKUP($A40,LHPvLHH!$B:$BA,47,FALSE)</f>
        <v>4.0322580645161289E-2</v>
      </c>
      <c r="E40">
        <f>VLOOKUP($A40,LHPvLHH!$B:$BA,48,FALSE)</f>
        <v>8.0645161290322578E-3</v>
      </c>
      <c r="F40">
        <f>VLOOKUP($A40,LHPvLHH!$B:$BA,49,FALSE)</f>
        <v>3.2258064516129031E-2</v>
      </c>
      <c r="G40">
        <f>VLOOKUP($A40,LHPvLHH!$B:$BA,50,FALSE)</f>
        <v>0.12096774193548387</v>
      </c>
      <c r="H40">
        <f>VLOOKUP($A40,LHPvLHH!$B:$BA,51,FALSE)</f>
        <v>7.4331020812685826E-3</v>
      </c>
      <c r="I40">
        <f>VLOOKUP($A40,LHPvLHH!$B:$BA,52,FALSE)</f>
        <v>0.62159915598324755</v>
      </c>
      <c r="J40">
        <f>VLOOKUP($A40,LHPvRHH!$B:$BA,46,FALSE)</f>
        <v>0.17508417508417509</v>
      </c>
      <c r="K40">
        <f>VLOOKUP($A40,LHPvRHH!$B:$BA,47,FALSE)</f>
        <v>4.0404040404040407E-2</v>
      </c>
      <c r="L40">
        <f>VLOOKUP($A40,LHPvRHH!$B:$BA,48,FALSE)</f>
        <v>0</v>
      </c>
      <c r="M40">
        <f>VLOOKUP($A40,LHPvRHH!$B:$BA,49,FALSE)</f>
        <v>2.3569023569023569E-2</v>
      </c>
      <c r="N40">
        <f>VLOOKUP($A40,LHPvRHH!$B:$BA,50,FALSE)</f>
        <v>0.12121212121212122</v>
      </c>
      <c r="O40">
        <f>VLOOKUP($A40,LHPvRHH!$B:$BA,51,FALSE)</f>
        <v>1.7839444995044598E-2</v>
      </c>
      <c r="P40">
        <f>VLOOKUP($A40,LHPvRHH!$B:$BA,52,FALSE)</f>
        <v>0.62189119473559518</v>
      </c>
    </row>
    <row r="41" spans="1:16" x14ac:dyDescent="0.35">
      <c r="A41" t="s">
        <v>55</v>
      </c>
      <c r="B41" t="s">
        <v>90</v>
      </c>
      <c r="C41">
        <f>VLOOKUP($A41,LHPvLHH!$B:$BA,46,FALSE)</f>
        <v>0.21238938053097345</v>
      </c>
      <c r="D41">
        <f>VLOOKUP($A41,LHPvLHH!$B:$BA,47,FALSE)</f>
        <v>2.6548672566371681E-2</v>
      </c>
      <c r="E41">
        <f>VLOOKUP($A41,LHPvLHH!$B:$BA,48,FALSE)</f>
        <v>0</v>
      </c>
      <c r="F41">
        <f>VLOOKUP($A41,LHPvLHH!$B:$BA,49,FALSE)</f>
        <v>3.5398230088495575E-2</v>
      </c>
      <c r="G41">
        <f>VLOOKUP($A41,LHPvLHH!$B:$BA,50,FALSE)</f>
        <v>7.9646017699115043E-2</v>
      </c>
      <c r="H41">
        <f>VLOOKUP($A41,LHPvLHH!$B:$BA,51,FALSE)</f>
        <v>4.4598612487611496E-3</v>
      </c>
      <c r="I41">
        <f>VLOOKUP($A41,LHPvLHH!$B:$BA,52,FALSE)</f>
        <v>0.64155783786628318</v>
      </c>
      <c r="J41">
        <f>VLOOKUP($A41,LHPvRHH!$B:$BA,46,FALSE)</f>
        <v>0.25</v>
      </c>
      <c r="K41">
        <f>VLOOKUP($A41,LHPvRHH!$B:$BA,47,FALSE)</f>
        <v>6.8965517241379309E-2</v>
      </c>
      <c r="L41">
        <f>VLOOKUP($A41,LHPvRHH!$B:$BA,48,FALSE)</f>
        <v>0</v>
      </c>
      <c r="M41">
        <f>VLOOKUP($A41,LHPvRHH!$B:$BA,49,FALSE)</f>
        <v>4.3103448275862072E-2</v>
      </c>
      <c r="N41">
        <f>VLOOKUP($A41,LHPvRHH!$B:$BA,50,FALSE)</f>
        <v>0.1206896551724138</v>
      </c>
      <c r="O41">
        <f>VLOOKUP($A41,LHPvRHH!$B:$BA,51,FALSE)</f>
        <v>6.9375619425173438E-3</v>
      </c>
      <c r="P41">
        <f>VLOOKUP($A41,LHPvRHH!$B:$BA,52,FALSE)</f>
        <v>0.51030381736782737</v>
      </c>
    </row>
    <row r="42" spans="1:16" x14ac:dyDescent="0.35">
      <c r="A42" t="s">
        <v>56</v>
      </c>
      <c r="B42" t="s">
        <v>90</v>
      </c>
      <c r="C42">
        <f>VLOOKUP($A42,LHPvLHH!$B:$BA,46,FALSE)</f>
        <v>0.23728813559322035</v>
      </c>
      <c r="D42">
        <f>VLOOKUP($A42,LHPvLHH!$B:$BA,47,FALSE)</f>
        <v>6.7796610169491525E-2</v>
      </c>
      <c r="E42">
        <f>VLOOKUP($A42,LHPvLHH!$B:$BA,48,FALSE)</f>
        <v>5.6497175141242938E-3</v>
      </c>
      <c r="F42">
        <f>VLOOKUP($A42,LHPvLHH!$B:$BA,49,FALSE)</f>
        <v>2.2598870056497175E-2</v>
      </c>
      <c r="G42">
        <f>VLOOKUP($A42,LHPvLHH!$B:$BA,50,FALSE)</f>
        <v>9.03954802259887E-2</v>
      </c>
      <c r="H42">
        <f>VLOOKUP($A42,LHPvLHH!$B:$BA,51,FALSE)</f>
        <v>7.9286422200198214E-3</v>
      </c>
      <c r="I42">
        <f>VLOOKUP($A42,LHPvLHH!$B:$BA,52,FALSE)</f>
        <v>0.56834254422065811</v>
      </c>
      <c r="J42">
        <f>VLOOKUP($A42,LHPvRHH!$B:$BA,46,FALSE)</f>
        <v>0.23481781376518218</v>
      </c>
      <c r="K42">
        <f>VLOOKUP($A42,LHPvRHH!$B:$BA,47,FALSE)</f>
        <v>6.8825910931174086E-2</v>
      </c>
      <c r="L42">
        <f>VLOOKUP($A42,LHPvRHH!$B:$BA,48,FALSE)</f>
        <v>0</v>
      </c>
      <c r="M42">
        <f>VLOOKUP($A42,LHPvRHH!$B:$BA,49,FALSE)</f>
        <v>1.6194331983805668E-2</v>
      </c>
      <c r="N42">
        <f>VLOOKUP($A42,LHPvRHH!$B:$BA,50,FALSE)</f>
        <v>8.0971659919028341E-2</v>
      </c>
      <c r="O42">
        <f>VLOOKUP($A42,LHPvRHH!$B:$BA,51,FALSE)</f>
        <v>9.9108027750247768E-3</v>
      </c>
      <c r="P42">
        <f>VLOOKUP($A42,LHPvRHH!$B:$BA,52,FALSE)</f>
        <v>0.58927948062578506</v>
      </c>
    </row>
    <row r="43" spans="1:16" x14ac:dyDescent="0.35">
      <c r="A43" t="s">
        <v>57</v>
      </c>
      <c r="B43" t="s">
        <v>90</v>
      </c>
      <c r="C43">
        <f>VLOOKUP($A43,LHPvLHH!$B:$BA,46,FALSE)</f>
        <v>0.17320261437908496</v>
      </c>
      <c r="D43">
        <f>VLOOKUP($A43,LHPvLHH!$B:$BA,47,FALSE)</f>
        <v>4.2483660130718956E-2</v>
      </c>
      <c r="E43">
        <f>VLOOKUP($A43,LHPvLHH!$B:$BA,48,FALSE)</f>
        <v>0</v>
      </c>
      <c r="F43">
        <f>VLOOKUP($A43,LHPvLHH!$B:$BA,49,FALSE)</f>
        <v>2.6143790849673203E-2</v>
      </c>
      <c r="G43">
        <f>VLOOKUP($A43,LHPvLHH!$B:$BA,50,FALSE)</f>
        <v>9.4771241830065356E-2</v>
      </c>
      <c r="H43">
        <f>VLOOKUP($A43,LHPvLHH!$B:$BA,51,FALSE)</f>
        <v>1.4370664023785926E-2</v>
      </c>
      <c r="I43">
        <f>VLOOKUP($A43,LHPvLHH!$B:$BA,52,FALSE)</f>
        <v>0.64902802878667154</v>
      </c>
      <c r="J43">
        <f>VLOOKUP($A43,LHPvRHH!$B:$BA,46,FALSE)</f>
        <v>0.20694444444444443</v>
      </c>
      <c r="K43">
        <f>VLOOKUP($A43,LHPvRHH!$B:$BA,47,FALSE)</f>
        <v>5.2777777777777778E-2</v>
      </c>
      <c r="L43">
        <f>VLOOKUP($A43,LHPvRHH!$B:$BA,48,FALSE)</f>
        <v>1.3888888888888889E-3</v>
      </c>
      <c r="M43">
        <f>VLOOKUP($A43,LHPvRHH!$B:$BA,49,FALSE)</f>
        <v>1.9444444444444445E-2</v>
      </c>
      <c r="N43">
        <f>VLOOKUP($A43,LHPvRHH!$B:$BA,50,FALSE)</f>
        <v>8.7499999999999994E-2</v>
      </c>
      <c r="O43">
        <f>VLOOKUP($A43,LHPvRHH!$B:$BA,51,FALSE)</f>
        <v>3.1219028741328047E-2</v>
      </c>
      <c r="P43">
        <f>VLOOKUP($A43,LHPvRHH!$B:$BA,52,FALSE)</f>
        <v>0.60072541570311655</v>
      </c>
    </row>
    <row r="44" spans="1:16" x14ac:dyDescent="0.35">
      <c r="A44" t="s">
        <v>58</v>
      </c>
      <c r="B44" t="s">
        <v>90</v>
      </c>
      <c r="C44">
        <f>VLOOKUP($A44,LHPvLHH!$B:$BA,46,FALSE)</f>
        <v>0.20212765957446807</v>
      </c>
      <c r="D44">
        <f>VLOOKUP($A44,LHPvLHH!$B:$BA,47,FALSE)</f>
        <v>3.7234042553191488E-2</v>
      </c>
      <c r="E44">
        <f>VLOOKUP($A44,LHPvLHH!$B:$BA,48,FALSE)</f>
        <v>0</v>
      </c>
      <c r="F44">
        <f>VLOOKUP($A44,LHPvLHH!$B:$BA,49,FALSE)</f>
        <v>1.5957446808510637E-2</v>
      </c>
      <c r="G44">
        <f>VLOOKUP($A44,LHPvLHH!$B:$BA,50,FALSE)</f>
        <v>9.0425531914893623E-2</v>
      </c>
      <c r="H44">
        <f>VLOOKUP($A44,LHPvLHH!$B:$BA,51,FALSE)</f>
        <v>8.4241823587710603E-3</v>
      </c>
      <c r="I44">
        <f>VLOOKUP($A44,LHPvLHH!$B:$BA,52,FALSE)</f>
        <v>0.64583113679016513</v>
      </c>
      <c r="J44">
        <f>VLOOKUP($A44,LHPvRHH!$B:$BA,46,FALSE)</f>
        <v>0.26004228329809725</v>
      </c>
      <c r="K44">
        <f>VLOOKUP($A44,LHPvRHH!$B:$BA,47,FALSE)</f>
        <v>6.5539112050739964E-2</v>
      </c>
      <c r="L44">
        <f>VLOOKUP($A44,LHPvRHH!$B:$BA,48,FALSE)</f>
        <v>6.3424947145877377E-3</v>
      </c>
      <c r="M44">
        <f>VLOOKUP($A44,LHPvRHH!$B:$BA,49,FALSE)</f>
        <v>2.5369978858350951E-2</v>
      </c>
      <c r="N44">
        <f>VLOOKUP($A44,LHPvRHH!$B:$BA,50,FALSE)</f>
        <v>8.6680761099365747E-2</v>
      </c>
      <c r="O44">
        <f>VLOOKUP($A44,LHPvRHH!$B:$BA,51,FALSE)</f>
        <v>2.0317145688800792E-2</v>
      </c>
      <c r="P44">
        <f>VLOOKUP($A44,LHPvRHH!$B:$BA,52,FALSE)</f>
        <v>0.53570822429005749</v>
      </c>
    </row>
    <row r="45" spans="1:16" x14ac:dyDescent="0.35">
      <c r="A45" t="s">
        <v>59</v>
      </c>
      <c r="B45" t="s">
        <v>90</v>
      </c>
      <c r="C45">
        <f>VLOOKUP($A45,LHPvLHH!$B:$BA,46,FALSE)</f>
        <v>0.22818791946308725</v>
      </c>
      <c r="D45">
        <f>VLOOKUP($A45,LHPvLHH!$B:$BA,47,FALSE)</f>
        <v>6.7114093959731544E-2</v>
      </c>
      <c r="E45">
        <f>VLOOKUP($A45,LHPvLHH!$B:$BA,48,FALSE)</f>
        <v>0</v>
      </c>
      <c r="F45">
        <f>VLOOKUP($A45,LHPvLHH!$B:$BA,49,FALSE)</f>
        <v>6.7114093959731542E-3</v>
      </c>
      <c r="G45">
        <f>VLOOKUP($A45,LHPvLHH!$B:$BA,50,FALSE)</f>
        <v>6.0402684563758392E-2</v>
      </c>
      <c r="H45">
        <f>VLOOKUP($A45,LHPvLHH!$B:$BA,51,FALSE)</f>
        <v>4.4598612487611496E-3</v>
      </c>
      <c r="I45">
        <f>VLOOKUP($A45,LHPvLHH!$B:$BA,52,FALSE)</f>
        <v>0.63312403136868856</v>
      </c>
      <c r="J45">
        <f>VLOOKUP($A45,LHPvRHH!$B:$BA,46,FALSE)</f>
        <v>0.24870466321243523</v>
      </c>
      <c r="K45">
        <f>VLOOKUP($A45,LHPvRHH!$B:$BA,47,FALSE)</f>
        <v>7.2538860103626937E-2</v>
      </c>
      <c r="L45">
        <f>VLOOKUP($A45,LHPvRHH!$B:$BA,48,FALSE)</f>
        <v>0</v>
      </c>
      <c r="M45">
        <f>VLOOKUP($A45,LHPvRHH!$B:$BA,49,FALSE)</f>
        <v>3.6269430051813469E-2</v>
      </c>
      <c r="N45">
        <f>VLOOKUP($A45,LHPvRHH!$B:$BA,50,FALSE)</f>
        <v>0.11917098445595854</v>
      </c>
      <c r="O45">
        <f>VLOOKUP($A45,LHPvRHH!$B:$BA,51,FALSE)</f>
        <v>1.1397423191278493E-2</v>
      </c>
      <c r="P45">
        <f>VLOOKUP($A45,LHPvRHH!$B:$BA,52,FALSE)</f>
        <v>0.51191863898488732</v>
      </c>
    </row>
    <row r="46" spans="1:16" x14ac:dyDescent="0.35">
      <c r="A46" t="s">
        <v>60</v>
      </c>
      <c r="B46" t="s">
        <v>90</v>
      </c>
      <c r="C46">
        <f>VLOOKUP($A46,LHPvLHH!$B:$BA,46,FALSE)</f>
        <v>0.1811320754716981</v>
      </c>
      <c r="D46">
        <f>VLOOKUP($A46,LHPvLHH!$B:$BA,47,FALSE)</f>
        <v>2.6415094339622643E-2</v>
      </c>
      <c r="E46">
        <f>VLOOKUP($A46,LHPvLHH!$B:$BA,48,FALSE)</f>
        <v>0</v>
      </c>
      <c r="F46">
        <f>VLOOKUP($A46,LHPvLHH!$B:$BA,49,FALSE)</f>
        <v>1.509433962264151E-2</v>
      </c>
      <c r="G46">
        <f>VLOOKUP($A46,LHPvLHH!$B:$BA,50,FALSE)</f>
        <v>7.9245283018867921E-2</v>
      </c>
      <c r="H46">
        <f>VLOOKUP($A46,LHPvLHH!$B:$BA,51,FALSE)</f>
        <v>1.0406342913776016E-2</v>
      </c>
      <c r="I46">
        <f>VLOOKUP($A46,LHPvLHH!$B:$BA,52,FALSE)</f>
        <v>0.68770686463339381</v>
      </c>
      <c r="J46">
        <f>VLOOKUP($A46,LHPvRHH!$B:$BA,46,FALSE)</f>
        <v>0.23342175066312998</v>
      </c>
      <c r="K46">
        <f>VLOOKUP($A46,LHPvRHH!$B:$BA,47,FALSE)</f>
        <v>6.6312997347480113E-2</v>
      </c>
      <c r="L46">
        <f>VLOOKUP($A46,LHPvRHH!$B:$BA,48,FALSE)</f>
        <v>0</v>
      </c>
      <c r="M46">
        <f>VLOOKUP($A46,LHPvRHH!$B:$BA,49,FALSE)</f>
        <v>1.8567639257294429E-2</v>
      </c>
      <c r="N46">
        <f>VLOOKUP($A46,LHPvRHH!$B:$BA,50,FALSE)</f>
        <v>0.11405835543766578</v>
      </c>
      <c r="O46">
        <f>VLOOKUP($A46,LHPvRHH!$B:$BA,51,FALSE)</f>
        <v>2.130822596630327E-2</v>
      </c>
      <c r="P46">
        <f>VLOOKUP($A46,LHPvRHH!$B:$BA,52,FALSE)</f>
        <v>0.54633103132812644</v>
      </c>
    </row>
    <row r="47" spans="1:16" x14ac:dyDescent="0.35">
      <c r="A47" t="s">
        <v>61</v>
      </c>
      <c r="B47" t="s">
        <v>90</v>
      </c>
      <c r="C47">
        <f>VLOOKUP($A47,LHPvLHH!$B:$BA,46,FALSE)</f>
        <v>0.21305841924398625</v>
      </c>
      <c r="D47">
        <f>VLOOKUP($A47,LHPvLHH!$B:$BA,47,FALSE)</f>
        <v>4.4673539518900345E-2</v>
      </c>
      <c r="E47">
        <f>VLOOKUP($A47,LHPvLHH!$B:$BA,48,FALSE)</f>
        <v>3.4364261168384879E-3</v>
      </c>
      <c r="F47">
        <f>VLOOKUP($A47,LHPvLHH!$B:$BA,49,FALSE)</f>
        <v>3.0927835051546393E-2</v>
      </c>
      <c r="G47">
        <f>VLOOKUP($A47,LHPvLHH!$B:$BA,50,FALSE)</f>
        <v>0.10309278350515463</v>
      </c>
      <c r="H47">
        <f>VLOOKUP($A47,LHPvLHH!$B:$BA,51,FALSE)</f>
        <v>1.4866204162537165E-2</v>
      </c>
      <c r="I47">
        <f>VLOOKUP($A47,LHPvLHH!$B:$BA,52,FALSE)</f>
        <v>0.58994479240103681</v>
      </c>
      <c r="J47">
        <f>VLOOKUP($A47,LHPvRHH!$B:$BA,46,FALSE)</f>
        <v>0.20550847457627119</v>
      </c>
      <c r="K47">
        <f>VLOOKUP($A47,LHPvRHH!$B:$BA,47,FALSE)</f>
        <v>3.8135593220338986E-2</v>
      </c>
      <c r="L47">
        <f>VLOOKUP($A47,LHPvRHH!$B:$BA,48,FALSE)</f>
        <v>0</v>
      </c>
      <c r="M47">
        <f>VLOOKUP($A47,LHPvRHH!$B:$BA,49,FALSE)</f>
        <v>1.6949152542372881E-2</v>
      </c>
      <c r="N47">
        <f>VLOOKUP($A47,LHPvRHH!$B:$BA,50,FALSE)</f>
        <v>0.1059322033898305</v>
      </c>
      <c r="O47">
        <f>VLOOKUP($A47,LHPvRHH!$B:$BA,51,FALSE)</f>
        <v>2.4777006937561942E-2</v>
      </c>
      <c r="P47">
        <f>VLOOKUP($A47,LHPvRHH!$B:$BA,52,FALSE)</f>
        <v>0.60869756933362451</v>
      </c>
    </row>
    <row r="48" spans="1:16" x14ac:dyDescent="0.35">
      <c r="A48" t="s">
        <v>62</v>
      </c>
      <c r="B48" t="s">
        <v>90</v>
      </c>
      <c r="C48">
        <f>VLOOKUP($A48,LHPvLHH!$B:$BA,46,FALSE)</f>
        <v>0.17328519855595667</v>
      </c>
      <c r="D48">
        <f>VLOOKUP($A48,LHPvLHH!$B:$BA,47,FALSE)</f>
        <v>2.5270758122743681E-2</v>
      </c>
      <c r="E48">
        <f>VLOOKUP($A48,LHPvLHH!$B:$BA,48,FALSE)</f>
        <v>0</v>
      </c>
      <c r="F48">
        <f>VLOOKUP($A48,LHPvLHH!$B:$BA,49,FALSE)</f>
        <v>2.8880866425992781E-2</v>
      </c>
      <c r="G48">
        <f>VLOOKUP($A48,LHPvLHH!$B:$BA,50,FALSE)</f>
        <v>0.1263537906137184</v>
      </c>
      <c r="H48">
        <f>VLOOKUP($A48,LHPvLHH!$B:$BA,51,FALSE)</f>
        <v>1.7343904856293359E-2</v>
      </c>
      <c r="I48">
        <f>VLOOKUP($A48,LHPvLHH!$B:$BA,52,FALSE)</f>
        <v>0.62886548142529519</v>
      </c>
      <c r="J48">
        <f>VLOOKUP($A48,LHPvRHH!$B:$BA,46,FALSE)</f>
        <v>0.23300970873786409</v>
      </c>
      <c r="K48">
        <f>VLOOKUP($A48,LHPvRHH!$B:$BA,47,FALSE)</f>
        <v>4.8543689320388349E-2</v>
      </c>
      <c r="L48">
        <f>VLOOKUP($A48,LHPvRHH!$B:$BA,48,FALSE)</f>
        <v>0</v>
      </c>
      <c r="M48">
        <f>VLOOKUP($A48,LHPvRHH!$B:$BA,49,FALSE)</f>
        <v>1.9417475728155338E-2</v>
      </c>
      <c r="N48">
        <f>VLOOKUP($A48,LHPvRHH!$B:$BA,50,FALSE)</f>
        <v>0.13834951456310679</v>
      </c>
      <c r="O48">
        <f>VLOOKUP($A48,LHPvRHH!$B:$BA,51,FALSE)</f>
        <v>2.8245787908820614E-2</v>
      </c>
      <c r="P48">
        <f>VLOOKUP($A48,LHPvRHH!$B:$BA,52,FALSE)</f>
        <v>0.53243382374166481</v>
      </c>
    </row>
    <row r="49" spans="1:16" x14ac:dyDescent="0.35">
      <c r="A49" t="s">
        <v>63</v>
      </c>
      <c r="B49" t="s">
        <v>90</v>
      </c>
      <c r="C49">
        <f>VLOOKUP($A49,LHPvLHH!$B:$BA,46,FALSE)</f>
        <v>0.21757322175732219</v>
      </c>
      <c r="D49">
        <f>VLOOKUP($A49,LHPvLHH!$B:$BA,47,FALSE)</f>
        <v>3.7656903765690378E-2</v>
      </c>
      <c r="E49">
        <f>VLOOKUP($A49,LHPvLHH!$B:$BA,48,FALSE)</f>
        <v>4.1841004184100415E-3</v>
      </c>
      <c r="F49">
        <f>VLOOKUP($A49,LHPvLHH!$B:$BA,49,FALSE)</f>
        <v>2.9288702928870293E-2</v>
      </c>
      <c r="G49">
        <f>VLOOKUP($A49,LHPvLHH!$B:$BA,50,FALSE)</f>
        <v>0.100418410041841</v>
      </c>
      <c r="H49">
        <f>VLOOKUP($A49,LHPvLHH!$B:$BA,51,FALSE)</f>
        <v>1.1892963330029732E-2</v>
      </c>
      <c r="I49">
        <f>VLOOKUP($A49,LHPvLHH!$B:$BA,52,FALSE)</f>
        <v>0.59898569775783639</v>
      </c>
      <c r="J49">
        <f>VLOOKUP($A49,LHPvRHH!$B:$BA,46,FALSE)</f>
        <v>0.24742268041237114</v>
      </c>
      <c r="K49">
        <f>VLOOKUP($A49,LHPvRHH!$B:$BA,47,FALSE)</f>
        <v>4.8109965635738834E-2</v>
      </c>
      <c r="L49">
        <f>VLOOKUP($A49,LHPvRHH!$B:$BA,48,FALSE)</f>
        <v>0</v>
      </c>
      <c r="M49">
        <f>VLOOKUP($A49,LHPvRHH!$B:$BA,49,FALSE)</f>
        <v>1.3745704467353952E-2</v>
      </c>
      <c r="N49">
        <f>VLOOKUP($A49,LHPvRHH!$B:$BA,50,FALSE)</f>
        <v>0.1134020618556701</v>
      </c>
      <c r="O49">
        <f>VLOOKUP($A49,LHPvRHH!$B:$BA,51,FALSE)</f>
        <v>1.6352824578790882E-2</v>
      </c>
      <c r="P49">
        <f>VLOOKUP($A49,LHPvRHH!$B:$BA,52,FALSE)</f>
        <v>0.56096676305007509</v>
      </c>
    </row>
    <row r="50" spans="1:16" x14ac:dyDescent="0.35">
      <c r="A50" t="s">
        <v>64</v>
      </c>
      <c r="B50" t="s">
        <v>90</v>
      </c>
      <c r="C50">
        <f>VLOOKUP($A50,LHPvLHH!$B:$BA,46,FALSE)</f>
        <v>0.22529644268774704</v>
      </c>
      <c r="D50">
        <f>VLOOKUP($A50,LHPvLHH!$B:$BA,47,FALSE)</f>
        <v>4.3478260869565216E-2</v>
      </c>
      <c r="E50">
        <f>VLOOKUP($A50,LHPvLHH!$B:$BA,48,FALSE)</f>
        <v>7.9051383399209481E-3</v>
      </c>
      <c r="F50">
        <f>VLOOKUP($A50,LHPvLHH!$B:$BA,49,FALSE)</f>
        <v>3.5573122529644272E-2</v>
      </c>
      <c r="G50">
        <f>VLOOKUP($A50,LHPvLHH!$B:$BA,50,FALSE)</f>
        <v>9.0909090909090912E-2</v>
      </c>
      <c r="H50">
        <f>VLOOKUP($A50,LHPvLHH!$B:$BA,51,FALSE)</f>
        <v>1.1397423191278493E-2</v>
      </c>
      <c r="I50">
        <f>VLOOKUP($A50,LHPvLHH!$B:$BA,52,FALSE)</f>
        <v>0.58544052147275316</v>
      </c>
      <c r="J50">
        <f>VLOOKUP($A50,LHPvRHH!$B:$BA,46,FALSE)</f>
        <v>0.24611398963730569</v>
      </c>
      <c r="K50">
        <f>VLOOKUP($A50,LHPvRHH!$B:$BA,47,FALSE)</f>
        <v>4.9222797927461141E-2</v>
      </c>
      <c r="L50">
        <f>VLOOKUP($A50,LHPvRHH!$B:$BA,48,FALSE)</f>
        <v>2.5906735751295335E-2</v>
      </c>
      <c r="M50">
        <f>VLOOKUP($A50,LHPvRHH!$B:$BA,49,FALSE)</f>
        <v>3.367875647668394E-2</v>
      </c>
      <c r="N50">
        <f>VLOOKUP($A50,LHPvRHH!$B:$BA,50,FALSE)</f>
        <v>0.12953367875647667</v>
      </c>
      <c r="O50">
        <f>VLOOKUP($A50,LHPvRHH!$B:$BA,51,FALSE)</f>
        <v>2.4777006937561942E-2</v>
      </c>
      <c r="P50">
        <f>VLOOKUP($A50,LHPvRHH!$B:$BA,52,FALSE)</f>
        <v>0.49076703451321535</v>
      </c>
    </row>
    <row r="51" spans="1:16" x14ac:dyDescent="0.35">
      <c r="A51" t="s">
        <v>65</v>
      </c>
      <c r="B51" t="s">
        <v>90</v>
      </c>
      <c r="C51">
        <f>VLOOKUP($A51,LHPvLHH!$B:$BA,46,FALSE)</f>
        <v>0.21739130434782608</v>
      </c>
      <c r="D51">
        <f>VLOOKUP($A51,LHPvLHH!$B:$BA,47,FALSE)</f>
        <v>3.6231884057971016E-2</v>
      </c>
      <c r="E51">
        <f>VLOOKUP($A51,LHPvLHH!$B:$BA,48,FALSE)</f>
        <v>0</v>
      </c>
      <c r="F51">
        <f>VLOOKUP($A51,LHPvLHH!$B:$BA,49,FALSE)</f>
        <v>4.3478260869565216E-2</v>
      </c>
      <c r="G51">
        <f>VLOOKUP($A51,LHPvLHH!$B:$BA,50,FALSE)</f>
        <v>9.420289855072464E-2</v>
      </c>
      <c r="H51">
        <f>VLOOKUP($A51,LHPvLHH!$B:$BA,51,FALSE)</f>
        <v>6.4420218037661049E-3</v>
      </c>
      <c r="I51">
        <f>VLOOKUP($A51,LHPvLHH!$B:$BA,52,FALSE)</f>
        <v>0.6022536303701469</v>
      </c>
      <c r="J51">
        <f>VLOOKUP($A51,LHPvRHH!$B:$BA,46,FALSE)</f>
        <v>0.23232323232323232</v>
      </c>
      <c r="K51">
        <f>VLOOKUP($A51,LHPvRHH!$B:$BA,47,FALSE)</f>
        <v>4.0404040404040407E-2</v>
      </c>
      <c r="L51">
        <f>VLOOKUP($A51,LHPvRHH!$B:$BA,48,FALSE)</f>
        <v>1.0101010101010102E-2</v>
      </c>
      <c r="M51">
        <f>VLOOKUP($A51,LHPvRHH!$B:$BA,49,FALSE)</f>
        <v>5.0505050505050504E-2</v>
      </c>
      <c r="N51">
        <f>VLOOKUP($A51,LHPvRHH!$B:$BA,50,FALSE)</f>
        <v>0.10606060606060606</v>
      </c>
      <c r="O51">
        <f>VLOOKUP($A51,LHPvRHH!$B:$BA,51,FALSE)</f>
        <v>1.0406342913776016E-2</v>
      </c>
      <c r="P51">
        <f>VLOOKUP($A51,LHPvRHH!$B:$BA,52,FALSE)</f>
        <v>0.5501997176922846</v>
      </c>
    </row>
    <row r="52" spans="1:16" x14ac:dyDescent="0.35">
      <c r="A52" t="s">
        <v>66</v>
      </c>
      <c r="B52" t="s">
        <v>90</v>
      </c>
      <c r="C52">
        <f>VLOOKUP($A52,LHPvLHH!$B:$BA,46,FALSE)</f>
        <v>0.13253012048192772</v>
      </c>
      <c r="D52">
        <f>VLOOKUP($A52,LHPvLHH!$B:$BA,47,FALSE)</f>
        <v>4.8192771084337352E-2</v>
      </c>
      <c r="E52">
        <f>VLOOKUP($A52,LHPvLHH!$B:$BA,48,FALSE)</f>
        <v>0</v>
      </c>
      <c r="F52">
        <f>VLOOKUP($A52,LHPvLHH!$B:$BA,49,FALSE)</f>
        <v>1.2048192771084338E-2</v>
      </c>
      <c r="G52">
        <f>VLOOKUP($A52,LHPvLHH!$B:$BA,50,FALSE)</f>
        <v>6.0240963855421686E-2</v>
      </c>
      <c r="H52">
        <f>VLOOKUP($A52,LHPvLHH!$B:$BA,51,FALSE)</f>
        <v>2.4777006937561942E-3</v>
      </c>
      <c r="I52">
        <f>VLOOKUP($A52,LHPvLHH!$B:$BA,52,FALSE)</f>
        <v>0.74451025111347269</v>
      </c>
      <c r="J52">
        <f>VLOOKUP($A52,LHPvRHH!$B:$BA,46,FALSE)</f>
        <v>0.21875</v>
      </c>
      <c r="K52">
        <f>VLOOKUP($A52,LHPvRHH!$B:$BA,47,FALSE)</f>
        <v>6.25E-2</v>
      </c>
      <c r="L52">
        <f>VLOOKUP($A52,LHPvRHH!$B:$BA,48,FALSE)</f>
        <v>1.0416666666666666E-2</v>
      </c>
      <c r="M52">
        <f>VLOOKUP($A52,LHPvRHH!$B:$BA,49,FALSE)</f>
        <v>2.0833333333333332E-2</v>
      </c>
      <c r="N52">
        <f>VLOOKUP($A52,LHPvRHH!$B:$BA,50,FALSE)</f>
        <v>0.10416666666666667</v>
      </c>
      <c r="O52">
        <f>VLOOKUP($A52,LHPvRHH!$B:$BA,51,FALSE)</f>
        <v>4.9554013875123884E-3</v>
      </c>
      <c r="P52">
        <f>VLOOKUP($A52,LHPvRHH!$B:$BA,52,FALSE)</f>
        <v>0.57837793194582088</v>
      </c>
    </row>
    <row r="53" spans="1:16" x14ac:dyDescent="0.35">
      <c r="A53" t="s">
        <v>67</v>
      </c>
      <c r="B53" t="s">
        <v>90</v>
      </c>
      <c r="C53">
        <f>VLOOKUP($A53,LHPvLHH!$B:$BA,46,FALSE)</f>
        <v>0.16460905349794239</v>
      </c>
      <c r="D53">
        <f>VLOOKUP($A53,LHPvLHH!$B:$BA,47,FALSE)</f>
        <v>2.0576131687242798E-2</v>
      </c>
      <c r="E53">
        <f>VLOOKUP($A53,LHPvLHH!$B:$BA,48,FALSE)</f>
        <v>8.23045267489712E-3</v>
      </c>
      <c r="F53">
        <f>VLOOKUP($A53,LHPvLHH!$B:$BA,49,FALSE)</f>
        <v>2.4691358024691357E-2</v>
      </c>
      <c r="G53">
        <f>VLOOKUP($A53,LHPvLHH!$B:$BA,50,FALSE)</f>
        <v>0.1111111111111111</v>
      </c>
      <c r="H53">
        <f>VLOOKUP($A53,LHPvLHH!$B:$BA,51,FALSE)</f>
        <v>1.3379583746283449E-2</v>
      </c>
      <c r="I53">
        <f>VLOOKUP($A53,LHPvLHH!$B:$BA,52,FALSE)</f>
        <v>0.65740230925783183</v>
      </c>
      <c r="J53">
        <f>VLOOKUP($A53,LHPvRHH!$B:$BA,46,FALSE)</f>
        <v>0.2347560975609756</v>
      </c>
      <c r="K53">
        <f>VLOOKUP($A53,LHPvRHH!$B:$BA,47,FALSE)</f>
        <v>4.878048780487805E-2</v>
      </c>
      <c r="L53">
        <f>VLOOKUP($A53,LHPvRHH!$B:$BA,48,FALSE)</f>
        <v>6.0975609756097563E-3</v>
      </c>
      <c r="M53">
        <f>VLOOKUP($A53,LHPvRHH!$B:$BA,49,FALSE)</f>
        <v>2.7439024390243903E-2</v>
      </c>
      <c r="N53">
        <f>VLOOKUP($A53,LHPvRHH!$B:$BA,50,FALSE)</f>
        <v>6.7073170731707321E-2</v>
      </c>
      <c r="O53">
        <f>VLOOKUP($A53,LHPvRHH!$B:$BA,51,FALSE)</f>
        <v>1.0901883052527254E-2</v>
      </c>
      <c r="P53">
        <f>VLOOKUP($A53,LHPvRHH!$B:$BA,52,FALSE)</f>
        <v>0.6049517754840581</v>
      </c>
    </row>
    <row r="54" spans="1:16" x14ac:dyDescent="0.35">
      <c r="A54" t="s">
        <v>68</v>
      </c>
      <c r="B54" t="s">
        <v>90</v>
      </c>
      <c r="C54">
        <f>VLOOKUP($A54,LHPvLHH!$B:$BA,46,FALSE)</f>
        <v>0.17596566523605151</v>
      </c>
      <c r="D54">
        <f>VLOOKUP($A54,LHPvLHH!$B:$BA,47,FALSE)</f>
        <v>3.4334763948497854E-2</v>
      </c>
      <c r="E54">
        <f>VLOOKUP($A54,LHPvLHH!$B:$BA,48,FALSE)</f>
        <v>8.5836909871244635E-3</v>
      </c>
      <c r="F54">
        <f>VLOOKUP($A54,LHPvLHH!$B:$BA,49,FALSE)</f>
        <v>1.7167381974248927E-2</v>
      </c>
      <c r="G54">
        <f>VLOOKUP($A54,LHPvLHH!$B:$BA,50,FALSE)</f>
        <v>9.4420600858369105E-2</v>
      </c>
      <c r="H54">
        <f>VLOOKUP($A54,LHPvLHH!$B:$BA,51,FALSE)</f>
        <v>1.0901883052527254E-2</v>
      </c>
      <c r="I54">
        <f>VLOOKUP($A54,LHPvLHH!$B:$BA,52,FALSE)</f>
        <v>0.65862601394318088</v>
      </c>
      <c r="J54">
        <f>VLOOKUP($A54,LHPvRHH!$B:$BA,46,FALSE)</f>
        <v>0.19596541786743515</v>
      </c>
      <c r="K54">
        <f>VLOOKUP($A54,LHPvRHH!$B:$BA,47,FALSE)</f>
        <v>4.3227665706051875E-2</v>
      </c>
      <c r="L54">
        <f>VLOOKUP($A54,LHPvRHH!$B:$BA,48,FALSE)</f>
        <v>5.763688760806916E-3</v>
      </c>
      <c r="M54">
        <f>VLOOKUP($A54,LHPvRHH!$B:$BA,49,FALSE)</f>
        <v>3.1700288184438041E-2</v>
      </c>
      <c r="N54">
        <f>VLOOKUP($A54,LHPvRHH!$B:$BA,50,FALSE)</f>
        <v>0.10086455331412104</v>
      </c>
      <c r="O54">
        <f>VLOOKUP($A54,LHPvRHH!$B:$BA,51,FALSE)</f>
        <v>1.7343904856293359E-2</v>
      </c>
      <c r="P54">
        <f>VLOOKUP($A54,LHPvRHH!$B:$BA,52,FALSE)</f>
        <v>0.60513448131085368</v>
      </c>
    </row>
    <row r="55" spans="1:16" x14ac:dyDescent="0.35">
      <c r="A55" t="s">
        <v>69</v>
      </c>
      <c r="B55" t="s">
        <v>90</v>
      </c>
      <c r="C55">
        <f>VLOOKUP($A55,LHPvLHH!$B:$BA,46,FALSE)</f>
        <v>0.21363636363636362</v>
      </c>
      <c r="D55">
        <f>VLOOKUP($A55,LHPvLHH!$B:$BA,47,FALSE)</f>
        <v>1.8181818181818181E-2</v>
      </c>
      <c r="E55">
        <f>VLOOKUP($A55,LHPvLHH!$B:$BA,48,FALSE)</f>
        <v>9.0909090909090905E-3</v>
      </c>
      <c r="F55">
        <f>VLOOKUP($A55,LHPvLHH!$B:$BA,49,FALSE)</f>
        <v>2.7272727272727271E-2</v>
      </c>
      <c r="G55">
        <f>VLOOKUP($A55,LHPvLHH!$B:$BA,50,FALSE)</f>
        <v>5.909090909090909E-2</v>
      </c>
      <c r="H55">
        <f>VLOOKUP($A55,LHPvLHH!$B:$BA,51,FALSE)</f>
        <v>6.4420218037661049E-3</v>
      </c>
      <c r="I55">
        <f>VLOOKUP($A55,LHPvLHH!$B:$BA,52,FALSE)</f>
        <v>0.66628525092350666</v>
      </c>
      <c r="J55">
        <f>VLOOKUP($A55,LHPvRHH!$B:$BA,46,FALSE)</f>
        <v>0.21212121212121213</v>
      </c>
      <c r="K55">
        <f>VLOOKUP($A55,LHPvRHH!$B:$BA,47,FALSE)</f>
        <v>4.1322314049586778E-2</v>
      </c>
      <c r="L55">
        <f>VLOOKUP($A55,LHPvRHH!$B:$BA,48,FALSE)</f>
        <v>2.7548209366391185E-3</v>
      </c>
      <c r="M55">
        <f>VLOOKUP($A55,LHPvRHH!$B:$BA,49,FALSE)</f>
        <v>3.8567493112947659E-2</v>
      </c>
      <c r="N55">
        <f>VLOOKUP($A55,LHPvRHH!$B:$BA,50,FALSE)</f>
        <v>6.6115702479338845E-2</v>
      </c>
      <c r="O55">
        <f>VLOOKUP($A55,LHPvRHH!$B:$BA,51,FALSE)</f>
        <v>1.1892963330029732E-2</v>
      </c>
      <c r="P55">
        <f>VLOOKUP($A55,LHPvRHH!$B:$BA,52,FALSE)</f>
        <v>0.62722549397024574</v>
      </c>
    </row>
    <row r="56" spans="1:16" x14ac:dyDescent="0.35">
      <c r="A56" t="s">
        <v>70</v>
      </c>
      <c r="B56" t="s">
        <v>90</v>
      </c>
      <c r="C56">
        <f>VLOOKUP($A56,LHPvLHH!$B:$BA,46,FALSE)</f>
        <v>0.25882352941176473</v>
      </c>
      <c r="D56">
        <f>VLOOKUP($A56,LHPvLHH!$B:$BA,47,FALSE)</f>
        <v>5.8823529411764705E-2</v>
      </c>
      <c r="E56">
        <f>VLOOKUP($A56,LHPvLHH!$B:$BA,48,FALSE)</f>
        <v>0</v>
      </c>
      <c r="F56">
        <f>VLOOKUP($A56,LHPvLHH!$B:$BA,49,FALSE)</f>
        <v>3.5294117647058823E-2</v>
      </c>
      <c r="G56">
        <f>VLOOKUP($A56,LHPvLHH!$B:$BA,50,FALSE)</f>
        <v>7.0588235294117646E-2</v>
      </c>
      <c r="H56">
        <f>VLOOKUP($A56,LHPvLHH!$B:$BA,51,FALSE)</f>
        <v>2.973240832507433E-3</v>
      </c>
      <c r="I56">
        <f>VLOOKUP($A56,LHPvLHH!$B:$BA,52,FALSE)</f>
        <v>0.57349734740278668</v>
      </c>
      <c r="J56">
        <f>VLOOKUP($A56,LHPvRHH!$B:$BA,46,FALSE)</f>
        <v>0.17346938775510204</v>
      </c>
      <c r="K56">
        <f>VLOOKUP($A56,LHPvRHH!$B:$BA,47,FALSE)</f>
        <v>4.0816326530612242E-2</v>
      </c>
      <c r="L56">
        <f>VLOOKUP($A56,LHPvRHH!$B:$BA,48,FALSE)</f>
        <v>0</v>
      </c>
      <c r="M56">
        <f>VLOOKUP($A56,LHPvRHH!$B:$BA,49,FALSE)</f>
        <v>1.020408163265306E-2</v>
      </c>
      <c r="N56">
        <f>VLOOKUP($A56,LHPvRHH!$B:$BA,50,FALSE)</f>
        <v>0.16326530612244897</v>
      </c>
      <c r="O56">
        <f>VLOOKUP($A56,LHPvRHH!$B:$BA,51,FALSE)</f>
        <v>7.9286422200198214E-3</v>
      </c>
      <c r="P56">
        <f>VLOOKUP($A56,LHPvRHH!$B:$BA,52,FALSE)</f>
        <v>0.60431625573916392</v>
      </c>
    </row>
    <row r="57" spans="1:16" x14ac:dyDescent="0.35">
      <c r="A57" t="s">
        <v>71</v>
      </c>
      <c r="B57" t="s">
        <v>90</v>
      </c>
      <c r="C57">
        <f>VLOOKUP($A57,LHPvLHH!$B:$BA,46,FALSE)</f>
        <v>0.22346368715083798</v>
      </c>
      <c r="D57">
        <f>VLOOKUP($A57,LHPvLHH!$B:$BA,47,FALSE)</f>
        <v>3.9106145251396648E-2</v>
      </c>
      <c r="E57">
        <f>VLOOKUP($A57,LHPvLHH!$B:$BA,48,FALSE)</f>
        <v>1.11731843575419E-2</v>
      </c>
      <c r="F57">
        <f>VLOOKUP($A57,LHPvLHH!$B:$BA,49,FALSE)</f>
        <v>1.6759776536312849E-2</v>
      </c>
      <c r="G57">
        <f>VLOOKUP($A57,LHPvLHH!$B:$BA,50,FALSE)</f>
        <v>0.1005586592178771</v>
      </c>
      <c r="H57">
        <f>VLOOKUP($A57,LHPvLHH!$B:$BA,51,FALSE)</f>
        <v>8.9197224975222991E-3</v>
      </c>
      <c r="I57">
        <f>VLOOKUP($A57,LHPvLHH!$B:$BA,52,FALSE)</f>
        <v>0.60001882498851122</v>
      </c>
      <c r="J57">
        <f>VLOOKUP($A57,LHPvRHH!$B:$BA,46,FALSE)</f>
        <v>0.20994475138121546</v>
      </c>
      <c r="K57">
        <f>VLOOKUP($A57,LHPvRHH!$B:$BA,47,FALSE)</f>
        <v>4.9723756906077346E-2</v>
      </c>
      <c r="L57">
        <f>VLOOKUP($A57,LHPvRHH!$B:$BA,48,FALSE)</f>
        <v>0</v>
      </c>
      <c r="M57">
        <f>VLOOKUP($A57,LHPvRHH!$B:$BA,49,FALSE)</f>
        <v>2.2099447513812154E-2</v>
      </c>
      <c r="N57">
        <f>VLOOKUP($A57,LHPvRHH!$B:$BA,50,FALSE)</f>
        <v>0.1270718232044199</v>
      </c>
      <c r="O57">
        <f>VLOOKUP($A57,LHPvRHH!$B:$BA,51,FALSE)</f>
        <v>1.1397423191278493E-2</v>
      </c>
      <c r="P57">
        <f>VLOOKUP($A57,LHPvRHH!$B:$BA,52,FALSE)</f>
        <v>0.57976279780319662</v>
      </c>
    </row>
    <row r="58" spans="1:16" x14ac:dyDescent="0.35">
      <c r="A58" t="s">
        <v>72</v>
      </c>
      <c r="B58" t="s">
        <v>90</v>
      </c>
      <c r="C58">
        <f>VLOOKUP($A58,LHPvLHH!$B:$BA,46,FALSE)</f>
        <v>0.19148936170212766</v>
      </c>
      <c r="D58">
        <f>VLOOKUP($A58,LHPvLHH!$B:$BA,47,FALSE)</f>
        <v>4.2553191489361701E-2</v>
      </c>
      <c r="E58">
        <f>VLOOKUP($A58,LHPvLHH!$B:$BA,48,FALSE)</f>
        <v>0</v>
      </c>
      <c r="F58">
        <f>VLOOKUP($A58,LHPvLHH!$B:$BA,49,FALSE)</f>
        <v>7.0921985815602835E-3</v>
      </c>
      <c r="G58">
        <f>VLOOKUP($A58,LHPvLHH!$B:$BA,50,FALSE)</f>
        <v>9.2198581560283682E-2</v>
      </c>
      <c r="H58">
        <f>VLOOKUP($A58,LHPvLHH!$B:$BA,51,FALSE)</f>
        <v>6.4420218037661049E-3</v>
      </c>
      <c r="I58">
        <f>VLOOKUP($A58,LHPvLHH!$B:$BA,52,FALSE)</f>
        <v>0.66022464486290056</v>
      </c>
      <c r="J58">
        <f>VLOOKUP($A58,LHPvRHH!$B:$BA,46,FALSE)</f>
        <v>0.22222222222222221</v>
      </c>
      <c r="K58">
        <f>VLOOKUP($A58,LHPvRHH!$B:$BA,47,FALSE)</f>
        <v>5.4200542005420058E-2</v>
      </c>
      <c r="L58">
        <f>VLOOKUP($A58,LHPvRHH!$B:$BA,48,FALSE)</f>
        <v>0</v>
      </c>
      <c r="M58">
        <f>VLOOKUP($A58,LHPvRHH!$B:$BA,49,FALSE)</f>
        <v>1.8970189701897018E-2</v>
      </c>
      <c r="N58">
        <f>VLOOKUP($A58,LHPvRHH!$B:$BA,50,FALSE)</f>
        <v>0.13279132791327913</v>
      </c>
      <c r="O58">
        <f>VLOOKUP($A58,LHPvRHH!$B:$BA,51,FALSE)</f>
        <v>2.4281466798810703E-2</v>
      </c>
      <c r="P58">
        <f>VLOOKUP($A58,LHPvRHH!$B:$BA,52,FALSE)</f>
        <v>0.54753425135837086</v>
      </c>
    </row>
    <row r="59" spans="1:16" x14ac:dyDescent="0.35">
      <c r="A59" t="s">
        <v>73</v>
      </c>
      <c r="B59" t="s">
        <v>90</v>
      </c>
      <c r="C59">
        <f>VLOOKUP($A59,LHPvLHH!$B:$BA,46,FALSE)</f>
        <v>0.24324324324324326</v>
      </c>
      <c r="D59">
        <f>VLOOKUP($A59,LHPvLHH!$B:$BA,47,FALSE)</f>
        <v>5.4054054054054057E-2</v>
      </c>
      <c r="E59">
        <f>VLOOKUP($A59,LHPvLHH!$B:$BA,48,FALSE)</f>
        <v>5.4054054054054057E-3</v>
      </c>
      <c r="F59">
        <f>VLOOKUP($A59,LHPvLHH!$B:$BA,49,FALSE)</f>
        <v>2.1621621621621623E-2</v>
      </c>
      <c r="G59">
        <f>VLOOKUP($A59,LHPvLHH!$B:$BA,50,FALSE)</f>
        <v>9.1891891891891897E-2</v>
      </c>
      <c r="H59">
        <f>VLOOKUP($A59,LHPvLHH!$B:$BA,51,FALSE)</f>
        <v>8.4241823587710603E-3</v>
      </c>
      <c r="I59">
        <f>VLOOKUP($A59,LHPvLHH!$B:$BA,52,FALSE)</f>
        <v>0.57535960142501263</v>
      </c>
      <c r="J59">
        <f>VLOOKUP($A59,LHPvRHH!$B:$BA,46,FALSE)</f>
        <v>0.24444444444444444</v>
      </c>
      <c r="K59">
        <f>VLOOKUP($A59,LHPvRHH!$B:$BA,47,FALSE)</f>
        <v>6.1111111111111109E-2</v>
      </c>
      <c r="L59">
        <f>VLOOKUP($A59,LHPvRHH!$B:$BA,48,FALSE)</f>
        <v>5.5555555555555558E-3</v>
      </c>
      <c r="M59">
        <f>VLOOKUP($A59,LHPvRHH!$B:$BA,49,FALSE)</f>
        <v>2.7777777777777776E-2</v>
      </c>
      <c r="N59">
        <f>VLOOKUP($A59,LHPvRHH!$B:$BA,50,FALSE)</f>
        <v>0.14444444444444443</v>
      </c>
      <c r="O59">
        <f>VLOOKUP($A59,LHPvRHH!$B:$BA,51,FALSE)</f>
        <v>1.288404360753221E-2</v>
      </c>
      <c r="P59">
        <f>VLOOKUP($A59,LHPvRHH!$B:$BA,52,FALSE)</f>
        <v>0.50378262305913446</v>
      </c>
    </row>
    <row r="60" spans="1:16" x14ac:dyDescent="0.35">
      <c r="A60" t="s">
        <v>74</v>
      </c>
      <c r="B60" t="s">
        <v>90</v>
      </c>
      <c r="C60">
        <f>VLOOKUP($A60,LHPvLHH!$B:$BA,46,FALSE)</f>
        <v>0.18666666666666668</v>
      </c>
      <c r="D60">
        <f>VLOOKUP($A60,LHPvLHH!$B:$BA,47,FALSE)</f>
        <v>3.5555555555555556E-2</v>
      </c>
      <c r="E60">
        <f>VLOOKUP($A60,LHPvLHH!$B:$BA,48,FALSE)</f>
        <v>4.4444444444444444E-3</v>
      </c>
      <c r="F60">
        <f>VLOOKUP($A60,LHPvLHH!$B:$BA,49,FALSE)</f>
        <v>3.5555555555555556E-2</v>
      </c>
      <c r="G60">
        <f>VLOOKUP($A60,LHPvLHH!$B:$BA,50,FALSE)</f>
        <v>7.5555555555555556E-2</v>
      </c>
      <c r="H60">
        <f>VLOOKUP($A60,LHPvLHH!$B:$BA,51,FALSE)</f>
        <v>8.4241823587710603E-3</v>
      </c>
      <c r="I60">
        <f>VLOOKUP($A60,LHPvLHH!$B:$BA,52,FALSE)</f>
        <v>0.65379803986345109</v>
      </c>
      <c r="J60">
        <f>VLOOKUP($A60,LHPvRHH!$B:$BA,46,FALSE)</f>
        <v>0.17647058823529413</v>
      </c>
      <c r="K60">
        <f>VLOOKUP($A60,LHPvRHH!$B:$BA,47,FALSE)</f>
        <v>4.5248868778280542E-2</v>
      </c>
      <c r="L60">
        <f>VLOOKUP($A60,LHPvRHH!$B:$BA,48,FALSE)</f>
        <v>0</v>
      </c>
      <c r="M60">
        <f>VLOOKUP($A60,LHPvRHH!$B:$BA,49,FALSE)</f>
        <v>2.4886877828054297E-2</v>
      </c>
      <c r="N60">
        <f>VLOOKUP($A60,LHPvRHH!$B:$BA,50,FALSE)</f>
        <v>7.2398190045248875E-2</v>
      </c>
      <c r="O60">
        <f>VLOOKUP($A60,LHPvRHH!$B:$BA,51,FALSE)</f>
        <v>1.5857284440039643E-2</v>
      </c>
      <c r="P60">
        <f>VLOOKUP($A60,LHPvRHH!$B:$BA,52,FALSE)</f>
        <v>0.66513819067308244</v>
      </c>
    </row>
    <row r="61" spans="1:16" x14ac:dyDescent="0.35">
      <c r="A61" t="s">
        <v>75</v>
      </c>
      <c r="B61" t="s">
        <v>90</v>
      </c>
      <c r="C61">
        <f>VLOOKUP($A61,LHPvLHH!$B:$BA,46,FALSE)</f>
        <v>0.24436090225563908</v>
      </c>
      <c r="D61">
        <f>VLOOKUP($A61,LHPvLHH!$B:$BA,47,FALSE)</f>
        <v>2.6315789473684209E-2</v>
      </c>
      <c r="E61">
        <f>VLOOKUP($A61,LHPvLHH!$B:$BA,48,FALSE)</f>
        <v>3.7593984962406013E-3</v>
      </c>
      <c r="F61">
        <f>VLOOKUP($A61,LHPvLHH!$B:$BA,49,FALSE)</f>
        <v>2.2556390977443608E-2</v>
      </c>
      <c r="G61">
        <f>VLOOKUP($A61,LHPvLHH!$B:$BA,50,FALSE)</f>
        <v>4.5112781954887216E-2</v>
      </c>
      <c r="H61">
        <f>VLOOKUP($A61,LHPvLHH!$B:$BA,51,FALSE)</f>
        <v>5.9464816650148661E-3</v>
      </c>
      <c r="I61">
        <f>VLOOKUP($A61,LHPvLHH!$B:$BA,52,FALSE)</f>
        <v>0.65194825517709032</v>
      </c>
      <c r="J61">
        <f>VLOOKUP($A61,LHPvRHH!$B:$BA,46,FALSE)</f>
        <v>0.21531100478468901</v>
      </c>
      <c r="K61">
        <f>VLOOKUP($A61,LHPvRHH!$B:$BA,47,FALSE)</f>
        <v>3.8277511961722487E-2</v>
      </c>
      <c r="L61">
        <f>VLOOKUP($A61,LHPvRHH!$B:$BA,48,FALSE)</f>
        <v>4.7846889952153108E-3</v>
      </c>
      <c r="M61">
        <f>VLOOKUP($A61,LHPvRHH!$B:$BA,49,FALSE)</f>
        <v>2.1531100478468901E-2</v>
      </c>
      <c r="N61">
        <f>VLOOKUP($A61,LHPvRHH!$B:$BA,50,FALSE)</f>
        <v>8.8516746411483258E-2</v>
      </c>
      <c r="O61">
        <f>VLOOKUP($A61,LHPvRHH!$B:$BA,51,FALSE)</f>
        <v>1.8334985133795837E-2</v>
      </c>
      <c r="P61">
        <f>VLOOKUP($A61,LHPvRHH!$B:$BA,52,FALSE)</f>
        <v>0.61324396223462518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LHPvLHH</vt:lpstr>
      <vt:lpstr>LHPvRHH</vt:lpstr>
      <vt:lpstr>RHPvRHH</vt:lpstr>
      <vt:lpstr>RHPvLHH</vt:lpstr>
      <vt:lpstr>BullpensUsage</vt:lpstr>
      <vt:lpstr>Bullpens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2018-08-22T12:52:30Z</dcterms:created>
  <dcterms:modified xsi:type="dcterms:W3CDTF">2018-09-19T00:58:51Z</dcterms:modified>
</cp:coreProperties>
</file>