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20461\Downloads\"/>
    </mc:Choice>
  </mc:AlternateContent>
  <bookViews>
    <workbookView xWindow="0" yWindow="0" windowWidth="19200" windowHeight="11955" activeTab="5"/>
  </bookViews>
  <sheets>
    <sheet name="LHPvLHH" sheetId="1" r:id="rId1"/>
    <sheet name="LHPvRHH" sheetId="3" r:id="rId2"/>
    <sheet name="RHPvRHH" sheetId="2" r:id="rId3"/>
    <sheet name="RHPvLHH" sheetId="4" r:id="rId4"/>
    <sheet name="BullpensUsage" sheetId="5" r:id="rId5"/>
    <sheet name="Bullpens" sheetId="6" r:id="rId6"/>
  </sheets>
  <calcPr calcId="0"/>
</workbook>
</file>

<file path=xl/calcChain.xml><?xml version="1.0" encoding="utf-8"?>
<calcChain xmlns="http://schemas.openxmlformats.org/spreadsheetml/2006/main">
  <c r="J33" i="6" l="1"/>
  <c r="K33" i="6"/>
  <c r="L33" i="6"/>
  <c r="M33" i="6"/>
  <c r="N33" i="6"/>
  <c r="O33" i="6"/>
  <c r="P33" i="6"/>
  <c r="J34" i="6"/>
  <c r="K34" i="6"/>
  <c r="L34" i="6"/>
  <c r="M34" i="6"/>
  <c r="N34" i="6"/>
  <c r="O34" i="6"/>
  <c r="P34" i="6"/>
  <c r="J35" i="6"/>
  <c r="K35" i="6"/>
  <c r="L35" i="6"/>
  <c r="M35" i="6"/>
  <c r="N35" i="6"/>
  <c r="O35" i="6"/>
  <c r="P35" i="6"/>
  <c r="J36" i="6"/>
  <c r="K36" i="6"/>
  <c r="L36" i="6"/>
  <c r="M36" i="6"/>
  <c r="N36" i="6"/>
  <c r="O36" i="6"/>
  <c r="P36" i="6"/>
  <c r="J37" i="6"/>
  <c r="K37" i="6"/>
  <c r="L37" i="6"/>
  <c r="M37" i="6"/>
  <c r="N37" i="6"/>
  <c r="O37" i="6"/>
  <c r="P37" i="6"/>
  <c r="J38" i="6"/>
  <c r="K38" i="6"/>
  <c r="L38" i="6"/>
  <c r="M38" i="6"/>
  <c r="N38" i="6"/>
  <c r="O38" i="6"/>
  <c r="P38" i="6"/>
  <c r="J39" i="6"/>
  <c r="K39" i="6"/>
  <c r="L39" i="6"/>
  <c r="M39" i="6"/>
  <c r="N39" i="6"/>
  <c r="O39" i="6"/>
  <c r="P39" i="6"/>
  <c r="J40" i="6"/>
  <c r="K40" i="6"/>
  <c r="L40" i="6"/>
  <c r="M40" i="6"/>
  <c r="N40" i="6"/>
  <c r="O40" i="6"/>
  <c r="P40" i="6"/>
  <c r="J41" i="6"/>
  <c r="K41" i="6"/>
  <c r="L41" i="6"/>
  <c r="M41" i="6"/>
  <c r="N41" i="6"/>
  <c r="O41" i="6"/>
  <c r="P41" i="6"/>
  <c r="J42" i="6"/>
  <c r="K42" i="6"/>
  <c r="L42" i="6"/>
  <c r="M42" i="6"/>
  <c r="N42" i="6"/>
  <c r="O42" i="6"/>
  <c r="P42" i="6"/>
  <c r="J43" i="6"/>
  <c r="K43" i="6"/>
  <c r="L43" i="6"/>
  <c r="M43" i="6"/>
  <c r="N43" i="6"/>
  <c r="O43" i="6"/>
  <c r="P43" i="6"/>
  <c r="J44" i="6"/>
  <c r="K44" i="6"/>
  <c r="L44" i="6"/>
  <c r="M44" i="6"/>
  <c r="N44" i="6"/>
  <c r="O44" i="6"/>
  <c r="P44" i="6"/>
  <c r="J45" i="6"/>
  <c r="K45" i="6"/>
  <c r="L45" i="6"/>
  <c r="M45" i="6"/>
  <c r="N45" i="6"/>
  <c r="O45" i="6"/>
  <c r="P45" i="6"/>
  <c r="J46" i="6"/>
  <c r="K46" i="6"/>
  <c r="L46" i="6"/>
  <c r="M46" i="6"/>
  <c r="N46" i="6"/>
  <c r="O46" i="6"/>
  <c r="P46" i="6"/>
  <c r="J47" i="6"/>
  <c r="K47" i="6"/>
  <c r="L47" i="6"/>
  <c r="M47" i="6"/>
  <c r="N47" i="6"/>
  <c r="O47" i="6"/>
  <c r="P47" i="6"/>
  <c r="J48" i="6"/>
  <c r="K48" i="6"/>
  <c r="L48" i="6"/>
  <c r="M48" i="6"/>
  <c r="N48" i="6"/>
  <c r="O48" i="6"/>
  <c r="P48" i="6"/>
  <c r="J49" i="6"/>
  <c r="K49" i="6"/>
  <c r="L49" i="6"/>
  <c r="M49" i="6"/>
  <c r="N49" i="6"/>
  <c r="O49" i="6"/>
  <c r="P49" i="6"/>
  <c r="J50" i="6"/>
  <c r="K50" i="6"/>
  <c r="L50" i="6"/>
  <c r="M50" i="6"/>
  <c r="N50" i="6"/>
  <c r="O50" i="6"/>
  <c r="P50" i="6"/>
  <c r="J51" i="6"/>
  <c r="K51" i="6"/>
  <c r="L51" i="6"/>
  <c r="M51" i="6"/>
  <c r="N51" i="6"/>
  <c r="O51" i="6"/>
  <c r="P51" i="6"/>
  <c r="J52" i="6"/>
  <c r="K52" i="6"/>
  <c r="L52" i="6"/>
  <c r="M52" i="6"/>
  <c r="N52" i="6"/>
  <c r="O52" i="6"/>
  <c r="P52" i="6"/>
  <c r="J53" i="6"/>
  <c r="K53" i="6"/>
  <c r="L53" i="6"/>
  <c r="M53" i="6"/>
  <c r="N53" i="6"/>
  <c r="O53" i="6"/>
  <c r="P53" i="6"/>
  <c r="J54" i="6"/>
  <c r="K54" i="6"/>
  <c r="L54" i="6"/>
  <c r="M54" i="6"/>
  <c r="N54" i="6"/>
  <c r="O54" i="6"/>
  <c r="P54" i="6"/>
  <c r="J55" i="6"/>
  <c r="K55" i="6"/>
  <c r="L55" i="6"/>
  <c r="M55" i="6"/>
  <c r="N55" i="6"/>
  <c r="O55" i="6"/>
  <c r="P55" i="6"/>
  <c r="J56" i="6"/>
  <c r="K56" i="6"/>
  <c r="L56" i="6"/>
  <c r="M56" i="6"/>
  <c r="N56" i="6"/>
  <c r="O56" i="6"/>
  <c r="P56" i="6"/>
  <c r="J57" i="6"/>
  <c r="K57" i="6"/>
  <c r="L57" i="6"/>
  <c r="M57" i="6"/>
  <c r="N57" i="6"/>
  <c r="O57" i="6"/>
  <c r="P57" i="6"/>
  <c r="J58" i="6"/>
  <c r="K58" i="6"/>
  <c r="L58" i="6"/>
  <c r="M58" i="6"/>
  <c r="N58" i="6"/>
  <c r="O58" i="6"/>
  <c r="P58" i="6"/>
  <c r="J59" i="6"/>
  <c r="K59" i="6"/>
  <c r="L59" i="6"/>
  <c r="M59" i="6"/>
  <c r="N59" i="6"/>
  <c r="O59" i="6"/>
  <c r="P59" i="6"/>
  <c r="J60" i="6"/>
  <c r="K60" i="6"/>
  <c r="L60" i="6"/>
  <c r="M60" i="6"/>
  <c r="N60" i="6"/>
  <c r="O60" i="6"/>
  <c r="P60" i="6"/>
  <c r="J61" i="6"/>
  <c r="K61" i="6"/>
  <c r="L61" i="6"/>
  <c r="M61" i="6"/>
  <c r="N61" i="6"/>
  <c r="O61" i="6"/>
  <c r="P61" i="6"/>
  <c r="P32" i="6"/>
  <c r="O32" i="6"/>
  <c r="N32" i="6"/>
  <c r="M32" i="6"/>
  <c r="L32" i="6"/>
  <c r="K32" i="6"/>
  <c r="J32" i="6"/>
  <c r="J3" i="6"/>
  <c r="K3" i="6"/>
  <c r="L3" i="6"/>
  <c r="M3" i="6"/>
  <c r="N3" i="6"/>
  <c r="O3" i="6"/>
  <c r="P3" i="6"/>
  <c r="J4" i="6"/>
  <c r="K4" i="6"/>
  <c r="L4" i="6"/>
  <c r="M4" i="6"/>
  <c r="N4" i="6"/>
  <c r="O4" i="6"/>
  <c r="P4" i="6"/>
  <c r="J5" i="6"/>
  <c r="K5" i="6"/>
  <c r="L5" i="6"/>
  <c r="M5" i="6"/>
  <c r="N5" i="6"/>
  <c r="O5" i="6"/>
  <c r="P5" i="6"/>
  <c r="J6" i="6"/>
  <c r="K6" i="6"/>
  <c r="L6" i="6"/>
  <c r="M6" i="6"/>
  <c r="N6" i="6"/>
  <c r="O6" i="6"/>
  <c r="P6" i="6"/>
  <c r="J7" i="6"/>
  <c r="K7" i="6"/>
  <c r="L7" i="6"/>
  <c r="M7" i="6"/>
  <c r="N7" i="6"/>
  <c r="O7" i="6"/>
  <c r="P7" i="6"/>
  <c r="J8" i="6"/>
  <c r="K8" i="6"/>
  <c r="L8" i="6"/>
  <c r="M8" i="6"/>
  <c r="N8" i="6"/>
  <c r="O8" i="6"/>
  <c r="P8" i="6"/>
  <c r="J9" i="6"/>
  <c r="K9" i="6"/>
  <c r="L9" i="6"/>
  <c r="M9" i="6"/>
  <c r="N9" i="6"/>
  <c r="O9" i="6"/>
  <c r="P9" i="6"/>
  <c r="J10" i="6"/>
  <c r="K10" i="6"/>
  <c r="L10" i="6"/>
  <c r="M10" i="6"/>
  <c r="N10" i="6"/>
  <c r="O10" i="6"/>
  <c r="P10" i="6"/>
  <c r="J11" i="6"/>
  <c r="K11" i="6"/>
  <c r="L11" i="6"/>
  <c r="M11" i="6"/>
  <c r="N11" i="6"/>
  <c r="O11" i="6"/>
  <c r="P11" i="6"/>
  <c r="J12" i="6"/>
  <c r="K12" i="6"/>
  <c r="L12" i="6"/>
  <c r="M12" i="6"/>
  <c r="N12" i="6"/>
  <c r="O12" i="6"/>
  <c r="P12" i="6"/>
  <c r="J13" i="6"/>
  <c r="K13" i="6"/>
  <c r="L13" i="6"/>
  <c r="M13" i="6"/>
  <c r="N13" i="6"/>
  <c r="O13" i="6"/>
  <c r="P13" i="6"/>
  <c r="J14" i="6"/>
  <c r="K14" i="6"/>
  <c r="L14" i="6"/>
  <c r="M14" i="6"/>
  <c r="N14" i="6"/>
  <c r="O14" i="6"/>
  <c r="P14" i="6"/>
  <c r="J15" i="6"/>
  <c r="K15" i="6"/>
  <c r="L15" i="6"/>
  <c r="M15" i="6"/>
  <c r="N15" i="6"/>
  <c r="O15" i="6"/>
  <c r="P15" i="6"/>
  <c r="J16" i="6"/>
  <c r="K16" i="6"/>
  <c r="L16" i="6"/>
  <c r="M16" i="6"/>
  <c r="N16" i="6"/>
  <c r="O16" i="6"/>
  <c r="P16" i="6"/>
  <c r="J17" i="6"/>
  <c r="K17" i="6"/>
  <c r="L17" i="6"/>
  <c r="M17" i="6"/>
  <c r="N17" i="6"/>
  <c r="O17" i="6"/>
  <c r="P17" i="6"/>
  <c r="J18" i="6"/>
  <c r="K18" i="6"/>
  <c r="L18" i="6"/>
  <c r="M18" i="6"/>
  <c r="N18" i="6"/>
  <c r="O18" i="6"/>
  <c r="P18" i="6"/>
  <c r="J19" i="6"/>
  <c r="K19" i="6"/>
  <c r="L19" i="6"/>
  <c r="M19" i="6"/>
  <c r="N19" i="6"/>
  <c r="O19" i="6"/>
  <c r="P19" i="6"/>
  <c r="J20" i="6"/>
  <c r="K20" i="6"/>
  <c r="L20" i="6"/>
  <c r="M20" i="6"/>
  <c r="N20" i="6"/>
  <c r="O20" i="6"/>
  <c r="P20" i="6"/>
  <c r="J21" i="6"/>
  <c r="K21" i="6"/>
  <c r="L21" i="6"/>
  <c r="M21" i="6"/>
  <c r="N21" i="6"/>
  <c r="O21" i="6"/>
  <c r="P21" i="6"/>
  <c r="J22" i="6"/>
  <c r="K22" i="6"/>
  <c r="L22" i="6"/>
  <c r="M22" i="6"/>
  <c r="N22" i="6"/>
  <c r="O22" i="6"/>
  <c r="P22" i="6"/>
  <c r="J23" i="6"/>
  <c r="K23" i="6"/>
  <c r="L23" i="6"/>
  <c r="M23" i="6"/>
  <c r="N23" i="6"/>
  <c r="O23" i="6"/>
  <c r="P23" i="6"/>
  <c r="J24" i="6"/>
  <c r="K24" i="6"/>
  <c r="L24" i="6"/>
  <c r="M24" i="6"/>
  <c r="N24" i="6"/>
  <c r="O24" i="6"/>
  <c r="P24" i="6"/>
  <c r="J25" i="6"/>
  <c r="K25" i="6"/>
  <c r="L25" i="6"/>
  <c r="M25" i="6"/>
  <c r="N25" i="6"/>
  <c r="O25" i="6"/>
  <c r="P25" i="6"/>
  <c r="J26" i="6"/>
  <c r="K26" i="6"/>
  <c r="L26" i="6"/>
  <c r="M26" i="6"/>
  <c r="N26" i="6"/>
  <c r="O26" i="6"/>
  <c r="P26" i="6"/>
  <c r="J27" i="6"/>
  <c r="K27" i="6"/>
  <c r="L27" i="6"/>
  <c r="M27" i="6"/>
  <c r="N27" i="6"/>
  <c r="O27" i="6"/>
  <c r="P27" i="6"/>
  <c r="J28" i="6"/>
  <c r="K28" i="6"/>
  <c r="L28" i="6"/>
  <c r="M28" i="6"/>
  <c r="N28" i="6"/>
  <c r="O28" i="6"/>
  <c r="P28" i="6"/>
  <c r="J29" i="6"/>
  <c r="K29" i="6"/>
  <c r="L29" i="6"/>
  <c r="M29" i="6"/>
  <c r="N29" i="6"/>
  <c r="O29" i="6"/>
  <c r="P29" i="6"/>
  <c r="J30" i="6"/>
  <c r="K30" i="6"/>
  <c r="L30" i="6"/>
  <c r="M30" i="6"/>
  <c r="N30" i="6"/>
  <c r="O30" i="6"/>
  <c r="P30" i="6"/>
  <c r="J31" i="6"/>
  <c r="K31" i="6"/>
  <c r="L31" i="6"/>
  <c r="M31" i="6"/>
  <c r="N31" i="6"/>
  <c r="O31" i="6"/>
  <c r="P31" i="6"/>
  <c r="P2" i="6"/>
  <c r="O2" i="6"/>
  <c r="N2" i="6"/>
  <c r="M2" i="6"/>
  <c r="L2" i="6"/>
  <c r="K2" i="6"/>
  <c r="J2" i="6"/>
  <c r="C33" i="6"/>
  <c r="D33" i="6"/>
  <c r="E33" i="6"/>
  <c r="F33" i="6"/>
  <c r="G33" i="6"/>
  <c r="H33" i="6"/>
  <c r="I33" i="6"/>
  <c r="C34" i="6"/>
  <c r="D34" i="6"/>
  <c r="E34" i="6"/>
  <c r="F34" i="6"/>
  <c r="G34" i="6"/>
  <c r="H34" i="6"/>
  <c r="I34" i="6"/>
  <c r="C35" i="6"/>
  <c r="D35" i="6"/>
  <c r="E35" i="6"/>
  <c r="F35" i="6"/>
  <c r="G35" i="6"/>
  <c r="H35" i="6"/>
  <c r="I35" i="6"/>
  <c r="C36" i="6"/>
  <c r="D36" i="6"/>
  <c r="E36" i="6"/>
  <c r="F36" i="6"/>
  <c r="G36" i="6"/>
  <c r="H36" i="6"/>
  <c r="I36" i="6"/>
  <c r="C37" i="6"/>
  <c r="D37" i="6"/>
  <c r="E37" i="6"/>
  <c r="F37" i="6"/>
  <c r="G37" i="6"/>
  <c r="H37" i="6"/>
  <c r="I37" i="6"/>
  <c r="C38" i="6"/>
  <c r="D38" i="6"/>
  <c r="E38" i="6"/>
  <c r="F38" i="6"/>
  <c r="G38" i="6"/>
  <c r="H38" i="6"/>
  <c r="I38" i="6"/>
  <c r="C39" i="6"/>
  <c r="D39" i="6"/>
  <c r="E39" i="6"/>
  <c r="F39" i="6"/>
  <c r="G39" i="6"/>
  <c r="H39" i="6"/>
  <c r="I39" i="6"/>
  <c r="C40" i="6"/>
  <c r="D40" i="6"/>
  <c r="E40" i="6"/>
  <c r="F40" i="6"/>
  <c r="G40" i="6"/>
  <c r="H40" i="6"/>
  <c r="I40" i="6"/>
  <c r="C41" i="6"/>
  <c r="D41" i="6"/>
  <c r="E41" i="6"/>
  <c r="F41" i="6"/>
  <c r="G41" i="6"/>
  <c r="H41" i="6"/>
  <c r="I41" i="6"/>
  <c r="C42" i="6"/>
  <c r="D42" i="6"/>
  <c r="E42" i="6"/>
  <c r="F42" i="6"/>
  <c r="G42" i="6"/>
  <c r="H42" i="6"/>
  <c r="I42" i="6"/>
  <c r="C43" i="6"/>
  <c r="D43" i="6"/>
  <c r="E43" i="6"/>
  <c r="F43" i="6"/>
  <c r="G43" i="6"/>
  <c r="H43" i="6"/>
  <c r="I43" i="6"/>
  <c r="C44" i="6"/>
  <c r="D44" i="6"/>
  <c r="E44" i="6"/>
  <c r="F44" i="6"/>
  <c r="G44" i="6"/>
  <c r="H44" i="6"/>
  <c r="I44" i="6"/>
  <c r="C45" i="6"/>
  <c r="D45" i="6"/>
  <c r="E45" i="6"/>
  <c r="F45" i="6"/>
  <c r="G45" i="6"/>
  <c r="H45" i="6"/>
  <c r="I45" i="6"/>
  <c r="C46" i="6"/>
  <c r="D46" i="6"/>
  <c r="E46" i="6"/>
  <c r="F46" i="6"/>
  <c r="G46" i="6"/>
  <c r="H46" i="6"/>
  <c r="I46" i="6"/>
  <c r="C47" i="6"/>
  <c r="D47" i="6"/>
  <c r="E47" i="6"/>
  <c r="F47" i="6"/>
  <c r="G47" i="6"/>
  <c r="H47" i="6"/>
  <c r="I47" i="6"/>
  <c r="C48" i="6"/>
  <c r="D48" i="6"/>
  <c r="E48" i="6"/>
  <c r="F48" i="6"/>
  <c r="G48" i="6"/>
  <c r="H48" i="6"/>
  <c r="I48" i="6"/>
  <c r="C49" i="6"/>
  <c r="D49" i="6"/>
  <c r="E49" i="6"/>
  <c r="F49" i="6"/>
  <c r="G49" i="6"/>
  <c r="H49" i="6"/>
  <c r="I49" i="6"/>
  <c r="C50" i="6"/>
  <c r="D50" i="6"/>
  <c r="E50" i="6"/>
  <c r="F50" i="6"/>
  <c r="G50" i="6"/>
  <c r="H50" i="6"/>
  <c r="I50" i="6"/>
  <c r="C51" i="6"/>
  <c r="D51" i="6"/>
  <c r="E51" i="6"/>
  <c r="F51" i="6"/>
  <c r="G51" i="6"/>
  <c r="H51" i="6"/>
  <c r="I51" i="6"/>
  <c r="C52" i="6"/>
  <c r="D52" i="6"/>
  <c r="E52" i="6"/>
  <c r="F52" i="6"/>
  <c r="G52" i="6"/>
  <c r="H52" i="6"/>
  <c r="I52" i="6"/>
  <c r="C53" i="6"/>
  <c r="D53" i="6"/>
  <c r="E53" i="6"/>
  <c r="F53" i="6"/>
  <c r="G53" i="6"/>
  <c r="H53" i="6"/>
  <c r="I53" i="6"/>
  <c r="C54" i="6"/>
  <c r="D54" i="6"/>
  <c r="E54" i="6"/>
  <c r="F54" i="6"/>
  <c r="G54" i="6"/>
  <c r="H54" i="6"/>
  <c r="I54" i="6"/>
  <c r="C55" i="6"/>
  <c r="D55" i="6"/>
  <c r="E55" i="6"/>
  <c r="F55" i="6"/>
  <c r="G55" i="6"/>
  <c r="H55" i="6"/>
  <c r="I55" i="6"/>
  <c r="C56" i="6"/>
  <c r="D56" i="6"/>
  <c r="E56" i="6"/>
  <c r="F56" i="6"/>
  <c r="G56" i="6"/>
  <c r="H56" i="6"/>
  <c r="I56" i="6"/>
  <c r="C57" i="6"/>
  <c r="D57" i="6"/>
  <c r="E57" i="6"/>
  <c r="F57" i="6"/>
  <c r="G57" i="6"/>
  <c r="H57" i="6"/>
  <c r="I57" i="6"/>
  <c r="C58" i="6"/>
  <c r="D58" i="6"/>
  <c r="E58" i="6"/>
  <c r="F58" i="6"/>
  <c r="G58" i="6"/>
  <c r="H58" i="6"/>
  <c r="I58" i="6"/>
  <c r="C59" i="6"/>
  <c r="D59" i="6"/>
  <c r="E59" i="6"/>
  <c r="F59" i="6"/>
  <c r="G59" i="6"/>
  <c r="H59" i="6"/>
  <c r="I59" i="6"/>
  <c r="C60" i="6"/>
  <c r="D60" i="6"/>
  <c r="E60" i="6"/>
  <c r="F60" i="6"/>
  <c r="G60" i="6"/>
  <c r="H60" i="6"/>
  <c r="I60" i="6"/>
  <c r="C61" i="6"/>
  <c r="D61" i="6"/>
  <c r="E61" i="6"/>
  <c r="F61" i="6"/>
  <c r="G61" i="6"/>
  <c r="H61" i="6"/>
  <c r="I61" i="6"/>
  <c r="I32" i="6"/>
  <c r="H32" i="6"/>
  <c r="G32" i="6"/>
  <c r="F32" i="6"/>
  <c r="E32" i="6"/>
  <c r="D32" i="6"/>
  <c r="C32" i="6"/>
  <c r="C3" i="6"/>
  <c r="D3" i="6"/>
  <c r="E3" i="6"/>
  <c r="F3" i="6"/>
  <c r="G3" i="6"/>
  <c r="H3" i="6"/>
  <c r="I3" i="6"/>
  <c r="C4" i="6"/>
  <c r="D4" i="6"/>
  <c r="E4" i="6"/>
  <c r="F4" i="6"/>
  <c r="G4" i="6"/>
  <c r="H4" i="6"/>
  <c r="I4" i="6"/>
  <c r="C5" i="6"/>
  <c r="D5" i="6"/>
  <c r="E5" i="6"/>
  <c r="F5" i="6"/>
  <c r="G5" i="6"/>
  <c r="H5" i="6"/>
  <c r="I5" i="6"/>
  <c r="C6" i="6"/>
  <c r="D6" i="6"/>
  <c r="E6" i="6"/>
  <c r="F6" i="6"/>
  <c r="G6" i="6"/>
  <c r="H6" i="6"/>
  <c r="I6" i="6"/>
  <c r="C7" i="6"/>
  <c r="D7" i="6"/>
  <c r="E7" i="6"/>
  <c r="F7" i="6"/>
  <c r="G7" i="6"/>
  <c r="H7" i="6"/>
  <c r="I7" i="6"/>
  <c r="C8" i="6"/>
  <c r="D8" i="6"/>
  <c r="E8" i="6"/>
  <c r="F8" i="6"/>
  <c r="G8" i="6"/>
  <c r="H8" i="6"/>
  <c r="I8" i="6"/>
  <c r="C9" i="6"/>
  <c r="D9" i="6"/>
  <c r="E9" i="6"/>
  <c r="F9" i="6"/>
  <c r="G9" i="6"/>
  <c r="H9" i="6"/>
  <c r="I9" i="6"/>
  <c r="C10" i="6"/>
  <c r="D10" i="6"/>
  <c r="E10" i="6"/>
  <c r="F10" i="6"/>
  <c r="G10" i="6"/>
  <c r="H10" i="6"/>
  <c r="I10" i="6"/>
  <c r="C11" i="6"/>
  <c r="D11" i="6"/>
  <c r="E11" i="6"/>
  <c r="F11" i="6"/>
  <c r="G11" i="6"/>
  <c r="H11" i="6"/>
  <c r="I11" i="6"/>
  <c r="C12" i="6"/>
  <c r="D12" i="6"/>
  <c r="E12" i="6"/>
  <c r="F12" i="6"/>
  <c r="G12" i="6"/>
  <c r="H12" i="6"/>
  <c r="I12" i="6"/>
  <c r="C13" i="6"/>
  <c r="D13" i="6"/>
  <c r="E13" i="6"/>
  <c r="F13" i="6"/>
  <c r="G13" i="6"/>
  <c r="H13" i="6"/>
  <c r="I13" i="6"/>
  <c r="C14" i="6"/>
  <c r="D14" i="6"/>
  <c r="E14" i="6"/>
  <c r="F14" i="6"/>
  <c r="G14" i="6"/>
  <c r="H14" i="6"/>
  <c r="I14" i="6"/>
  <c r="C15" i="6"/>
  <c r="D15" i="6"/>
  <c r="E15" i="6"/>
  <c r="F15" i="6"/>
  <c r="G15" i="6"/>
  <c r="H15" i="6"/>
  <c r="I15" i="6"/>
  <c r="C16" i="6"/>
  <c r="D16" i="6"/>
  <c r="E16" i="6"/>
  <c r="F16" i="6"/>
  <c r="G16" i="6"/>
  <c r="H16" i="6"/>
  <c r="I16" i="6"/>
  <c r="C17" i="6"/>
  <c r="D17" i="6"/>
  <c r="E17" i="6"/>
  <c r="F17" i="6"/>
  <c r="G17" i="6"/>
  <c r="H17" i="6"/>
  <c r="I17" i="6"/>
  <c r="C18" i="6"/>
  <c r="D18" i="6"/>
  <c r="E18" i="6"/>
  <c r="F18" i="6"/>
  <c r="G18" i="6"/>
  <c r="H18" i="6"/>
  <c r="I18" i="6"/>
  <c r="C19" i="6"/>
  <c r="D19" i="6"/>
  <c r="E19" i="6"/>
  <c r="F19" i="6"/>
  <c r="G19" i="6"/>
  <c r="H19" i="6"/>
  <c r="I19" i="6"/>
  <c r="C20" i="6"/>
  <c r="D20" i="6"/>
  <c r="E20" i="6"/>
  <c r="F20" i="6"/>
  <c r="G20" i="6"/>
  <c r="H20" i="6"/>
  <c r="I20" i="6"/>
  <c r="C21" i="6"/>
  <c r="D21" i="6"/>
  <c r="E21" i="6"/>
  <c r="F21" i="6"/>
  <c r="G21" i="6"/>
  <c r="H21" i="6"/>
  <c r="I21" i="6"/>
  <c r="C22" i="6"/>
  <c r="D22" i="6"/>
  <c r="E22" i="6"/>
  <c r="F22" i="6"/>
  <c r="G22" i="6"/>
  <c r="H22" i="6"/>
  <c r="I22" i="6"/>
  <c r="C23" i="6"/>
  <c r="D23" i="6"/>
  <c r="E23" i="6"/>
  <c r="F23" i="6"/>
  <c r="G23" i="6"/>
  <c r="H23" i="6"/>
  <c r="I23" i="6"/>
  <c r="C24" i="6"/>
  <c r="D24" i="6"/>
  <c r="E24" i="6"/>
  <c r="F24" i="6"/>
  <c r="G24" i="6"/>
  <c r="H24" i="6"/>
  <c r="I24" i="6"/>
  <c r="C25" i="6"/>
  <c r="D25" i="6"/>
  <c r="E25" i="6"/>
  <c r="F25" i="6"/>
  <c r="G25" i="6"/>
  <c r="H25" i="6"/>
  <c r="I25" i="6"/>
  <c r="C26" i="6"/>
  <c r="D26" i="6"/>
  <c r="E26" i="6"/>
  <c r="F26" i="6"/>
  <c r="G26" i="6"/>
  <c r="H26" i="6"/>
  <c r="I26" i="6"/>
  <c r="C27" i="6"/>
  <c r="D27" i="6"/>
  <c r="E27" i="6"/>
  <c r="F27" i="6"/>
  <c r="G27" i="6"/>
  <c r="H27" i="6"/>
  <c r="I27" i="6"/>
  <c r="C28" i="6"/>
  <c r="D28" i="6"/>
  <c r="E28" i="6"/>
  <c r="F28" i="6"/>
  <c r="G28" i="6"/>
  <c r="H28" i="6"/>
  <c r="I28" i="6"/>
  <c r="C29" i="6"/>
  <c r="D29" i="6"/>
  <c r="E29" i="6"/>
  <c r="F29" i="6"/>
  <c r="G29" i="6"/>
  <c r="H29" i="6"/>
  <c r="I29" i="6"/>
  <c r="C30" i="6"/>
  <c r="D30" i="6"/>
  <c r="E30" i="6"/>
  <c r="F30" i="6"/>
  <c r="G30" i="6"/>
  <c r="H30" i="6"/>
  <c r="I30" i="6"/>
  <c r="C31" i="6"/>
  <c r="D31" i="6"/>
  <c r="E31" i="6"/>
  <c r="F31" i="6"/>
  <c r="G31" i="6"/>
  <c r="H31" i="6"/>
  <c r="I31" i="6"/>
  <c r="I2" i="6"/>
  <c r="H2" i="6"/>
  <c r="G2" i="6"/>
  <c r="F2" i="6"/>
  <c r="E2" i="6"/>
  <c r="D2" i="6"/>
  <c r="C2" i="6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2" i="5"/>
  <c r="AZ31" i="4"/>
  <c r="AY31" i="4"/>
  <c r="AX31" i="4"/>
  <c r="AW31" i="4"/>
  <c r="AV31" i="4"/>
  <c r="AU31" i="4"/>
  <c r="BA31" i="4" s="1"/>
  <c r="AZ30" i="4"/>
  <c r="AY30" i="4"/>
  <c r="AX30" i="4"/>
  <c r="AW30" i="4"/>
  <c r="AV30" i="4"/>
  <c r="AU30" i="4"/>
  <c r="BA30" i="4" s="1"/>
  <c r="AZ29" i="4"/>
  <c r="AY29" i="4"/>
  <c r="AX29" i="4"/>
  <c r="AW29" i="4"/>
  <c r="BA29" i="4" s="1"/>
  <c r="AV29" i="4"/>
  <c r="AU29" i="4"/>
  <c r="AZ28" i="4"/>
  <c r="AY28" i="4"/>
  <c r="AX28" i="4"/>
  <c r="AW28" i="4"/>
  <c r="AV28" i="4"/>
  <c r="BA28" i="4" s="1"/>
  <c r="AU28" i="4"/>
  <c r="AZ27" i="4"/>
  <c r="AY27" i="4"/>
  <c r="AX27" i="4"/>
  <c r="AW27" i="4"/>
  <c r="AV27" i="4"/>
  <c r="AU27" i="4"/>
  <c r="BA27" i="4" s="1"/>
  <c r="AZ26" i="4"/>
  <c r="AY26" i="4"/>
  <c r="AX26" i="4"/>
  <c r="AW26" i="4"/>
  <c r="AV26" i="4"/>
  <c r="AU26" i="4"/>
  <c r="BA26" i="4" s="1"/>
  <c r="BA25" i="4"/>
  <c r="AZ25" i="4"/>
  <c r="AY25" i="4"/>
  <c r="AX25" i="4"/>
  <c r="AW25" i="4"/>
  <c r="AV25" i="4"/>
  <c r="AU25" i="4"/>
  <c r="AZ24" i="4"/>
  <c r="AY24" i="4"/>
  <c r="AX24" i="4"/>
  <c r="AW24" i="4"/>
  <c r="AV24" i="4"/>
  <c r="BA24" i="4" s="1"/>
  <c r="AU24" i="4"/>
  <c r="AZ23" i="4"/>
  <c r="AY23" i="4"/>
  <c r="AX23" i="4"/>
  <c r="AW23" i="4"/>
  <c r="AV23" i="4"/>
  <c r="AU23" i="4"/>
  <c r="BA23" i="4" s="1"/>
  <c r="AZ22" i="4"/>
  <c r="AY22" i="4"/>
  <c r="AX22" i="4"/>
  <c r="AW22" i="4"/>
  <c r="AV22" i="4"/>
  <c r="AU22" i="4"/>
  <c r="BA22" i="4" s="1"/>
  <c r="AZ21" i="4"/>
  <c r="AY21" i="4"/>
  <c r="AX21" i="4"/>
  <c r="AW21" i="4"/>
  <c r="BA21" i="4" s="1"/>
  <c r="AV21" i="4"/>
  <c r="AU21" i="4"/>
  <c r="AZ20" i="4"/>
  <c r="AY20" i="4"/>
  <c r="AX20" i="4"/>
  <c r="AW20" i="4"/>
  <c r="AV20" i="4"/>
  <c r="BA20" i="4" s="1"/>
  <c r="AU20" i="4"/>
  <c r="AZ19" i="4"/>
  <c r="AY19" i="4"/>
  <c r="AX19" i="4"/>
  <c r="AW19" i="4"/>
  <c r="AV19" i="4"/>
  <c r="AU19" i="4"/>
  <c r="BA19" i="4" s="1"/>
  <c r="AZ18" i="4"/>
  <c r="AY18" i="4"/>
  <c r="AX18" i="4"/>
  <c r="AW18" i="4"/>
  <c r="AV18" i="4"/>
  <c r="AU18" i="4"/>
  <c r="BA18" i="4" s="1"/>
  <c r="BA17" i="4"/>
  <c r="AZ17" i="4"/>
  <c r="AY17" i="4"/>
  <c r="AX17" i="4"/>
  <c r="AW17" i="4"/>
  <c r="AV17" i="4"/>
  <c r="AU17" i="4"/>
  <c r="AZ16" i="4"/>
  <c r="AY16" i="4"/>
  <c r="AX16" i="4"/>
  <c r="AW16" i="4"/>
  <c r="AV16" i="4"/>
  <c r="BA16" i="4" s="1"/>
  <c r="AU16" i="4"/>
  <c r="AZ15" i="4"/>
  <c r="AY15" i="4"/>
  <c r="AX15" i="4"/>
  <c r="AW15" i="4"/>
  <c r="AV15" i="4"/>
  <c r="AU15" i="4"/>
  <c r="BA15" i="4" s="1"/>
  <c r="AZ14" i="4"/>
  <c r="AY14" i="4"/>
  <c r="AX14" i="4"/>
  <c r="AW14" i="4"/>
  <c r="AV14" i="4"/>
  <c r="AU14" i="4"/>
  <c r="BA14" i="4" s="1"/>
  <c r="AZ13" i="4"/>
  <c r="AY13" i="4"/>
  <c r="AX13" i="4"/>
  <c r="AW13" i="4"/>
  <c r="BA13" i="4" s="1"/>
  <c r="AV13" i="4"/>
  <c r="AU13" i="4"/>
  <c r="AZ12" i="4"/>
  <c r="AY12" i="4"/>
  <c r="AX12" i="4"/>
  <c r="AW12" i="4"/>
  <c r="AV12" i="4"/>
  <c r="BA12" i="4" s="1"/>
  <c r="AU12" i="4"/>
  <c r="AZ11" i="4"/>
  <c r="AY11" i="4"/>
  <c r="AX11" i="4"/>
  <c r="AW11" i="4"/>
  <c r="AV11" i="4"/>
  <c r="AU11" i="4"/>
  <c r="BA11" i="4" s="1"/>
  <c r="AZ10" i="4"/>
  <c r="AY10" i="4"/>
  <c r="AX10" i="4"/>
  <c r="AW10" i="4"/>
  <c r="AV10" i="4"/>
  <c r="AU10" i="4"/>
  <c r="BA10" i="4" s="1"/>
  <c r="AZ9" i="4"/>
  <c r="AY9" i="4"/>
  <c r="AX9" i="4"/>
  <c r="AW9" i="4"/>
  <c r="BA9" i="4" s="1"/>
  <c r="AV9" i="4"/>
  <c r="AU9" i="4"/>
  <c r="AZ8" i="4"/>
  <c r="AY8" i="4"/>
  <c r="AX8" i="4"/>
  <c r="AW8" i="4"/>
  <c r="AV8" i="4"/>
  <c r="BA8" i="4" s="1"/>
  <c r="AU8" i="4"/>
  <c r="AZ7" i="4"/>
  <c r="AY7" i="4"/>
  <c r="AX7" i="4"/>
  <c r="AW7" i="4"/>
  <c r="AV7" i="4"/>
  <c r="AU7" i="4"/>
  <c r="BA7" i="4" s="1"/>
  <c r="AZ6" i="4"/>
  <c r="AY6" i="4"/>
  <c r="AX6" i="4"/>
  <c r="AW6" i="4"/>
  <c r="AV6" i="4"/>
  <c r="AU6" i="4"/>
  <c r="BA6" i="4" s="1"/>
  <c r="AZ5" i="4"/>
  <c r="AY5" i="4"/>
  <c r="AX5" i="4"/>
  <c r="AW5" i="4"/>
  <c r="BA5" i="4" s="1"/>
  <c r="AV5" i="4"/>
  <c r="AU5" i="4"/>
  <c r="AZ4" i="4"/>
  <c r="AY4" i="4"/>
  <c r="AX4" i="4"/>
  <c r="AW4" i="4"/>
  <c r="AV4" i="4"/>
  <c r="BA4" i="4" s="1"/>
  <c r="AU4" i="4"/>
  <c r="AZ3" i="4"/>
  <c r="AY3" i="4"/>
  <c r="AX3" i="4"/>
  <c r="AW3" i="4"/>
  <c r="AV3" i="4"/>
  <c r="AU3" i="4"/>
  <c r="BA3" i="4" s="1"/>
  <c r="AZ2" i="4"/>
  <c r="AY2" i="4"/>
  <c r="AX2" i="4"/>
  <c r="AW2" i="4"/>
  <c r="AV2" i="4"/>
  <c r="AU2" i="4"/>
  <c r="BA2" i="4" s="1"/>
  <c r="AZ31" i="2"/>
  <c r="AY31" i="2"/>
  <c r="AX31" i="2"/>
  <c r="AW31" i="2"/>
  <c r="AV31" i="2"/>
  <c r="AU31" i="2"/>
  <c r="BA31" i="2" s="1"/>
  <c r="AZ30" i="2"/>
  <c r="AY30" i="2"/>
  <c r="AX30" i="2"/>
  <c r="AW30" i="2"/>
  <c r="AV30" i="2"/>
  <c r="AU30" i="2"/>
  <c r="BA30" i="2" s="1"/>
  <c r="AZ29" i="2"/>
  <c r="AY29" i="2"/>
  <c r="AX29" i="2"/>
  <c r="AW29" i="2"/>
  <c r="BA29" i="2" s="1"/>
  <c r="AV29" i="2"/>
  <c r="AU29" i="2"/>
  <c r="AZ28" i="2"/>
  <c r="AY28" i="2"/>
  <c r="AX28" i="2"/>
  <c r="AW28" i="2"/>
  <c r="AV28" i="2"/>
  <c r="BA28" i="2" s="1"/>
  <c r="AU28" i="2"/>
  <c r="AZ27" i="2"/>
  <c r="AY27" i="2"/>
  <c r="AX27" i="2"/>
  <c r="AW27" i="2"/>
  <c r="AV27" i="2"/>
  <c r="AU27" i="2"/>
  <c r="BA27" i="2" s="1"/>
  <c r="AZ26" i="2"/>
  <c r="AY26" i="2"/>
  <c r="AX26" i="2"/>
  <c r="AW26" i="2"/>
  <c r="AV26" i="2"/>
  <c r="AU26" i="2"/>
  <c r="BA26" i="2" s="1"/>
  <c r="BA25" i="2"/>
  <c r="AZ25" i="2"/>
  <c r="AY25" i="2"/>
  <c r="AX25" i="2"/>
  <c r="AW25" i="2"/>
  <c r="AV25" i="2"/>
  <c r="AU25" i="2"/>
  <c r="AZ24" i="2"/>
  <c r="AY24" i="2"/>
  <c r="AX24" i="2"/>
  <c r="AW24" i="2"/>
  <c r="AV24" i="2"/>
  <c r="BA24" i="2" s="1"/>
  <c r="AU24" i="2"/>
  <c r="AZ23" i="2"/>
  <c r="AY23" i="2"/>
  <c r="AX23" i="2"/>
  <c r="AW23" i="2"/>
  <c r="AV23" i="2"/>
  <c r="AU23" i="2"/>
  <c r="BA23" i="2" s="1"/>
  <c r="AZ22" i="2"/>
  <c r="AY22" i="2"/>
  <c r="AX22" i="2"/>
  <c r="AW22" i="2"/>
  <c r="AV22" i="2"/>
  <c r="AU22" i="2"/>
  <c r="BA22" i="2" s="1"/>
  <c r="BA21" i="2"/>
  <c r="AZ21" i="2"/>
  <c r="AY21" i="2"/>
  <c r="AX21" i="2"/>
  <c r="AW21" i="2"/>
  <c r="AV21" i="2"/>
  <c r="AU21" i="2"/>
  <c r="AZ20" i="2"/>
  <c r="AY20" i="2"/>
  <c r="AX20" i="2"/>
  <c r="AW20" i="2"/>
  <c r="AV20" i="2"/>
  <c r="BA20" i="2" s="1"/>
  <c r="AU20" i="2"/>
  <c r="AZ19" i="2"/>
  <c r="AY19" i="2"/>
  <c r="AX19" i="2"/>
  <c r="AW19" i="2"/>
  <c r="AV19" i="2"/>
  <c r="AU19" i="2"/>
  <c r="BA19" i="2" s="1"/>
  <c r="AZ18" i="2"/>
  <c r="AY18" i="2"/>
  <c r="AX18" i="2"/>
  <c r="AW18" i="2"/>
  <c r="AV18" i="2"/>
  <c r="AU18" i="2"/>
  <c r="BA18" i="2" s="1"/>
  <c r="AZ17" i="2"/>
  <c r="AY17" i="2"/>
  <c r="AX17" i="2"/>
  <c r="AW17" i="2"/>
  <c r="BA17" i="2" s="1"/>
  <c r="AV17" i="2"/>
  <c r="AU17" i="2"/>
  <c r="AZ16" i="2"/>
  <c r="AY16" i="2"/>
  <c r="AX16" i="2"/>
  <c r="AW16" i="2"/>
  <c r="AV16" i="2"/>
  <c r="BA16" i="2" s="1"/>
  <c r="AU16" i="2"/>
  <c r="AZ15" i="2"/>
  <c r="AY15" i="2"/>
  <c r="AX15" i="2"/>
  <c r="AW15" i="2"/>
  <c r="AV15" i="2"/>
  <c r="AU15" i="2"/>
  <c r="BA15" i="2" s="1"/>
  <c r="AZ14" i="2"/>
  <c r="AY14" i="2"/>
  <c r="AX14" i="2"/>
  <c r="AW14" i="2"/>
  <c r="AV14" i="2"/>
  <c r="AU14" i="2"/>
  <c r="BA14" i="2" s="1"/>
  <c r="AZ13" i="2"/>
  <c r="AY13" i="2"/>
  <c r="AX13" i="2"/>
  <c r="AW13" i="2"/>
  <c r="BA13" i="2" s="1"/>
  <c r="AV13" i="2"/>
  <c r="AU13" i="2"/>
  <c r="AZ12" i="2"/>
  <c r="AY12" i="2"/>
  <c r="AX12" i="2"/>
  <c r="AW12" i="2"/>
  <c r="AV12" i="2"/>
  <c r="BA12" i="2" s="1"/>
  <c r="AU12" i="2"/>
  <c r="AZ11" i="2"/>
  <c r="AY11" i="2"/>
  <c r="AX11" i="2"/>
  <c r="AW11" i="2"/>
  <c r="AV11" i="2"/>
  <c r="AU11" i="2"/>
  <c r="BA11" i="2" s="1"/>
  <c r="AZ10" i="2"/>
  <c r="AY10" i="2"/>
  <c r="AX10" i="2"/>
  <c r="AW10" i="2"/>
  <c r="AV10" i="2"/>
  <c r="AU10" i="2"/>
  <c r="BA10" i="2" s="1"/>
  <c r="AZ9" i="2"/>
  <c r="AY9" i="2"/>
  <c r="AX9" i="2"/>
  <c r="AW9" i="2"/>
  <c r="BA9" i="2" s="1"/>
  <c r="AV9" i="2"/>
  <c r="AU9" i="2"/>
  <c r="AZ8" i="2"/>
  <c r="AY8" i="2"/>
  <c r="AX8" i="2"/>
  <c r="AW8" i="2"/>
  <c r="AV8" i="2"/>
  <c r="BA8" i="2" s="1"/>
  <c r="AU8" i="2"/>
  <c r="AZ7" i="2"/>
  <c r="AY7" i="2"/>
  <c r="AX7" i="2"/>
  <c r="AW7" i="2"/>
  <c r="AV7" i="2"/>
  <c r="AU7" i="2"/>
  <c r="BA7" i="2" s="1"/>
  <c r="AZ6" i="2"/>
  <c r="AY6" i="2"/>
  <c r="AX6" i="2"/>
  <c r="AW6" i="2"/>
  <c r="AV6" i="2"/>
  <c r="AU6" i="2"/>
  <c r="BA6" i="2" s="1"/>
  <c r="AZ5" i="2"/>
  <c r="AY5" i="2"/>
  <c r="AX5" i="2"/>
  <c r="AW5" i="2"/>
  <c r="BA5" i="2" s="1"/>
  <c r="AV5" i="2"/>
  <c r="AU5" i="2"/>
  <c r="AZ4" i="2"/>
  <c r="AY4" i="2"/>
  <c r="AX4" i="2"/>
  <c r="AW4" i="2"/>
  <c r="AV4" i="2"/>
  <c r="BA4" i="2" s="1"/>
  <c r="AU4" i="2"/>
  <c r="AZ3" i="2"/>
  <c r="AY3" i="2"/>
  <c r="AX3" i="2"/>
  <c r="AW3" i="2"/>
  <c r="AV3" i="2"/>
  <c r="AU3" i="2"/>
  <c r="BA3" i="2" s="1"/>
  <c r="AZ2" i="2"/>
  <c r="AY2" i="2"/>
  <c r="AX2" i="2"/>
  <c r="AW2" i="2"/>
  <c r="AV2" i="2"/>
  <c r="AU2" i="2"/>
  <c r="BA2" i="2" s="1"/>
  <c r="AZ31" i="3"/>
  <c r="AY31" i="3"/>
  <c r="AX31" i="3"/>
  <c r="AW31" i="3"/>
  <c r="AV31" i="3"/>
  <c r="AU31" i="3"/>
  <c r="BA31" i="3" s="1"/>
  <c r="AZ30" i="3"/>
  <c r="AY30" i="3"/>
  <c r="AX30" i="3"/>
  <c r="AW30" i="3"/>
  <c r="BA30" i="3" s="1"/>
  <c r="AV30" i="3"/>
  <c r="AU30" i="3"/>
  <c r="AZ29" i="3"/>
  <c r="AY29" i="3"/>
  <c r="AX29" i="3"/>
  <c r="AW29" i="3"/>
  <c r="AV29" i="3"/>
  <c r="AU29" i="3"/>
  <c r="BA29" i="3" s="1"/>
  <c r="AZ28" i="3"/>
  <c r="AY28" i="3"/>
  <c r="AX28" i="3"/>
  <c r="AW28" i="3"/>
  <c r="AV28" i="3"/>
  <c r="AU28" i="3"/>
  <c r="BA28" i="3" s="1"/>
  <c r="AZ27" i="3"/>
  <c r="AY27" i="3"/>
  <c r="AX27" i="3"/>
  <c r="AW27" i="3"/>
  <c r="AV27" i="3"/>
  <c r="AU27" i="3"/>
  <c r="BA27" i="3" s="1"/>
  <c r="AZ26" i="3"/>
  <c r="AY26" i="3"/>
  <c r="AX26" i="3"/>
  <c r="AW26" i="3"/>
  <c r="BA26" i="3" s="1"/>
  <c r="AV26" i="3"/>
  <c r="AU26" i="3"/>
  <c r="AZ25" i="3"/>
  <c r="AY25" i="3"/>
  <c r="AX25" i="3"/>
  <c r="AW25" i="3"/>
  <c r="AV25" i="3"/>
  <c r="AU25" i="3"/>
  <c r="BA25" i="3" s="1"/>
  <c r="AZ24" i="3"/>
  <c r="AY24" i="3"/>
  <c r="AX24" i="3"/>
  <c r="AW24" i="3"/>
  <c r="AV24" i="3"/>
  <c r="AU24" i="3"/>
  <c r="BA24" i="3" s="1"/>
  <c r="AZ23" i="3"/>
  <c r="AY23" i="3"/>
  <c r="AX23" i="3"/>
  <c r="AW23" i="3"/>
  <c r="AV23" i="3"/>
  <c r="AU23" i="3"/>
  <c r="BA23" i="3" s="1"/>
  <c r="BA22" i="3"/>
  <c r="AZ22" i="3"/>
  <c r="AY22" i="3"/>
  <c r="AX22" i="3"/>
  <c r="AW22" i="3"/>
  <c r="AV22" i="3"/>
  <c r="AU22" i="3"/>
  <c r="AZ21" i="3"/>
  <c r="AY21" i="3"/>
  <c r="AX21" i="3"/>
  <c r="AW21" i="3"/>
  <c r="AV21" i="3"/>
  <c r="AU21" i="3"/>
  <c r="BA21" i="3" s="1"/>
  <c r="AZ20" i="3"/>
  <c r="AY20" i="3"/>
  <c r="AX20" i="3"/>
  <c r="AW20" i="3"/>
  <c r="AV20" i="3"/>
  <c r="AU20" i="3"/>
  <c r="BA20" i="3" s="1"/>
  <c r="AZ19" i="3"/>
  <c r="AY19" i="3"/>
  <c r="AX19" i="3"/>
  <c r="AW19" i="3"/>
  <c r="AV19" i="3"/>
  <c r="AU19" i="3"/>
  <c r="BA19" i="3" s="1"/>
  <c r="AZ18" i="3"/>
  <c r="AY18" i="3"/>
  <c r="AX18" i="3"/>
  <c r="AW18" i="3"/>
  <c r="BA18" i="3" s="1"/>
  <c r="AV18" i="3"/>
  <c r="AU18" i="3"/>
  <c r="AZ17" i="3"/>
  <c r="AY17" i="3"/>
  <c r="AX17" i="3"/>
  <c r="AW17" i="3"/>
  <c r="AV17" i="3"/>
  <c r="AU17" i="3"/>
  <c r="BA17" i="3" s="1"/>
  <c r="AZ16" i="3"/>
  <c r="AY16" i="3"/>
  <c r="AX16" i="3"/>
  <c r="AW16" i="3"/>
  <c r="AV16" i="3"/>
  <c r="AU16" i="3"/>
  <c r="BA16" i="3" s="1"/>
  <c r="AZ15" i="3"/>
  <c r="AY15" i="3"/>
  <c r="AX15" i="3"/>
  <c r="AW15" i="3"/>
  <c r="AV15" i="3"/>
  <c r="AU15" i="3"/>
  <c r="BA15" i="3" s="1"/>
  <c r="AZ14" i="3"/>
  <c r="AY14" i="3"/>
  <c r="AX14" i="3"/>
  <c r="AW14" i="3"/>
  <c r="BA14" i="3" s="1"/>
  <c r="AV14" i="3"/>
  <c r="AU14" i="3"/>
  <c r="AZ13" i="3"/>
  <c r="AY13" i="3"/>
  <c r="AX13" i="3"/>
  <c r="AW13" i="3"/>
  <c r="AV13" i="3"/>
  <c r="AU13" i="3"/>
  <c r="BA13" i="3" s="1"/>
  <c r="AZ12" i="3"/>
  <c r="AY12" i="3"/>
  <c r="AX12" i="3"/>
  <c r="AW12" i="3"/>
  <c r="AV12" i="3"/>
  <c r="AU12" i="3"/>
  <c r="BA12" i="3" s="1"/>
  <c r="AZ11" i="3"/>
  <c r="AY11" i="3"/>
  <c r="AX11" i="3"/>
  <c r="AW11" i="3"/>
  <c r="AV11" i="3"/>
  <c r="AU11" i="3"/>
  <c r="BA11" i="3" s="1"/>
  <c r="AZ10" i="3"/>
  <c r="AY10" i="3"/>
  <c r="AX10" i="3"/>
  <c r="AW10" i="3"/>
  <c r="BA10" i="3" s="1"/>
  <c r="AV10" i="3"/>
  <c r="AU10" i="3"/>
  <c r="AZ9" i="3"/>
  <c r="AY9" i="3"/>
  <c r="AX9" i="3"/>
  <c r="AW9" i="3"/>
  <c r="AV9" i="3"/>
  <c r="AU9" i="3"/>
  <c r="BA9" i="3" s="1"/>
  <c r="AZ8" i="3"/>
  <c r="AY8" i="3"/>
  <c r="AX8" i="3"/>
  <c r="AW8" i="3"/>
  <c r="AV8" i="3"/>
  <c r="AU8" i="3"/>
  <c r="BA8" i="3" s="1"/>
  <c r="AZ7" i="3"/>
  <c r="AY7" i="3"/>
  <c r="AX7" i="3"/>
  <c r="AW7" i="3"/>
  <c r="AV7" i="3"/>
  <c r="AU7" i="3"/>
  <c r="BA7" i="3" s="1"/>
  <c r="AZ6" i="3"/>
  <c r="AY6" i="3"/>
  <c r="AX6" i="3"/>
  <c r="AW6" i="3"/>
  <c r="BA6" i="3" s="1"/>
  <c r="AV6" i="3"/>
  <c r="AU6" i="3"/>
  <c r="AZ5" i="3"/>
  <c r="AY5" i="3"/>
  <c r="AX5" i="3"/>
  <c r="AW5" i="3"/>
  <c r="AV5" i="3"/>
  <c r="BA5" i="3" s="1"/>
  <c r="AU5" i="3"/>
  <c r="AZ4" i="3"/>
  <c r="AY4" i="3"/>
  <c r="AX4" i="3"/>
  <c r="AW4" i="3"/>
  <c r="AV4" i="3"/>
  <c r="AU4" i="3"/>
  <c r="BA4" i="3" s="1"/>
  <c r="AZ3" i="3"/>
  <c r="AY3" i="3"/>
  <c r="AX3" i="3"/>
  <c r="AW3" i="3"/>
  <c r="AV3" i="3"/>
  <c r="AU3" i="3"/>
  <c r="BA3" i="3" s="1"/>
  <c r="AZ2" i="3"/>
  <c r="AY2" i="3"/>
  <c r="AX2" i="3"/>
  <c r="AW2" i="3"/>
  <c r="BA2" i="3" s="1"/>
  <c r="AV2" i="3"/>
  <c r="AU2" i="3"/>
  <c r="AU3" i="1"/>
  <c r="AV3" i="1"/>
  <c r="AW3" i="1"/>
  <c r="AX3" i="1"/>
  <c r="BA3" i="1" s="1"/>
  <c r="AY3" i="1"/>
  <c r="AZ3" i="1"/>
  <c r="AU4" i="1"/>
  <c r="BA4" i="1" s="1"/>
  <c r="AV4" i="1"/>
  <c r="AW4" i="1"/>
  <c r="AX4" i="1"/>
  <c r="AY4" i="1"/>
  <c r="AZ4" i="1"/>
  <c r="AU5" i="1"/>
  <c r="BA5" i="1" s="1"/>
  <c r="AV5" i="1"/>
  <c r="AW5" i="1"/>
  <c r="AX5" i="1"/>
  <c r="AY5" i="1"/>
  <c r="AZ5" i="1"/>
  <c r="AU6" i="1"/>
  <c r="AV6" i="1"/>
  <c r="AW6" i="1"/>
  <c r="AX6" i="1"/>
  <c r="AY6" i="1"/>
  <c r="AZ6" i="1"/>
  <c r="BA6" i="1"/>
  <c r="AU7" i="1"/>
  <c r="AV7" i="1"/>
  <c r="AW7" i="1"/>
  <c r="AX7" i="1"/>
  <c r="BA7" i="1" s="1"/>
  <c r="AY7" i="1"/>
  <c r="AZ7" i="1"/>
  <c r="AU8" i="1"/>
  <c r="BA8" i="1" s="1"/>
  <c r="AV8" i="1"/>
  <c r="AW8" i="1"/>
  <c r="AX8" i="1"/>
  <c r="AY8" i="1"/>
  <c r="AZ8" i="1"/>
  <c r="AU9" i="1"/>
  <c r="BA9" i="1" s="1"/>
  <c r="AV9" i="1"/>
  <c r="AW9" i="1"/>
  <c r="AX9" i="1"/>
  <c r="AY9" i="1"/>
  <c r="AZ9" i="1"/>
  <c r="AU10" i="1"/>
  <c r="AV10" i="1"/>
  <c r="AW10" i="1"/>
  <c r="AX10" i="1"/>
  <c r="AY10" i="1"/>
  <c r="AZ10" i="1"/>
  <c r="BA10" i="1"/>
  <c r="AU11" i="1"/>
  <c r="AV11" i="1"/>
  <c r="AW11" i="1"/>
  <c r="AX11" i="1"/>
  <c r="BA11" i="1" s="1"/>
  <c r="AY11" i="1"/>
  <c r="AZ11" i="1"/>
  <c r="AU12" i="1"/>
  <c r="BA12" i="1" s="1"/>
  <c r="AV12" i="1"/>
  <c r="AW12" i="1"/>
  <c r="AX12" i="1"/>
  <c r="AY12" i="1"/>
  <c r="AZ12" i="1"/>
  <c r="AU13" i="1"/>
  <c r="BA13" i="1" s="1"/>
  <c r="AV13" i="1"/>
  <c r="AW13" i="1"/>
  <c r="AX13" i="1"/>
  <c r="AY13" i="1"/>
  <c r="AZ13" i="1"/>
  <c r="AU14" i="1"/>
  <c r="AV14" i="1"/>
  <c r="AW14" i="1"/>
  <c r="AX14" i="1"/>
  <c r="AY14" i="1"/>
  <c r="AZ14" i="1"/>
  <c r="BA14" i="1"/>
  <c r="AU15" i="1"/>
  <c r="AV15" i="1"/>
  <c r="AW15" i="1"/>
  <c r="AX15" i="1"/>
  <c r="BA15" i="1" s="1"/>
  <c r="AY15" i="1"/>
  <c r="AZ15" i="1"/>
  <c r="AU16" i="1"/>
  <c r="BA16" i="1" s="1"/>
  <c r="AV16" i="1"/>
  <c r="AW16" i="1"/>
  <c r="AX16" i="1"/>
  <c r="AY16" i="1"/>
  <c r="AZ16" i="1"/>
  <c r="AU17" i="1"/>
  <c r="BA17" i="1" s="1"/>
  <c r="AV17" i="1"/>
  <c r="AW17" i="1"/>
  <c r="AX17" i="1"/>
  <c r="AY17" i="1"/>
  <c r="AZ17" i="1"/>
  <c r="AU18" i="1"/>
  <c r="AV18" i="1"/>
  <c r="AW18" i="1"/>
  <c r="AX18" i="1"/>
  <c r="AY18" i="1"/>
  <c r="AZ18" i="1"/>
  <c r="BA18" i="1"/>
  <c r="AU19" i="1"/>
  <c r="AV19" i="1"/>
  <c r="AW19" i="1"/>
  <c r="AX19" i="1"/>
  <c r="BA19" i="1" s="1"/>
  <c r="AY19" i="1"/>
  <c r="AZ19" i="1"/>
  <c r="AU20" i="1"/>
  <c r="BA20" i="1" s="1"/>
  <c r="AV20" i="1"/>
  <c r="AW20" i="1"/>
  <c r="AX20" i="1"/>
  <c r="AY20" i="1"/>
  <c r="AZ20" i="1"/>
  <c r="AU21" i="1"/>
  <c r="BA21" i="1" s="1"/>
  <c r="AV21" i="1"/>
  <c r="AW21" i="1"/>
  <c r="AX21" i="1"/>
  <c r="AY21" i="1"/>
  <c r="AZ21" i="1"/>
  <c r="AU22" i="1"/>
  <c r="AV22" i="1"/>
  <c r="AW22" i="1"/>
  <c r="AX22" i="1"/>
  <c r="AY22" i="1"/>
  <c r="AZ22" i="1"/>
  <c r="BA22" i="1"/>
  <c r="AU23" i="1"/>
  <c r="AV23" i="1"/>
  <c r="AW23" i="1"/>
  <c r="AX23" i="1"/>
  <c r="BA23" i="1" s="1"/>
  <c r="AY23" i="1"/>
  <c r="AZ23" i="1"/>
  <c r="AU24" i="1"/>
  <c r="BA24" i="1" s="1"/>
  <c r="AV24" i="1"/>
  <c r="AW24" i="1"/>
  <c r="AX24" i="1"/>
  <c r="AY24" i="1"/>
  <c r="AZ24" i="1"/>
  <c r="AU25" i="1"/>
  <c r="BA25" i="1" s="1"/>
  <c r="AV25" i="1"/>
  <c r="AW25" i="1"/>
  <c r="AX25" i="1"/>
  <c r="AY25" i="1"/>
  <c r="AZ25" i="1"/>
  <c r="AU26" i="1"/>
  <c r="AV26" i="1"/>
  <c r="AW26" i="1"/>
  <c r="AX26" i="1"/>
  <c r="AY26" i="1"/>
  <c r="AZ26" i="1"/>
  <c r="BA26" i="1"/>
  <c r="AU27" i="1"/>
  <c r="AV27" i="1"/>
  <c r="AW27" i="1"/>
  <c r="AX27" i="1"/>
  <c r="BA27" i="1" s="1"/>
  <c r="AY27" i="1"/>
  <c r="AZ27" i="1"/>
  <c r="AU28" i="1"/>
  <c r="BA28" i="1" s="1"/>
  <c r="AV28" i="1"/>
  <c r="AW28" i="1"/>
  <c r="AX28" i="1"/>
  <c r="AY28" i="1"/>
  <c r="AZ28" i="1"/>
  <c r="AU29" i="1"/>
  <c r="BA29" i="1" s="1"/>
  <c r="AV29" i="1"/>
  <c r="AW29" i="1"/>
  <c r="AX29" i="1"/>
  <c r="AY29" i="1"/>
  <c r="AZ29" i="1"/>
  <c r="AU30" i="1"/>
  <c r="AV30" i="1"/>
  <c r="AW30" i="1"/>
  <c r="AX30" i="1"/>
  <c r="AY30" i="1"/>
  <c r="AZ30" i="1"/>
  <c r="BA30" i="1"/>
  <c r="AU31" i="1"/>
  <c r="AV31" i="1"/>
  <c r="AW31" i="1"/>
  <c r="AX31" i="1"/>
  <c r="BA31" i="1" s="1"/>
  <c r="AY31" i="1"/>
  <c r="AZ31" i="1"/>
  <c r="AX2" i="1"/>
  <c r="AW2" i="1"/>
  <c r="AV2" i="1"/>
  <c r="AU2" i="1"/>
  <c r="AY2" i="1"/>
  <c r="AZ2" i="1"/>
  <c r="BA2" i="1" l="1"/>
</calcChain>
</file>

<file path=xl/sharedStrings.xml><?xml version="1.0" encoding="utf-8"?>
<sst xmlns="http://schemas.openxmlformats.org/spreadsheetml/2006/main" count="501" uniqueCount="100">
  <si>
    <t>Season</t>
  </si>
  <si>
    <t>Team</t>
  </si>
  <si>
    <t>IP</t>
  </si>
  <si>
    <t>TBF</t>
  </si>
  <si>
    <t>H</t>
  </si>
  <si>
    <t>2B</t>
  </si>
  <si>
    <t>3B</t>
  </si>
  <si>
    <t>R</t>
  </si>
  <si>
    <t>ER</t>
  </si>
  <si>
    <t>HR</t>
  </si>
  <si>
    <t>BB</t>
  </si>
  <si>
    <t>IBB</t>
  </si>
  <si>
    <t>HBP</t>
  </si>
  <si>
    <t>SO</t>
  </si>
  <si>
    <t>AVG</t>
  </si>
  <si>
    <t>OBP</t>
  </si>
  <si>
    <t>SLG</t>
  </si>
  <si>
    <t>ERA</t>
  </si>
  <si>
    <t>w OBA</t>
  </si>
  <si>
    <t>K/9</t>
  </si>
  <si>
    <t>BB/9</t>
  </si>
  <si>
    <t>K/BB</t>
  </si>
  <si>
    <t>HR/9</t>
  </si>
  <si>
    <t>K%</t>
  </si>
  <si>
    <t>BB%</t>
  </si>
  <si>
    <t>K-BB%</t>
  </si>
  <si>
    <t>AVG1</t>
  </si>
  <si>
    <t>WHIP</t>
  </si>
  <si>
    <t>BABIP</t>
  </si>
  <si>
    <t>LOB%</t>
  </si>
  <si>
    <t>x FIP</t>
  </si>
  <si>
    <t>FIP</t>
  </si>
  <si>
    <t>GB/FB</t>
  </si>
  <si>
    <t>LD%</t>
  </si>
  <si>
    <t>GB%</t>
  </si>
  <si>
    <t>FB%</t>
  </si>
  <si>
    <t>IFFB%</t>
  </si>
  <si>
    <t>HR/FB</t>
  </si>
  <si>
    <t>IFH%</t>
  </si>
  <si>
    <t>BUH%</t>
  </si>
  <si>
    <t>Pull%</t>
  </si>
  <si>
    <t>Cent%</t>
  </si>
  <si>
    <t>Oppo%</t>
  </si>
  <si>
    <t>Soft%</t>
  </si>
  <si>
    <t>Med%</t>
  </si>
  <si>
    <t>Hard%</t>
  </si>
  <si>
    <t>LAA</t>
  </si>
  <si>
    <t>BAL</t>
  </si>
  <si>
    <t>BOS</t>
  </si>
  <si>
    <t>CHW</t>
  </si>
  <si>
    <t>CLE</t>
  </si>
  <si>
    <t>DET</t>
  </si>
  <si>
    <t>KCR</t>
  </si>
  <si>
    <t>MIN</t>
  </si>
  <si>
    <t>NYY</t>
  </si>
  <si>
    <t>OAK</t>
  </si>
  <si>
    <t>SEA</t>
  </si>
  <si>
    <t>TBR</t>
  </si>
  <si>
    <t>TEX</t>
  </si>
  <si>
    <t>TOR</t>
  </si>
  <si>
    <t>ARI</t>
  </si>
  <si>
    <t>ATL</t>
  </si>
  <si>
    <t>CHC</t>
  </si>
  <si>
    <t>CIN</t>
  </si>
  <si>
    <t>COL</t>
  </si>
  <si>
    <t>MIA</t>
  </si>
  <si>
    <t>HOU</t>
  </si>
  <si>
    <t>LAD</t>
  </si>
  <si>
    <t>MIL</t>
  </si>
  <si>
    <t>WSN</t>
  </si>
  <si>
    <t>NYM</t>
  </si>
  <si>
    <t>PHI</t>
  </si>
  <si>
    <t>PIT</t>
  </si>
  <si>
    <t>STL</t>
  </si>
  <si>
    <t>SDP</t>
  </si>
  <si>
    <t>SFG</t>
  </si>
  <si>
    <t>vRHH</t>
  </si>
  <si>
    <t>vLHH</t>
  </si>
  <si>
    <t>1B%</t>
  </si>
  <si>
    <t>2b%</t>
  </si>
  <si>
    <t>3B%</t>
  </si>
  <si>
    <t>HR%</t>
  </si>
  <si>
    <t>SO%</t>
  </si>
  <si>
    <t>BO%</t>
  </si>
  <si>
    <t>1bL</t>
  </si>
  <si>
    <t>2bL</t>
  </si>
  <si>
    <t>3bL</t>
  </si>
  <si>
    <t>HRL</t>
  </si>
  <si>
    <t>BBL</t>
  </si>
  <si>
    <t>SOL</t>
  </si>
  <si>
    <t>BOL</t>
  </si>
  <si>
    <t>1bR</t>
  </si>
  <si>
    <t>2bR</t>
  </si>
  <si>
    <t>3bR</t>
  </si>
  <si>
    <t>HRR</t>
  </si>
  <si>
    <t>BBR</t>
  </si>
  <si>
    <t>SOR</t>
  </si>
  <si>
    <t>BOR</t>
  </si>
  <si>
    <t>Handedness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</si>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</sst>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1"/>
  <sheetViews>
    <sheetView topLeftCell="AF1" workbookViewId="0">
      <selection activeCell="AU1" sqref="AU1:BA31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78</v>
      </c>
      <c r="AV1" t="s">
        <v>79</v>
      </c>
      <c r="AW1" t="s">
        <v>80</v>
      </c>
      <c r="AX1" t="s">
        <v>81</v>
      </c>
      <c r="AY1" t="s">
        <v>24</v>
      </c>
      <c r="AZ1" t="s">
        <v>82</v>
      </c>
      <c r="BA1" t="s">
        <v>83</v>
      </c>
    </row>
    <row r="2" spans="1:53" x14ac:dyDescent="0.25">
      <c r="A2">
        <v>2018</v>
      </c>
      <c r="B2" t="s">
        <v>46</v>
      </c>
      <c r="C2">
        <v>32.1</v>
      </c>
      <c r="D2">
        <v>132</v>
      </c>
      <c r="E2">
        <v>26</v>
      </c>
      <c r="F2">
        <v>8</v>
      </c>
      <c r="G2">
        <v>0</v>
      </c>
      <c r="H2">
        <v>6</v>
      </c>
      <c r="I2">
        <v>6</v>
      </c>
      <c r="J2">
        <v>3</v>
      </c>
      <c r="K2">
        <v>8</v>
      </c>
      <c r="L2">
        <v>1</v>
      </c>
      <c r="M2">
        <v>2</v>
      </c>
      <c r="N2">
        <v>33</v>
      </c>
      <c r="O2">
        <v>0.21310000000000001</v>
      </c>
      <c r="P2">
        <v>0.27272727200000002</v>
      </c>
      <c r="Q2">
        <v>0.35245901600000001</v>
      </c>
      <c r="R2">
        <v>1.6700999999999999</v>
      </c>
      <c r="S2">
        <v>0.27114903062354501</v>
      </c>
      <c r="T2">
        <v>9.1854999999999993</v>
      </c>
      <c r="U2">
        <v>2.2267999999999999</v>
      </c>
      <c r="V2">
        <v>4.125</v>
      </c>
      <c r="W2">
        <v>0.83499999999999996</v>
      </c>
      <c r="X2">
        <v>0.25</v>
      </c>
      <c r="Y2">
        <v>6.0600000000000001E-2</v>
      </c>
      <c r="Z2">
        <v>0.18940000000000001</v>
      </c>
      <c r="AA2">
        <v>0.21310000000000001</v>
      </c>
      <c r="AB2">
        <v>1.0515000000000001</v>
      </c>
      <c r="AC2">
        <v>0.26740000000000003</v>
      </c>
      <c r="AD2">
        <v>0.94340000000000002</v>
      </c>
      <c r="AE2">
        <v>3.7779685768481799</v>
      </c>
      <c r="AF2">
        <v>3.2504268219111299</v>
      </c>
      <c r="AG2">
        <v>1.029411764</v>
      </c>
      <c r="AH2">
        <v>0.20689655100000001</v>
      </c>
      <c r="AI2">
        <v>0.40229884999999999</v>
      </c>
      <c r="AJ2">
        <v>0.39080459699999998</v>
      </c>
      <c r="AK2">
        <v>0.117647058</v>
      </c>
      <c r="AL2">
        <v>8.8235294000000006E-2</v>
      </c>
      <c r="AM2">
        <v>8.5714285000000001E-2</v>
      </c>
      <c r="AN2">
        <v>0.5</v>
      </c>
      <c r="AO2">
        <v>0.35959999999999998</v>
      </c>
      <c r="AP2">
        <v>0.37080000000000002</v>
      </c>
      <c r="AQ2">
        <v>0.2697</v>
      </c>
      <c r="AR2">
        <v>0.17979999999999999</v>
      </c>
      <c r="AS2">
        <v>0.40450000000000003</v>
      </c>
      <c r="AT2">
        <v>0.41570000000000001</v>
      </c>
      <c r="AU2">
        <f>E2/D2</f>
        <v>0.19696969696969696</v>
      </c>
      <c r="AV2">
        <f>F2/D2</f>
        <v>6.0606060606060608E-2</v>
      </c>
      <c r="AW2">
        <f>G2/D2</f>
        <v>0</v>
      </c>
      <c r="AX2">
        <f>J2/D2</f>
        <v>2.2727272727272728E-2</v>
      </c>
      <c r="AY2">
        <f>K2/D2</f>
        <v>6.0606060606060608E-2</v>
      </c>
      <c r="AZ2">
        <f>K2/A2</f>
        <v>3.9643211100099107E-3</v>
      </c>
      <c r="BA2">
        <f>1-(SUM(AU2:AZ2))</f>
        <v>0.65512658798089918</v>
      </c>
    </row>
    <row r="3" spans="1:53" x14ac:dyDescent="0.25">
      <c r="A3">
        <v>2018</v>
      </c>
      <c r="B3" t="s">
        <v>47</v>
      </c>
      <c r="C3">
        <v>60.2</v>
      </c>
      <c r="D3">
        <v>273</v>
      </c>
      <c r="E3">
        <v>60</v>
      </c>
      <c r="F3">
        <v>7</v>
      </c>
      <c r="G3">
        <v>1</v>
      </c>
      <c r="H3">
        <v>37</v>
      </c>
      <c r="I3">
        <v>37</v>
      </c>
      <c r="J3">
        <v>6</v>
      </c>
      <c r="K3">
        <v>33</v>
      </c>
      <c r="L3">
        <v>1</v>
      </c>
      <c r="M3">
        <v>6</v>
      </c>
      <c r="N3">
        <v>61</v>
      </c>
      <c r="O3">
        <v>0.25640000000000002</v>
      </c>
      <c r="P3">
        <v>0.36263736200000002</v>
      </c>
      <c r="Q3">
        <v>0.375</v>
      </c>
      <c r="R3">
        <v>5.4889999999999999</v>
      </c>
      <c r="S3">
        <v>0.328359131427372</v>
      </c>
      <c r="T3">
        <v>9.0494000000000003</v>
      </c>
      <c r="U3">
        <v>4.8956</v>
      </c>
      <c r="V3">
        <v>1.8485</v>
      </c>
      <c r="W3">
        <v>0.8901</v>
      </c>
      <c r="X3">
        <v>0.22339999999999999</v>
      </c>
      <c r="Y3">
        <v>0.12089999999999999</v>
      </c>
      <c r="Z3">
        <v>0.1026</v>
      </c>
      <c r="AA3">
        <v>0.25640000000000002</v>
      </c>
      <c r="AB3">
        <v>1.5329999999999999</v>
      </c>
      <c r="AC3">
        <v>0.32340000000000002</v>
      </c>
      <c r="AD3">
        <v>0.68430000000000002</v>
      </c>
      <c r="AE3">
        <v>4.2710160143004998</v>
      </c>
      <c r="AF3">
        <v>4.3609395509111302</v>
      </c>
      <c r="AG3">
        <v>1.9772727269999999</v>
      </c>
      <c r="AH3">
        <v>0.22941176399999999</v>
      </c>
      <c r="AI3">
        <v>0.51176470500000004</v>
      </c>
      <c r="AJ3">
        <v>0.258823529</v>
      </c>
      <c r="AK3">
        <v>6.8181818000000005E-2</v>
      </c>
      <c r="AL3">
        <v>0.13636363600000001</v>
      </c>
      <c r="AM3">
        <v>5.7471264000000001E-2</v>
      </c>
      <c r="AN3">
        <v>1</v>
      </c>
      <c r="AO3">
        <v>0.37569999999999998</v>
      </c>
      <c r="AP3">
        <v>0.3584</v>
      </c>
      <c r="AQ3">
        <v>0.26590000000000003</v>
      </c>
      <c r="AR3">
        <v>0.20810000000000001</v>
      </c>
      <c r="AS3">
        <v>0.53180000000000005</v>
      </c>
      <c r="AT3">
        <v>0.2601</v>
      </c>
      <c r="AU3">
        <f t="shared" ref="AU3:AU31" si="0">E3/D3</f>
        <v>0.21978021978021978</v>
      </c>
      <c r="AV3">
        <f t="shared" ref="AV3:AV31" si="1">F3/D3</f>
        <v>2.564102564102564E-2</v>
      </c>
      <c r="AW3">
        <f t="shared" ref="AW3:AW31" si="2">G3/D3</f>
        <v>3.663003663003663E-3</v>
      </c>
      <c r="AX3">
        <f t="shared" ref="AX3:AX31" si="3">J3/D3</f>
        <v>2.197802197802198E-2</v>
      </c>
      <c r="AY3">
        <f t="shared" ref="AY3:AY31" si="4">K3/D3</f>
        <v>0.12087912087912088</v>
      </c>
      <c r="AZ3">
        <f t="shared" ref="AZ3:AZ31" si="5">K3/A3</f>
        <v>1.6352824578790882E-2</v>
      </c>
      <c r="BA3">
        <f t="shared" ref="BA3:BA31" si="6">1-(SUM(AU3:AZ3))</f>
        <v>0.59170578347981717</v>
      </c>
    </row>
    <row r="4" spans="1:53" x14ac:dyDescent="0.25">
      <c r="A4">
        <v>2018</v>
      </c>
      <c r="B4" t="s">
        <v>48</v>
      </c>
      <c r="C4">
        <v>17.2</v>
      </c>
      <c r="D4">
        <v>75</v>
      </c>
      <c r="E4">
        <v>16</v>
      </c>
      <c r="F4">
        <v>1</v>
      </c>
      <c r="G4">
        <v>2</v>
      </c>
      <c r="H4">
        <v>3</v>
      </c>
      <c r="I4">
        <v>3</v>
      </c>
      <c r="J4">
        <v>0</v>
      </c>
      <c r="K4">
        <v>5</v>
      </c>
      <c r="L4">
        <v>0</v>
      </c>
      <c r="M4">
        <v>3</v>
      </c>
      <c r="N4">
        <v>17</v>
      </c>
      <c r="O4">
        <v>0.23880000000000001</v>
      </c>
      <c r="P4">
        <v>0.324324324</v>
      </c>
      <c r="Q4">
        <v>0.31818181800000001</v>
      </c>
      <c r="R4">
        <v>1.5283</v>
      </c>
      <c r="S4">
        <v>0.28972131738791601</v>
      </c>
      <c r="T4">
        <v>8.6603999999999992</v>
      </c>
      <c r="U4">
        <v>2.5472000000000001</v>
      </c>
      <c r="V4">
        <v>3.4</v>
      </c>
      <c r="W4">
        <v>0</v>
      </c>
      <c r="X4">
        <v>0.22670000000000001</v>
      </c>
      <c r="Y4">
        <v>6.6699999999999995E-2</v>
      </c>
      <c r="Z4">
        <v>0.16</v>
      </c>
      <c r="AA4">
        <v>0.23880000000000001</v>
      </c>
      <c r="AB4">
        <v>1.1887000000000001</v>
      </c>
      <c r="AC4">
        <v>0.32</v>
      </c>
      <c r="AD4">
        <v>0.875</v>
      </c>
      <c r="AE4">
        <v>4.4581107432481701</v>
      </c>
      <c r="AF4">
        <v>2.5916036379111298</v>
      </c>
      <c r="AG4">
        <v>0.8</v>
      </c>
      <c r="AH4">
        <v>0.25</v>
      </c>
      <c r="AI4">
        <v>0.33333333300000001</v>
      </c>
      <c r="AJ4">
        <v>0.41666666600000002</v>
      </c>
      <c r="AK4">
        <v>0.15</v>
      </c>
      <c r="AL4">
        <v>0</v>
      </c>
      <c r="AM4">
        <v>6.25E-2</v>
      </c>
      <c r="AN4">
        <v>0</v>
      </c>
      <c r="AO4">
        <v>0.36</v>
      </c>
      <c r="AP4">
        <v>0.28000000000000003</v>
      </c>
      <c r="AQ4">
        <v>0.36</v>
      </c>
      <c r="AR4">
        <v>0.22</v>
      </c>
      <c r="AS4">
        <v>0.46</v>
      </c>
      <c r="AT4">
        <v>0.32</v>
      </c>
      <c r="AU4">
        <f t="shared" si="0"/>
        <v>0.21333333333333335</v>
      </c>
      <c r="AV4">
        <f t="shared" si="1"/>
        <v>1.3333333333333334E-2</v>
      </c>
      <c r="AW4">
        <f t="shared" si="2"/>
        <v>2.6666666666666668E-2</v>
      </c>
      <c r="AX4">
        <f t="shared" si="3"/>
        <v>0</v>
      </c>
      <c r="AY4">
        <f t="shared" si="4"/>
        <v>6.6666666666666666E-2</v>
      </c>
      <c r="AZ4">
        <f t="shared" si="5"/>
        <v>2.4777006937561942E-3</v>
      </c>
      <c r="BA4">
        <f t="shared" si="6"/>
        <v>0.67752229930624375</v>
      </c>
    </row>
    <row r="5" spans="1:53" x14ac:dyDescent="0.25">
      <c r="A5">
        <v>2018</v>
      </c>
      <c r="B5" t="s">
        <v>49</v>
      </c>
      <c r="C5">
        <v>72.2</v>
      </c>
      <c r="D5">
        <v>308</v>
      </c>
      <c r="E5">
        <v>61</v>
      </c>
      <c r="F5">
        <v>14</v>
      </c>
      <c r="G5">
        <v>2</v>
      </c>
      <c r="H5">
        <v>22</v>
      </c>
      <c r="I5">
        <v>21</v>
      </c>
      <c r="J5">
        <v>1</v>
      </c>
      <c r="K5">
        <v>31</v>
      </c>
      <c r="L5">
        <v>0</v>
      </c>
      <c r="M5">
        <v>2</v>
      </c>
      <c r="N5">
        <v>94</v>
      </c>
      <c r="O5">
        <v>0.2218</v>
      </c>
      <c r="P5">
        <v>0.306188925</v>
      </c>
      <c r="Q5">
        <v>0.299270072</v>
      </c>
      <c r="R5">
        <v>2.6009000000000002</v>
      </c>
      <c r="S5">
        <v>0.27406936883926403</v>
      </c>
      <c r="T5">
        <v>11.642200000000001</v>
      </c>
      <c r="U5">
        <v>3.8393999999999999</v>
      </c>
      <c r="V5">
        <v>3.0323000000000002</v>
      </c>
      <c r="W5">
        <v>0.1239</v>
      </c>
      <c r="X5">
        <v>0.30520000000000003</v>
      </c>
      <c r="Y5">
        <v>0.10059999999999999</v>
      </c>
      <c r="Z5">
        <v>0.20449999999999999</v>
      </c>
      <c r="AA5">
        <v>0.2218</v>
      </c>
      <c r="AB5">
        <v>1.2661</v>
      </c>
      <c r="AC5">
        <v>0.33329999999999999</v>
      </c>
      <c r="AD5">
        <v>0.77749999999999997</v>
      </c>
      <c r="AE5">
        <v>3.27153008425182</v>
      </c>
      <c r="AF5">
        <v>2.11177242991113</v>
      </c>
      <c r="AG5">
        <v>1.2711864399999999</v>
      </c>
      <c r="AH5">
        <v>0.24293785300000001</v>
      </c>
      <c r="AI5">
        <v>0.42372881299999998</v>
      </c>
      <c r="AJ5">
        <v>0.33333333300000001</v>
      </c>
      <c r="AK5">
        <v>0.11864406700000001</v>
      </c>
      <c r="AL5">
        <v>1.6949151999999999E-2</v>
      </c>
      <c r="AM5">
        <v>0.08</v>
      </c>
      <c r="AN5">
        <v>0.5</v>
      </c>
      <c r="AO5">
        <v>0.39779999999999999</v>
      </c>
      <c r="AP5">
        <v>0.29830000000000001</v>
      </c>
      <c r="AQ5">
        <v>0.3039</v>
      </c>
      <c r="AR5">
        <v>0.19339999999999999</v>
      </c>
      <c r="AS5">
        <v>0.53590000000000004</v>
      </c>
      <c r="AT5">
        <v>0.2707</v>
      </c>
      <c r="AU5">
        <f t="shared" si="0"/>
        <v>0.19805194805194806</v>
      </c>
      <c r="AV5">
        <f t="shared" si="1"/>
        <v>4.5454545454545456E-2</v>
      </c>
      <c r="AW5">
        <f t="shared" si="2"/>
        <v>6.4935064935064939E-3</v>
      </c>
      <c r="AX5">
        <f t="shared" si="3"/>
        <v>3.246753246753247E-3</v>
      </c>
      <c r="AY5">
        <f t="shared" si="4"/>
        <v>0.10064935064935066</v>
      </c>
      <c r="AZ5">
        <f t="shared" si="5"/>
        <v>1.5361744301288404E-2</v>
      </c>
      <c r="BA5">
        <f t="shared" si="6"/>
        <v>0.63074215180260773</v>
      </c>
    </row>
    <row r="6" spans="1:53" x14ac:dyDescent="0.25">
      <c r="A6">
        <v>2018</v>
      </c>
      <c r="B6" t="s">
        <v>50</v>
      </c>
      <c r="C6">
        <v>42</v>
      </c>
      <c r="D6">
        <v>165</v>
      </c>
      <c r="E6">
        <v>29</v>
      </c>
      <c r="F6">
        <v>7</v>
      </c>
      <c r="G6">
        <v>0</v>
      </c>
      <c r="H6">
        <v>15</v>
      </c>
      <c r="I6">
        <v>15</v>
      </c>
      <c r="J6">
        <v>6</v>
      </c>
      <c r="K6">
        <v>11</v>
      </c>
      <c r="L6">
        <v>0</v>
      </c>
      <c r="M6">
        <v>2</v>
      </c>
      <c r="N6">
        <v>48</v>
      </c>
      <c r="O6">
        <v>0.1908</v>
      </c>
      <c r="P6">
        <v>0.254545454</v>
      </c>
      <c r="Q6">
        <v>0.35761589399999999</v>
      </c>
      <c r="R6">
        <v>3.2143000000000002</v>
      </c>
      <c r="S6">
        <v>0.26667666110125499</v>
      </c>
      <c r="T6">
        <v>10.2857</v>
      </c>
      <c r="U6">
        <v>2.3571</v>
      </c>
      <c r="V6">
        <v>4.3635999999999999</v>
      </c>
      <c r="W6">
        <v>1.2857000000000001</v>
      </c>
      <c r="X6">
        <v>0.29089999999999999</v>
      </c>
      <c r="Y6">
        <v>6.6699999999999995E-2</v>
      </c>
      <c r="Z6">
        <v>0.22420000000000001</v>
      </c>
      <c r="AA6">
        <v>0.1908</v>
      </c>
      <c r="AB6">
        <v>0.95240000000000002</v>
      </c>
      <c r="AC6">
        <v>0.23469999999999999</v>
      </c>
      <c r="AD6">
        <v>0.80359999999999998</v>
      </c>
      <c r="AE6">
        <v>3.33147552189617</v>
      </c>
      <c r="AF6">
        <v>3.6576446989111302</v>
      </c>
      <c r="AG6">
        <v>1.2051282050000001</v>
      </c>
      <c r="AH6">
        <v>0.16504854299999999</v>
      </c>
      <c r="AI6">
        <v>0.456310679</v>
      </c>
      <c r="AJ6">
        <v>0.37864077600000001</v>
      </c>
      <c r="AK6">
        <v>0.179487179</v>
      </c>
      <c r="AL6">
        <v>0.15384615300000001</v>
      </c>
      <c r="AM6">
        <v>0</v>
      </c>
      <c r="AN6">
        <v>0</v>
      </c>
      <c r="AO6">
        <v>0.48080000000000001</v>
      </c>
      <c r="AP6">
        <v>0.28849999999999998</v>
      </c>
      <c r="AQ6">
        <v>0.23080000000000001</v>
      </c>
      <c r="AR6">
        <v>0.21149999999999999</v>
      </c>
      <c r="AS6">
        <v>0.52880000000000005</v>
      </c>
      <c r="AT6">
        <v>0.2596</v>
      </c>
      <c r="AU6">
        <f t="shared" si="0"/>
        <v>0.17575757575757575</v>
      </c>
      <c r="AV6">
        <f t="shared" si="1"/>
        <v>4.2424242424242427E-2</v>
      </c>
      <c r="AW6">
        <f t="shared" si="2"/>
        <v>0</v>
      </c>
      <c r="AX6">
        <f t="shared" si="3"/>
        <v>3.6363636363636362E-2</v>
      </c>
      <c r="AY6">
        <f t="shared" si="4"/>
        <v>6.6666666666666666E-2</v>
      </c>
      <c r="AZ6">
        <f t="shared" si="5"/>
        <v>5.4509415262636272E-3</v>
      </c>
      <c r="BA6">
        <f t="shared" si="6"/>
        <v>0.67333693726161514</v>
      </c>
    </row>
    <row r="7" spans="1:53" x14ac:dyDescent="0.25">
      <c r="A7">
        <v>2018</v>
      </c>
      <c r="B7" t="s">
        <v>51</v>
      </c>
      <c r="C7">
        <v>26.1</v>
      </c>
      <c r="D7">
        <v>118</v>
      </c>
      <c r="E7">
        <v>34</v>
      </c>
      <c r="F7">
        <v>5</v>
      </c>
      <c r="G7">
        <v>2</v>
      </c>
      <c r="H7">
        <v>16</v>
      </c>
      <c r="I7">
        <v>15</v>
      </c>
      <c r="J7">
        <v>1</v>
      </c>
      <c r="K7">
        <v>8</v>
      </c>
      <c r="L7">
        <v>0</v>
      </c>
      <c r="M7">
        <v>1</v>
      </c>
      <c r="N7">
        <v>27</v>
      </c>
      <c r="O7">
        <v>0.31190000000000001</v>
      </c>
      <c r="P7">
        <v>0.36752136699999999</v>
      </c>
      <c r="Q7">
        <v>0.43396226399999999</v>
      </c>
      <c r="R7">
        <v>5.1265999999999998</v>
      </c>
      <c r="S7">
        <v>0.34628862702948399</v>
      </c>
      <c r="T7">
        <v>9.2278000000000002</v>
      </c>
      <c r="U7">
        <v>2.7342</v>
      </c>
      <c r="V7">
        <v>3.375</v>
      </c>
      <c r="W7">
        <v>0.34179999999999999</v>
      </c>
      <c r="X7">
        <v>0.2288</v>
      </c>
      <c r="Y7">
        <v>6.7799999999999999E-2</v>
      </c>
      <c r="Z7">
        <v>0.161</v>
      </c>
      <c r="AA7">
        <v>0.31190000000000001</v>
      </c>
      <c r="AB7">
        <v>1.5949</v>
      </c>
      <c r="AC7">
        <v>0.40739999999999998</v>
      </c>
      <c r="AD7">
        <v>0.64900000000000002</v>
      </c>
      <c r="AE7">
        <v>3.2593148083986598</v>
      </c>
      <c r="AF7">
        <v>2.6259992859111301</v>
      </c>
      <c r="AG7">
        <v>2</v>
      </c>
      <c r="AH7">
        <v>0.31645569600000001</v>
      </c>
      <c r="AI7">
        <v>0.45569620199999999</v>
      </c>
      <c r="AJ7">
        <v>0.227848101</v>
      </c>
      <c r="AK7">
        <v>0.16666666599999999</v>
      </c>
      <c r="AL7">
        <v>5.5555555E-2</v>
      </c>
      <c r="AM7">
        <v>0</v>
      </c>
      <c r="AN7">
        <v>0.66666666600000002</v>
      </c>
      <c r="AO7">
        <v>0.42680000000000001</v>
      </c>
      <c r="AP7">
        <v>0.41460000000000002</v>
      </c>
      <c r="AQ7">
        <v>0.1585</v>
      </c>
      <c r="AR7">
        <v>0.14630000000000001</v>
      </c>
      <c r="AS7">
        <v>0.42680000000000001</v>
      </c>
      <c r="AT7">
        <v>0.42680000000000001</v>
      </c>
      <c r="AU7">
        <f t="shared" si="0"/>
        <v>0.28813559322033899</v>
      </c>
      <c r="AV7">
        <f t="shared" si="1"/>
        <v>4.2372881355932202E-2</v>
      </c>
      <c r="AW7">
        <f t="shared" si="2"/>
        <v>1.6949152542372881E-2</v>
      </c>
      <c r="AX7">
        <f t="shared" si="3"/>
        <v>8.4745762711864406E-3</v>
      </c>
      <c r="AY7">
        <f t="shared" si="4"/>
        <v>6.7796610169491525E-2</v>
      </c>
      <c r="AZ7">
        <f t="shared" si="5"/>
        <v>3.9643211100099107E-3</v>
      </c>
      <c r="BA7">
        <f t="shared" si="6"/>
        <v>0.5723068653306681</v>
      </c>
    </row>
    <row r="8" spans="1:53" x14ac:dyDescent="0.25">
      <c r="A8">
        <v>2018</v>
      </c>
      <c r="B8" t="s">
        <v>52</v>
      </c>
      <c r="C8">
        <v>36.200000000000003</v>
      </c>
      <c r="D8">
        <v>164</v>
      </c>
      <c r="E8">
        <v>39</v>
      </c>
      <c r="F8">
        <v>5</v>
      </c>
      <c r="G8">
        <v>0</v>
      </c>
      <c r="H8">
        <v>19</v>
      </c>
      <c r="I8">
        <v>19</v>
      </c>
      <c r="J8">
        <v>5</v>
      </c>
      <c r="K8">
        <v>20</v>
      </c>
      <c r="L8">
        <v>0</v>
      </c>
      <c r="M8">
        <v>0</v>
      </c>
      <c r="N8">
        <v>36</v>
      </c>
      <c r="O8">
        <v>0.27079999999999999</v>
      </c>
      <c r="P8">
        <v>0.36419752999999999</v>
      </c>
      <c r="Q8">
        <v>0.41843971600000002</v>
      </c>
      <c r="R8">
        <v>4.6635999999999997</v>
      </c>
      <c r="S8">
        <v>0.34365560243159199</v>
      </c>
      <c r="T8">
        <v>8.8363999999999994</v>
      </c>
      <c r="U8">
        <v>4.9090999999999996</v>
      </c>
      <c r="V8">
        <v>1.8</v>
      </c>
      <c r="W8">
        <v>1.2273000000000001</v>
      </c>
      <c r="X8">
        <v>0.2195</v>
      </c>
      <c r="Y8">
        <v>0.122</v>
      </c>
      <c r="Z8">
        <v>9.7600000000000006E-2</v>
      </c>
      <c r="AA8">
        <v>0.27079999999999999</v>
      </c>
      <c r="AB8">
        <v>1.6091</v>
      </c>
      <c r="AC8">
        <v>0.3301</v>
      </c>
      <c r="AD8">
        <v>0.76919999999999999</v>
      </c>
      <c r="AE8">
        <v>3.7746495706577798</v>
      </c>
      <c r="AF8">
        <v>4.6030967399111304</v>
      </c>
      <c r="AG8">
        <v>3.095238095</v>
      </c>
      <c r="AH8">
        <v>0.18095238</v>
      </c>
      <c r="AI8">
        <v>0.61904761900000005</v>
      </c>
      <c r="AJ8">
        <v>0.2</v>
      </c>
      <c r="AK8">
        <v>4.7619046999999998E-2</v>
      </c>
      <c r="AL8">
        <v>0.23809523799999999</v>
      </c>
      <c r="AM8">
        <v>6.1538461000000003E-2</v>
      </c>
      <c r="AN8">
        <v>0.33333333300000001</v>
      </c>
      <c r="AO8">
        <v>0.33329999999999999</v>
      </c>
      <c r="AP8">
        <v>0.44440000000000002</v>
      </c>
      <c r="AQ8">
        <v>0.22220000000000001</v>
      </c>
      <c r="AR8">
        <v>0.2407</v>
      </c>
      <c r="AS8">
        <v>0.40739999999999998</v>
      </c>
      <c r="AT8">
        <v>0.35189999999999999</v>
      </c>
      <c r="AU8">
        <f t="shared" si="0"/>
        <v>0.23780487804878048</v>
      </c>
      <c r="AV8">
        <f t="shared" si="1"/>
        <v>3.048780487804878E-2</v>
      </c>
      <c r="AW8">
        <f t="shared" si="2"/>
        <v>0</v>
      </c>
      <c r="AX8">
        <f t="shared" si="3"/>
        <v>3.048780487804878E-2</v>
      </c>
      <c r="AY8">
        <f t="shared" si="4"/>
        <v>0.12195121951219512</v>
      </c>
      <c r="AZ8">
        <f t="shared" si="5"/>
        <v>9.9108027750247768E-3</v>
      </c>
      <c r="BA8">
        <f t="shared" si="6"/>
        <v>0.56935748990790203</v>
      </c>
    </row>
    <row r="9" spans="1:53" x14ac:dyDescent="0.25">
      <c r="A9">
        <v>2018</v>
      </c>
      <c r="B9" t="s">
        <v>53</v>
      </c>
      <c r="C9">
        <v>49.1</v>
      </c>
      <c r="D9">
        <v>192</v>
      </c>
      <c r="E9">
        <v>37</v>
      </c>
      <c r="F9">
        <v>1</v>
      </c>
      <c r="G9">
        <v>1</v>
      </c>
      <c r="H9">
        <v>14</v>
      </c>
      <c r="I9">
        <v>13</v>
      </c>
      <c r="J9">
        <v>1</v>
      </c>
      <c r="K9">
        <v>11</v>
      </c>
      <c r="L9">
        <v>0</v>
      </c>
      <c r="M9">
        <v>0</v>
      </c>
      <c r="N9">
        <v>61</v>
      </c>
      <c r="O9">
        <v>0.2044</v>
      </c>
      <c r="P9">
        <v>0.2513089</v>
      </c>
      <c r="Q9">
        <v>0.240223463</v>
      </c>
      <c r="R9">
        <v>2.3715999999999999</v>
      </c>
      <c r="S9">
        <v>0.221638375863979</v>
      </c>
      <c r="T9">
        <v>11.128399999999999</v>
      </c>
      <c r="U9">
        <v>2.0068000000000001</v>
      </c>
      <c r="V9">
        <v>5.5454999999999997</v>
      </c>
      <c r="W9">
        <v>0.18240000000000001</v>
      </c>
      <c r="X9">
        <v>0.31769999999999998</v>
      </c>
      <c r="Y9">
        <v>5.7299999999999997E-2</v>
      </c>
      <c r="Z9">
        <v>0.26040000000000002</v>
      </c>
      <c r="AA9">
        <v>0.2044</v>
      </c>
      <c r="AB9">
        <v>0.97299999999999998</v>
      </c>
      <c r="AC9">
        <v>0.30249999999999999</v>
      </c>
      <c r="AD9">
        <v>0.72960000000000003</v>
      </c>
      <c r="AE9">
        <v>2.4564649327239798</v>
      </c>
      <c r="AF9">
        <v>1.61710505091113</v>
      </c>
      <c r="AG9">
        <v>1.696969696</v>
      </c>
      <c r="AH9">
        <v>0.219298245</v>
      </c>
      <c r="AI9">
        <v>0.49122807000000002</v>
      </c>
      <c r="AJ9">
        <v>0.28947368400000001</v>
      </c>
      <c r="AK9">
        <v>0.15151515099999999</v>
      </c>
      <c r="AL9">
        <v>3.0303030000000002E-2</v>
      </c>
      <c r="AM9">
        <v>8.9285714000000002E-2</v>
      </c>
      <c r="AN9">
        <v>0.66666666600000002</v>
      </c>
      <c r="AO9">
        <v>0.4083</v>
      </c>
      <c r="AP9">
        <v>0.30830000000000002</v>
      </c>
      <c r="AQ9">
        <v>0.2833</v>
      </c>
      <c r="AR9">
        <v>0.2167</v>
      </c>
      <c r="AS9">
        <v>0.5333</v>
      </c>
      <c r="AT9">
        <v>0.25</v>
      </c>
      <c r="AU9">
        <f t="shared" si="0"/>
        <v>0.19270833333333334</v>
      </c>
      <c r="AV9">
        <f t="shared" si="1"/>
        <v>5.208333333333333E-3</v>
      </c>
      <c r="AW9">
        <f t="shared" si="2"/>
        <v>5.208333333333333E-3</v>
      </c>
      <c r="AX9">
        <f t="shared" si="3"/>
        <v>5.208333333333333E-3</v>
      </c>
      <c r="AY9">
        <f t="shared" si="4"/>
        <v>5.7291666666666664E-2</v>
      </c>
      <c r="AZ9">
        <f t="shared" si="5"/>
        <v>5.4509415262636272E-3</v>
      </c>
      <c r="BA9">
        <f t="shared" si="6"/>
        <v>0.72892405847373631</v>
      </c>
    </row>
    <row r="10" spans="1:53" x14ac:dyDescent="0.25">
      <c r="A10">
        <v>2018</v>
      </c>
      <c r="B10" t="s">
        <v>54</v>
      </c>
      <c r="C10">
        <v>27</v>
      </c>
      <c r="D10">
        <v>122</v>
      </c>
      <c r="E10">
        <v>20</v>
      </c>
      <c r="F10">
        <v>5</v>
      </c>
      <c r="G10">
        <v>1</v>
      </c>
      <c r="H10">
        <v>15</v>
      </c>
      <c r="I10">
        <v>13</v>
      </c>
      <c r="J10">
        <v>3</v>
      </c>
      <c r="K10">
        <v>15</v>
      </c>
      <c r="L10">
        <v>0</v>
      </c>
      <c r="M10">
        <v>7</v>
      </c>
      <c r="N10">
        <v>41</v>
      </c>
      <c r="O10">
        <v>0.2</v>
      </c>
      <c r="P10">
        <v>0.344262295</v>
      </c>
      <c r="Q10">
        <v>0.36734693800000001</v>
      </c>
      <c r="R10">
        <v>4.3333000000000004</v>
      </c>
      <c r="S10">
        <v>0.31930585034558001</v>
      </c>
      <c r="T10">
        <v>13.666700000000001</v>
      </c>
      <c r="U10">
        <v>5</v>
      </c>
      <c r="V10">
        <v>2.7332999999999998</v>
      </c>
      <c r="W10">
        <v>1</v>
      </c>
      <c r="X10">
        <v>0.33610000000000001</v>
      </c>
      <c r="Y10">
        <v>0.123</v>
      </c>
      <c r="Z10">
        <v>0.21310000000000001</v>
      </c>
      <c r="AA10">
        <v>0.2</v>
      </c>
      <c r="AB10">
        <v>1.2963</v>
      </c>
      <c r="AC10">
        <v>0.30359999999999998</v>
      </c>
      <c r="AD10">
        <v>0.71430000000000005</v>
      </c>
      <c r="AE10">
        <v>3.84740558906838</v>
      </c>
      <c r="AF10">
        <v>4.0094953599111296</v>
      </c>
      <c r="AG10">
        <v>1.476190476</v>
      </c>
      <c r="AH10">
        <v>0.11864406700000001</v>
      </c>
      <c r="AI10">
        <v>0.52542372800000003</v>
      </c>
      <c r="AJ10">
        <v>0.355932203</v>
      </c>
      <c r="AK10">
        <v>0.14285714199999999</v>
      </c>
      <c r="AL10">
        <v>0.14285714199999999</v>
      </c>
      <c r="AM10">
        <v>6.4516129000000005E-2</v>
      </c>
      <c r="AN10">
        <v>0</v>
      </c>
      <c r="AO10">
        <v>0.25419999999999998</v>
      </c>
      <c r="AP10">
        <v>0.42370000000000002</v>
      </c>
      <c r="AQ10">
        <v>0.32200000000000001</v>
      </c>
      <c r="AR10">
        <v>0.1525</v>
      </c>
      <c r="AS10">
        <v>0.59319999999999995</v>
      </c>
      <c r="AT10">
        <v>0.25419999999999998</v>
      </c>
      <c r="AU10">
        <f t="shared" si="0"/>
        <v>0.16393442622950818</v>
      </c>
      <c r="AV10">
        <f t="shared" si="1"/>
        <v>4.0983606557377046E-2</v>
      </c>
      <c r="AW10">
        <f t="shared" si="2"/>
        <v>8.1967213114754103E-3</v>
      </c>
      <c r="AX10">
        <f t="shared" si="3"/>
        <v>2.4590163934426229E-2</v>
      </c>
      <c r="AY10">
        <f t="shared" si="4"/>
        <v>0.12295081967213115</v>
      </c>
      <c r="AZ10">
        <f t="shared" si="5"/>
        <v>7.4331020812685826E-3</v>
      </c>
      <c r="BA10">
        <f t="shared" si="6"/>
        <v>0.63191116021381344</v>
      </c>
    </row>
    <row r="11" spans="1:53" x14ac:dyDescent="0.25">
      <c r="A11">
        <v>2018</v>
      </c>
      <c r="B11" t="s">
        <v>55</v>
      </c>
      <c r="C11">
        <v>26.1</v>
      </c>
      <c r="D11">
        <v>109</v>
      </c>
      <c r="E11">
        <v>23</v>
      </c>
      <c r="F11">
        <v>3</v>
      </c>
      <c r="G11">
        <v>0</v>
      </c>
      <c r="H11">
        <v>11</v>
      </c>
      <c r="I11">
        <v>10</v>
      </c>
      <c r="J11">
        <v>4</v>
      </c>
      <c r="K11">
        <v>9</v>
      </c>
      <c r="L11">
        <v>0</v>
      </c>
      <c r="M11">
        <v>1</v>
      </c>
      <c r="N11">
        <v>34</v>
      </c>
      <c r="O11">
        <v>0.23230000000000001</v>
      </c>
      <c r="P11">
        <v>0.30555555499999998</v>
      </c>
      <c r="Q11">
        <v>0.39175257699999999</v>
      </c>
      <c r="R11">
        <v>3.4177</v>
      </c>
      <c r="S11">
        <v>0.30421026934076201</v>
      </c>
      <c r="T11">
        <v>11.6203</v>
      </c>
      <c r="U11">
        <v>3.0760000000000001</v>
      </c>
      <c r="V11">
        <v>3.7778</v>
      </c>
      <c r="W11">
        <v>1.3671</v>
      </c>
      <c r="X11">
        <v>0.31190000000000001</v>
      </c>
      <c r="Y11">
        <v>8.2600000000000007E-2</v>
      </c>
      <c r="Z11">
        <v>0.22939999999999999</v>
      </c>
      <c r="AA11">
        <v>0.23230000000000001</v>
      </c>
      <c r="AB11">
        <v>1.2152000000000001</v>
      </c>
      <c r="AC11">
        <v>0.3115</v>
      </c>
      <c r="AD11">
        <v>0.80289999999999995</v>
      </c>
      <c r="AE11">
        <v>3.0294247199346498</v>
      </c>
      <c r="AF11">
        <v>3.6892897509111302</v>
      </c>
      <c r="AG11">
        <v>1.142857142</v>
      </c>
      <c r="AH11">
        <v>0.25</v>
      </c>
      <c r="AI11">
        <v>0.4</v>
      </c>
      <c r="AJ11">
        <v>0.35</v>
      </c>
      <c r="AK11">
        <v>0.19047618999999999</v>
      </c>
      <c r="AL11">
        <v>0.19047618999999999</v>
      </c>
      <c r="AM11">
        <v>8.3333332999999996E-2</v>
      </c>
      <c r="AN11">
        <v>0</v>
      </c>
      <c r="AO11">
        <v>0.43080000000000002</v>
      </c>
      <c r="AP11">
        <v>0.33850000000000002</v>
      </c>
      <c r="AQ11">
        <v>0.23080000000000001</v>
      </c>
      <c r="AR11">
        <v>0.3231</v>
      </c>
      <c r="AS11">
        <v>0.36919999999999997</v>
      </c>
      <c r="AT11">
        <v>0.30769999999999997</v>
      </c>
      <c r="AU11">
        <f t="shared" si="0"/>
        <v>0.21100917431192662</v>
      </c>
      <c r="AV11">
        <f t="shared" si="1"/>
        <v>2.7522935779816515E-2</v>
      </c>
      <c r="AW11">
        <f t="shared" si="2"/>
        <v>0</v>
      </c>
      <c r="AX11">
        <f t="shared" si="3"/>
        <v>3.669724770642202E-2</v>
      </c>
      <c r="AY11">
        <f t="shared" si="4"/>
        <v>8.2568807339449546E-2</v>
      </c>
      <c r="AZ11">
        <f t="shared" si="5"/>
        <v>4.4598612487611496E-3</v>
      </c>
      <c r="BA11">
        <f t="shared" si="6"/>
        <v>0.63774197361362417</v>
      </c>
    </row>
    <row r="12" spans="1:53" x14ac:dyDescent="0.25">
      <c r="A12">
        <v>2018</v>
      </c>
      <c r="B12" t="s">
        <v>56</v>
      </c>
      <c r="C12">
        <v>36.1</v>
      </c>
      <c r="D12">
        <v>171</v>
      </c>
      <c r="E12">
        <v>42</v>
      </c>
      <c r="F12">
        <v>12</v>
      </c>
      <c r="G12">
        <v>1</v>
      </c>
      <c r="H12">
        <v>22</v>
      </c>
      <c r="I12">
        <v>19</v>
      </c>
      <c r="J12">
        <v>4</v>
      </c>
      <c r="K12">
        <v>16</v>
      </c>
      <c r="L12">
        <v>0</v>
      </c>
      <c r="M12">
        <v>5</v>
      </c>
      <c r="N12">
        <v>36</v>
      </c>
      <c r="O12">
        <v>0.28000000000000003</v>
      </c>
      <c r="P12">
        <v>0.36842105200000003</v>
      </c>
      <c r="Q12">
        <v>0.46258503400000001</v>
      </c>
      <c r="R12">
        <v>4.7064000000000004</v>
      </c>
      <c r="S12">
        <v>0.35832052690941002</v>
      </c>
      <c r="T12">
        <v>8.9175000000000004</v>
      </c>
      <c r="U12">
        <v>3.9632999999999998</v>
      </c>
      <c r="V12">
        <v>2.25</v>
      </c>
      <c r="W12">
        <v>0.99080000000000001</v>
      </c>
      <c r="X12">
        <v>0.21049999999999999</v>
      </c>
      <c r="Y12">
        <v>9.3600000000000003E-2</v>
      </c>
      <c r="Z12">
        <v>0.11700000000000001</v>
      </c>
      <c r="AA12">
        <v>0.28000000000000003</v>
      </c>
      <c r="AB12">
        <v>1.5963000000000001</v>
      </c>
      <c r="AC12">
        <v>0.34549999999999997</v>
      </c>
      <c r="AD12">
        <v>0.71430000000000005</v>
      </c>
      <c r="AE12">
        <v>4.5889362031400101</v>
      </c>
      <c r="AF12">
        <v>4.3411340899111304</v>
      </c>
      <c r="AG12">
        <v>1.2972972970000001</v>
      </c>
      <c r="AH12">
        <v>0.24778760999999999</v>
      </c>
      <c r="AI12">
        <v>0.424778761</v>
      </c>
      <c r="AJ12">
        <v>0.32743362799999998</v>
      </c>
      <c r="AK12">
        <v>0.10810810799999999</v>
      </c>
      <c r="AL12">
        <v>0.10810810799999999</v>
      </c>
      <c r="AM12">
        <v>6.25E-2</v>
      </c>
      <c r="AN12">
        <v>1</v>
      </c>
      <c r="AO12">
        <v>0.35089999999999999</v>
      </c>
      <c r="AP12">
        <v>0.37719999999999998</v>
      </c>
      <c r="AQ12">
        <v>0.27189999999999998</v>
      </c>
      <c r="AR12">
        <v>0.15790000000000001</v>
      </c>
      <c r="AS12">
        <v>0.53510000000000002</v>
      </c>
      <c r="AT12">
        <v>0.307</v>
      </c>
      <c r="AU12">
        <f t="shared" si="0"/>
        <v>0.24561403508771928</v>
      </c>
      <c r="AV12">
        <f t="shared" si="1"/>
        <v>7.0175438596491224E-2</v>
      </c>
      <c r="AW12">
        <f t="shared" si="2"/>
        <v>5.8479532163742687E-3</v>
      </c>
      <c r="AX12">
        <f t="shared" si="3"/>
        <v>2.3391812865497075E-2</v>
      </c>
      <c r="AY12">
        <f t="shared" si="4"/>
        <v>9.3567251461988299E-2</v>
      </c>
      <c r="AZ12">
        <f t="shared" si="5"/>
        <v>7.9286422200198214E-3</v>
      </c>
      <c r="BA12">
        <f t="shared" si="6"/>
        <v>0.55347486655191003</v>
      </c>
    </row>
    <row r="13" spans="1:53" x14ac:dyDescent="0.25">
      <c r="A13">
        <v>2018</v>
      </c>
      <c r="B13" t="s">
        <v>57</v>
      </c>
      <c r="C13">
        <v>71</v>
      </c>
      <c r="D13">
        <v>293</v>
      </c>
      <c r="E13">
        <v>52</v>
      </c>
      <c r="F13">
        <v>13</v>
      </c>
      <c r="G13">
        <v>0</v>
      </c>
      <c r="H13">
        <v>27</v>
      </c>
      <c r="I13">
        <v>26</v>
      </c>
      <c r="J13">
        <v>8</v>
      </c>
      <c r="K13">
        <v>29</v>
      </c>
      <c r="L13">
        <v>0</v>
      </c>
      <c r="M13">
        <v>2</v>
      </c>
      <c r="N13">
        <v>77</v>
      </c>
      <c r="O13">
        <v>0.19850000000000001</v>
      </c>
      <c r="P13">
        <v>0.284246575</v>
      </c>
      <c r="Q13">
        <v>0.342307692</v>
      </c>
      <c r="R13">
        <v>3.2957999999999998</v>
      </c>
      <c r="S13">
        <v>0.27787997155156902</v>
      </c>
      <c r="T13">
        <v>9.7605000000000004</v>
      </c>
      <c r="U13">
        <v>3.6760999999999999</v>
      </c>
      <c r="V13">
        <v>2.6551999999999998</v>
      </c>
      <c r="W13">
        <v>1.0141</v>
      </c>
      <c r="X13">
        <v>0.26279999999999998</v>
      </c>
      <c r="Y13">
        <v>9.9000000000000005E-2</v>
      </c>
      <c r="Z13">
        <v>0.1638</v>
      </c>
      <c r="AA13">
        <v>0.19850000000000001</v>
      </c>
      <c r="AB13">
        <v>1.1408</v>
      </c>
      <c r="AC13">
        <v>0.24859999999999999</v>
      </c>
      <c r="AD13">
        <v>0.77990000000000004</v>
      </c>
      <c r="AE13">
        <v>3.8543424625909801</v>
      </c>
      <c r="AF13">
        <v>3.7632764579111302</v>
      </c>
      <c r="AG13">
        <v>1.313432835</v>
      </c>
      <c r="AH13">
        <v>0.148351648</v>
      </c>
      <c r="AI13">
        <v>0.483516483</v>
      </c>
      <c r="AJ13">
        <v>0.36813186799999997</v>
      </c>
      <c r="AK13">
        <v>5.9701492000000002E-2</v>
      </c>
      <c r="AL13">
        <v>0.119402985</v>
      </c>
      <c r="AM13">
        <v>3.4090909000000003E-2</v>
      </c>
      <c r="AN13">
        <v>0.33333333300000001</v>
      </c>
      <c r="AO13">
        <v>0.40539999999999998</v>
      </c>
      <c r="AP13">
        <v>0.35680000000000001</v>
      </c>
      <c r="AQ13">
        <v>0.23780000000000001</v>
      </c>
      <c r="AR13">
        <v>0.17299999999999999</v>
      </c>
      <c r="AS13">
        <v>0.4919</v>
      </c>
      <c r="AT13">
        <v>0.33510000000000001</v>
      </c>
      <c r="AU13">
        <f t="shared" si="0"/>
        <v>0.17747440273037543</v>
      </c>
      <c r="AV13">
        <f t="shared" si="1"/>
        <v>4.4368600682593858E-2</v>
      </c>
      <c r="AW13">
        <f t="shared" si="2"/>
        <v>0</v>
      </c>
      <c r="AX13">
        <f t="shared" si="3"/>
        <v>2.7303754266211604E-2</v>
      </c>
      <c r="AY13">
        <f t="shared" si="4"/>
        <v>9.8976109215017066E-2</v>
      </c>
      <c r="AZ13">
        <f t="shared" si="5"/>
        <v>1.4370664023785926E-2</v>
      </c>
      <c r="BA13">
        <f t="shared" si="6"/>
        <v>0.63750646908201614</v>
      </c>
    </row>
    <row r="14" spans="1:53" x14ac:dyDescent="0.25">
      <c r="A14">
        <v>2018</v>
      </c>
      <c r="B14" t="s">
        <v>58</v>
      </c>
      <c r="C14">
        <v>43</v>
      </c>
      <c r="D14">
        <v>178</v>
      </c>
      <c r="E14">
        <v>36</v>
      </c>
      <c r="F14">
        <v>7</v>
      </c>
      <c r="G14">
        <v>0</v>
      </c>
      <c r="H14">
        <v>20</v>
      </c>
      <c r="I14">
        <v>16</v>
      </c>
      <c r="J14">
        <v>3</v>
      </c>
      <c r="K14">
        <v>17</v>
      </c>
      <c r="L14">
        <v>0</v>
      </c>
      <c r="M14">
        <v>2</v>
      </c>
      <c r="N14">
        <v>30</v>
      </c>
      <c r="O14">
        <v>0.22639999999999999</v>
      </c>
      <c r="P14">
        <v>0.31073446300000002</v>
      </c>
      <c r="Q14">
        <v>0.33121019099999999</v>
      </c>
      <c r="R14">
        <v>3.3488000000000002</v>
      </c>
      <c r="S14">
        <v>0.28722680389544403</v>
      </c>
      <c r="T14">
        <v>6.2790999999999997</v>
      </c>
      <c r="U14">
        <v>3.5581</v>
      </c>
      <c r="V14">
        <v>1.7646999999999999</v>
      </c>
      <c r="W14">
        <v>0.62790000000000001</v>
      </c>
      <c r="X14">
        <v>0.16850000000000001</v>
      </c>
      <c r="Y14">
        <v>9.5500000000000002E-2</v>
      </c>
      <c r="Z14">
        <v>7.2999999999999995E-2</v>
      </c>
      <c r="AA14">
        <v>0.22639999999999999</v>
      </c>
      <c r="AB14">
        <v>1.2325999999999999</v>
      </c>
      <c r="AC14">
        <v>0.26190000000000002</v>
      </c>
      <c r="AD14">
        <v>0.68899999999999995</v>
      </c>
      <c r="AE14">
        <v>4.3148466509442001</v>
      </c>
      <c r="AF14">
        <v>3.9948528109111301</v>
      </c>
      <c r="AG14">
        <v>2.125</v>
      </c>
      <c r="AH14">
        <v>0.21875</v>
      </c>
      <c r="AI14">
        <v>0.53125</v>
      </c>
      <c r="AJ14">
        <v>0.25</v>
      </c>
      <c r="AK14">
        <v>0.125</v>
      </c>
      <c r="AL14">
        <v>9.375E-2</v>
      </c>
      <c r="AM14">
        <v>2.9411764E-2</v>
      </c>
      <c r="AN14">
        <v>0</v>
      </c>
      <c r="AO14">
        <v>0.40310000000000001</v>
      </c>
      <c r="AP14">
        <v>0.37209999999999999</v>
      </c>
      <c r="AQ14">
        <v>0.2248</v>
      </c>
      <c r="AR14">
        <v>0.21709999999999999</v>
      </c>
      <c r="AS14">
        <v>0.37209999999999999</v>
      </c>
      <c r="AT14">
        <v>0.41089999999999999</v>
      </c>
      <c r="AU14">
        <f t="shared" si="0"/>
        <v>0.20224719101123595</v>
      </c>
      <c r="AV14">
        <f t="shared" si="1"/>
        <v>3.9325842696629212E-2</v>
      </c>
      <c r="AW14">
        <f t="shared" si="2"/>
        <v>0</v>
      </c>
      <c r="AX14">
        <f t="shared" si="3"/>
        <v>1.6853932584269662E-2</v>
      </c>
      <c r="AY14">
        <f t="shared" si="4"/>
        <v>9.5505617977528087E-2</v>
      </c>
      <c r="AZ14">
        <f t="shared" si="5"/>
        <v>8.4241823587710603E-3</v>
      </c>
      <c r="BA14">
        <f t="shared" si="6"/>
        <v>0.63764323337156603</v>
      </c>
    </row>
    <row r="15" spans="1:53" x14ac:dyDescent="0.25">
      <c r="A15">
        <v>2018</v>
      </c>
      <c r="B15" t="s">
        <v>59</v>
      </c>
      <c r="C15">
        <v>35.1</v>
      </c>
      <c r="D15">
        <v>147</v>
      </c>
      <c r="E15">
        <v>34</v>
      </c>
      <c r="F15">
        <v>10</v>
      </c>
      <c r="G15">
        <v>0</v>
      </c>
      <c r="H15">
        <v>14</v>
      </c>
      <c r="I15">
        <v>12</v>
      </c>
      <c r="J15">
        <v>1</v>
      </c>
      <c r="K15">
        <v>9</v>
      </c>
      <c r="L15">
        <v>0</v>
      </c>
      <c r="M15">
        <v>2</v>
      </c>
      <c r="N15">
        <v>39</v>
      </c>
      <c r="O15">
        <v>0.25</v>
      </c>
      <c r="P15">
        <v>0.30821917799999998</v>
      </c>
      <c r="Q15">
        <v>0.35074626800000003</v>
      </c>
      <c r="R15">
        <v>3.0566</v>
      </c>
      <c r="S15">
        <v>0.29017945225924702</v>
      </c>
      <c r="T15">
        <v>9.9338999999999995</v>
      </c>
      <c r="U15">
        <v>2.2924000000000002</v>
      </c>
      <c r="V15">
        <v>4.3333000000000004</v>
      </c>
      <c r="W15">
        <v>0.25469999999999998</v>
      </c>
      <c r="X15">
        <v>0.26529999999999998</v>
      </c>
      <c r="Y15">
        <v>6.1199999999999997E-2</v>
      </c>
      <c r="Z15">
        <v>0.2041</v>
      </c>
      <c r="AA15">
        <v>0.25</v>
      </c>
      <c r="AB15">
        <v>1.2170000000000001</v>
      </c>
      <c r="AC15">
        <v>0.34379999999999999</v>
      </c>
      <c r="AD15">
        <v>0.71099999999999997</v>
      </c>
      <c r="AE15">
        <v>3.2839334120398398</v>
      </c>
      <c r="AF15">
        <v>2.2519848409111298</v>
      </c>
      <c r="AG15">
        <v>1.5333333330000001</v>
      </c>
      <c r="AH15">
        <v>0.2</v>
      </c>
      <c r="AI15">
        <v>0.48421052599999997</v>
      </c>
      <c r="AJ15">
        <v>0.31578947299999999</v>
      </c>
      <c r="AK15">
        <v>0.2</v>
      </c>
      <c r="AL15">
        <v>3.3333333E-2</v>
      </c>
      <c r="AM15">
        <v>8.6956520999999995E-2</v>
      </c>
      <c r="AN15">
        <v>0</v>
      </c>
      <c r="AO15">
        <v>0.29899999999999999</v>
      </c>
      <c r="AP15">
        <v>0.35049999999999998</v>
      </c>
      <c r="AQ15">
        <v>0.35049999999999998</v>
      </c>
      <c r="AR15">
        <v>0.26800000000000002</v>
      </c>
      <c r="AS15">
        <v>0.51549999999999996</v>
      </c>
      <c r="AT15">
        <v>0.2165</v>
      </c>
      <c r="AU15">
        <f t="shared" si="0"/>
        <v>0.23129251700680273</v>
      </c>
      <c r="AV15">
        <f t="shared" si="1"/>
        <v>6.8027210884353748E-2</v>
      </c>
      <c r="AW15">
        <f t="shared" si="2"/>
        <v>0</v>
      </c>
      <c r="AX15">
        <f t="shared" si="3"/>
        <v>6.8027210884353739E-3</v>
      </c>
      <c r="AY15">
        <f t="shared" si="4"/>
        <v>6.1224489795918366E-2</v>
      </c>
      <c r="AZ15">
        <f t="shared" si="5"/>
        <v>4.4598612487611496E-3</v>
      </c>
      <c r="BA15">
        <f t="shared" si="6"/>
        <v>0.62819319997572864</v>
      </c>
    </row>
    <row r="16" spans="1:53" x14ac:dyDescent="0.25">
      <c r="A16">
        <v>2018</v>
      </c>
      <c r="B16" t="s">
        <v>60</v>
      </c>
      <c r="C16">
        <v>66</v>
      </c>
      <c r="D16">
        <v>254</v>
      </c>
      <c r="E16">
        <v>46</v>
      </c>
      <c r="F16">
        <v>7</v>
      </c>
      <c r="G16">
        <v>0</v>
      </c>
      <c r="H16">
        <v>20</v>
      </c>
      <c r="I16">
        <v>18</v>
      </c>
      <c r="J16">
        <v>3</v>
      </c>
      <c r="K16">
        <v>21</v>
      </c>
      <c r="L16">
        <v>0</v>
      </c>
      <c r="M16">
        <v>1</v>
      </c>
      <c r="N16">
        <v>62</v>
      </c>
      <c r="O16">
        <v>0.1983</v>
      </c>
      <c r="P16">
        <v>0.27091633399999998</v>
      </c>
      <c r="Q16">
        <v>0.27312775299999997</v>
      </c>
      <c r="R16">
        <v>2.4544999999999999</v>
      </c>
      <c r="S16">
        <v>0.24569421626657101</v>
      </c>
      <c r="T16">
        <v>8.4544999999999995</v>
      </c>
      <c r="U16">
        <v>2.8635999999999999</v>
      </c>
      <c r="V16">
        <v>2.9523999999999999</v>
      </c>
      <c r="W16">
        <v>0.40910000000000002</v>
      </c>
      <c r="X16">
        <v>0.24410000000000001</v>
      </c>
      <c r="Y16">
        <v>8.2699999999999996E-2</v>
      </c>
      <c r="Z16">
        <v>0.16139999999999999</v>
      </c>
      <c r="AA16">
        <v>0.1983</v>
      </c>
      <c r="AB16">
        <v>1.0152000000000001</v>
      </c>
      <c r="AC16">
        <v>0.25750000000000001</v>
      </c>
      <c r="AD16">
        <v>0.75239999999999996</v>
      </c>
      <c r="AE16">
        <v>3.10322649117672</v>
      </c>
      <c r="AF16">
        <v>2.86976472191113</v>
      </c>
      <c r="AG16">
        <v>3.272727272</v>
      </c>
      <c r="AH16">
        <v>0.140243902</v>
      </c>
      <c r="AI16">
        <v>0.65853658500000001</v>
      </c>
      <c r="AJ16">
        <v>0.20121951199999999</v>
      </c>
      <c r="AK16">
        <v>0.181818181</v>
      </c>
      <c r="AL16">
        <v>9.0909089999999998E-2</v>
      </c>
      <c r="AM16">
        <v>5.5555555E-2</v>
      </c>
      <c r="AN16">
        <v>0.33333333300000001</v>
      </c>
      <c r="AO16">
        <v>0.35880000000000001</v>
      </c>
      <c r="AP16">
        <v>0.4</v>
      </c>
      <c r="AQ16">
        <v>0.2412</v>
      </c>
      <c r="AR16">
        <v>0.25290000000000001</v>
      </c>
      <c r="AS16">
        <v>0.41760000000000003</v>
      </c>
      <c r="AT16">
        <v>0.32940000000000003</v>
      </c>
      <c r="AU16">
        <f t="shared" si="0"/>
        <v>0.18110236220472442</v>
      </c>
      <c r="AV16">
        <f t="shared" si="1"/>
        <v>2.7559055118110236E-2</v>
      </c>
      <c r="AW16">
        <f t="shared" si="2"/>
        <v>0</v>
      </c>
      <c r="AX16">
        <f t="shared" si="3"/>
        <v>1.1811023622047244E-2</v>
      </c>
      <c r="AY16">
        <f t="shared" si="4"/>
        <v>8.2677165354330714E-2</v>
      </c>
      <c r="AZ16">
        <f t="shared" si="5"/>
        <v>1.0406342913776016E-2</v>
      </c>
      <c r="BA16">
        <f t="shared" si="6"/>
        <v>0.68644405078701132</v>
      </c>
    </row>
    <row r="17" spans="1:53" x14ac:dyDescent="0.25">
      <c r="A17">
        <v>2018</v>
      </c>
      <c r="B17" t="s">
        <v>61</v>
      </c>
      <c r="C17">
        <v>65.2</v>
      </c>
      <c r="D17">
        <v>282</v>
      </c>
      <c r="E17">
        <v>59</v>
      </c>
      <c r="F17">
        <v>12</v>
      </c>
      <c r="G17">
        <v>1</v>
      </c>
      <c r="H17">
        <v>39</v>
      </c>
      <c r="I17">
        <v>37</v>
      </c>
      <c r="J17">
        <v>9</v>
      </c>
      <c r="K17">
        <v>30</v>
      </c>
      <c r="L17">
        <v>0</v>
      </c>
      <c r="M17">
        <v>3</v>
      </c>
      <c r="N17">
        <v>82</v>
      </c>
      <c r="O17">
        <v>0.2369</v>
      </c>
      <c r="P17">
        <v>0.328571428</v>
      </c>
      <c r="Q17">
        <v>0.40650406500000003</v>
      </c>
      <c r="R17">
        <v>5.0711000000000004</v>
      </c>
      <c r="S17">
        <v>0.32209695833069901</v>
      </c>
      <c r="T17">
        <v>11.2386</v>
      </c>
      <c r="U17">
        <v>4.1116999999999999</v>
      </c>
      <c r="V17">
        <v>2.7332999999999998</v>
      </c>
      <c r="W17">
        <v>1.2335</v>
      </c>
      <c r="X17">
        <v>0.2908</v>
      </c>
      <c r="Y17">
        <v>0.10639999999999999</v>
      </c>
      <c r="Z17">
        <v>0.18440000000000001</v>
      </c>
      <c r="AA17">
        <v>0.2369</v>
      </c>
      <c r="AB17">
        <v>1.3552999999999999</v>
      </c>
      <c r="AC17">
        <v>0.3165</v>
      </c>
      <c r="AD17">
        <v>0.66749999999999998</v>
      </c>
      <c r="AE17">
        <v>3.4733982148665201</v>
      </c>
      <c r="AF17">
        <v>3.94952127891113</v>
      </c>
      <c r="AG17">
        <v>1.3269230759999999</v>
      </c>
      <c r="AH17">
        <v>0.25308641900000001</v>
      </c>
      <c r="AI17">
        <v>0.42592592499999998</v>
      </c>
      <c r="AJ17">
        <v>0.32098765400000001</v>
      </c>
      <c r="AK17">
        <v>9.6153846000000001E-2</v>
      </c>
      <c r="AL17">
        <v>0.17307692299999999</v>
      </c>
      <c r="AM17">
        <v>8.6956520999999995E-2</v>
      </c>
      <c r="AN17">
        <v>0.4</v>
      </c>
      <c r="AO17">
        <v>0.32340000000000002</v>
      </c>
      <c r="AP17">
        <v>0.32340000000000002</v>
      </c>
      <c r="AQ17">
        <v>0.3533</v>
      </c>
      <c r="AR17">
        <v>0.17960000000000001</v>
      </c>
      <c r="AS17">
        <v>0.46110000000000001</v>
      </c>
      <c r="AT17">
        <v>0.35930000000000001</v>
      </c>
      <c r="AU17">
        <f t="shared" si="0"/>
        <v>0.20921985815602837</v>
      </c>
      <c r="AV17">
        <f t="shared" si="1"/>
        <v>4.2553191489361701E-2</v>
      </c>
      <c r="AW17">
        <f t="shared" si="2"/>
        <v>3.5460992907801418E-3</v>
      </c>
      <c r="AX17">
        <f t="shared" si="3"/>
        <v>3.1914893617021274E-2</v>
      </c>
      <c r="AY17">
        <f t="shared" si="4"/>
        <v>0.10638297872340426</v>
      </c>
      <c r="AZ17">
        <f t="shared" si="5"/>
        <v>1.4866204162537165E-2</v>
      </c>
      <c r="BA17">
        <f t="shared" si="6"/>
        <v>0.59151677456086715</v>
      </c>
    </row>
    <row r="18" spans="1:53" x14ac:dyDescent="0.25">
      <c r="A18">
        <v>2018</v>
      </c>
      <c r="B18" t="s">
        <v>62</v>
      </c>
      <c r="C18">
        <v>64.2</v>
      </c>
      <c r="D18">
        <v>270</v>
      </c>
      <c r="E18">
        <v>46</v>
      </c>
      <c r="F18">
        <v>7</v>
      </c>
      <c r="G18">
        <v>0</v>
      </c>
      <c r="H18">
        <v>26</v>
      </c>
      <c r="I18">
        <v>25</v>
      </c>
      <c r="J18">
        <v>8</v>
      </c>
      <c r="K18">
        <v>35</v>
      </c>
      <c r="L18">
        <v>0</v>
      </c>
      <c r="M18">
        <v>3</v>
      </c>
      <c r="N18">
        <v>64</v>
      </c>
      <c r="O18">
        <v>0.1983</v>
      </c>
      <c r="P18">
        <v>0.31343283500000002</v>
      </c>
      <c r="Q18">
        <v>0.337719298</v>
      </c>
      <c r="R18">
        <v>3.4794</v>
      </c>
      <c r="S18">
        <v>0.29297002416048501</v>
      </c>
      <c r="T18">
        <v>8.9071999999999996</v>
      </c>
      <c r="U18">
        <v>4.8711000000000002</v>
      </c>
      <c r="V18">
        <v>1.8286</v>
      </c>
      <c r="W18">
        <v>1.1133999999999999</v>
      </c>
      <c r="X18">
        <v>0.23699999999999999</v>
      </c>
      <c r="Y18">
        <v>0.12959999999999999</v>
      </c>
      <c r="Z18">
        <v>0.1074</v>
      </c>
      <c r="AA18">
        <v>0.1983</v>
      </c>
      <c r="AB18">
        <v>1.2525999999999999</v>
      </c>
      <c r="AC18">
        <v>0.23749999999999999</v>
      </c>
      <c r="AD18">
        <v>0.79669999999999996</v>
      </c>
      <c r="AE18">
        <v>4.4199183135583899</v>
      </c>
      <c r="AF18">
        <v>4.5493975209111301</v>
      </c>
      <c r="AG18">
        <v>1.224137931</v>
      </c>
      <c r="AH18">
        <v>0.21341463399999999</v>
      </c>
      <c r="AI18">
        <v>0.43292682900000001</v>
      </c>
      <c r="AJ18">
        <v>0.35365853600000002</v>
      </c>
      <c r="AK18">
        <v>5.1724137000000003E-2</v>
      </c>
      <c r="AL18">
        <v>0.13793103400000001</v>
      </c>
      <c r="AM18">
        <v>1.4084507E-2</v>
      </c>
      <c r="AN18">
        <v>0.25</v>
      </c>
      <c r="AO18">
        <v>0.34520000000000001</v>
      </c>
      <c r="AP18">
        <v>0.41670000000000001</v>
      </c>
      <c r="AQ18">
        <v>0.23810000000000001</v>
      </c>
      <c r="AR18">
        <v>0.21429999999999999</v>
      </c>
      <c r="AS18">
        <v>0.48209999999999997</v>
      </c>
      <c r="AT18">
        <v>0.30359999999999998</v>
      </c>
      <c r="AU18">
        <f t="shared" si="0"/>
        <v>0.17037037037037037</v>
      </c>
      <c r="AV18">
        <f t="shared" si="1"/>
        <v>2.5925925925925925E-2</v>
      </c>
      <c r="AW18">
        <f t="shared" si="2"/>
        <v>0</v>
      </c>
      <c r="AX18">
        <f t="shared" si="3"/>
        <v>2.9629629629629631E-2</v>
      </c>
      <c r="AY18">
        <f t="shared" si="4"/>
        <v>0.12962962962962962</v>
      </c>
      <c r="AZ18">
        <f t="shared" si="5"/>
        <v>1.7343904856293359E-2</v>
      </c>
      <c r="BA18">
        <f t="shared" si="6"/>
        <v>0.62710053958815115</v>
      </c>
    </row>
    <row r="19" spans="1:53" x14ac:dyDescent="0.25">
      <c r="A19">
        <v>2018</v>
      </c>
      <c r="B19" t="s">
        <v>63</v>
      </c>
      <c r="C19">
        <v>52</v>
      </c>
      <c r="D19">
        <v>223</v>
      </c>
      <c r="E19">
        <v>47</v>
      </c>
      <c r="F19">
        <v>7</v>
      </c>
      <c r="G19">
        <v>1</v>
      </c>
      <c r="H19">
        <v>24</v>
      </c>
      <c r="I19">
        <v>23</v>
      </c>
      <c r="J19">
        <v>7</v>
      </c>
      <c r="K19">
        <v>21</v>
      </c>
      <c r="L19">
        <v>1</v>
      </c>
      <c r="M19">
        <v>4</v>
      </c>
      <c r="N19">
        <v>57</v>
      </c>
      <c r="O19">
        <v>0.2374</v>
      </c>
      <c r="P19">
        <v>0.324324324</v>
      </c>
      <c r="Q19">
        <v>0.39086294399999999</v>
      </c>
      <c r="R19">
        <v>3.9807999999999999</v>
      </c>
      <c r="S19">
        <v>0.31367498825038698</v>
      </c>
      <c r="T19">
        <v>9.8653999999999993</v>
      </c>
      <c r="U19">
        <v>3.6345999999999998</v>
      </c>
      <c r="V19">
        <v>2.7143000000000002</v>
      </c>
      <c r="W19">
        <v>1.2115</v>
      </c>
      <c r="X19">
        <v>0.25559999999999999</v>
      </c>
      <c r="Y19">
        <v>9.4200000000000006E-2</v>
      </c>
      <c r="Z19">
        <v>0.16139999999999999</v>
      </c>
      <c r="AA19">
        <v>0.2374</v>
      </c>
      <c r="AB19">
        <v>1.3077000000000001</v>
      </c>
      <c r="AC19">
        <v>0.29849999999999999</v>
      </c>
      <c r="AD19">
        <v>0.77170000000000005</v>
      </c>
      <c r="AE19">
        <v>3.8661444390424</v>
      </c>
      <c r="AF19">
        <v>4.1576415849111301</v>
      </c>
      <c r="AG19">
        <v>1.195652173</v>
      </c>
      <c r="AH19">
        <v>0.273381294</v>
      </c>
      <c r="AI19">
        <v>0.39568345300000002</v>
      </c>
      <c r="AJ19">
        <v>0.33093525099999999</v>
      </c>
      <c r="AK19">
        <v>0.130434782</v>
      </c>
      <c r="AL19">
        <v>0.15217391299999999</v>
      </c>
      <c r="AM19">
        <v>0.127272727</v>
      </c>
      <c r="AN19">
        <v>0</v>
      </c>
      <c r="AO19">
        <v>0.31909999999999999</v>
      </c>
      <c r="AP19">
        <v>0.40429999999999999</v>
      </c>
      <c r="AQ19">
        <v>0.27660000000000001</v>
      </c>
      <c r="AR19">
        <v>0.20569999999999999</v>
      </c>
      <c r="AS19">
        <v>0.40429999999999999</v>
      </c>
      <c r="AT19">
        <v>0.3901</v>
      </c>
      <c r="AU19">
        <f t="shared" si="0"/>
        <v>0.21076233183856502</v>
      </c>
      <c r="AV19">
        <f t="shared" si="1"/>
        <v>3.1390134529147982E-2</v>
      </c>
      <c r="AW19">
        <f t="shared" si="2"/>
        <v>4.4843049327354259E-3</v>
      </c>
      <c r="AX19">
        <f t="shared" si="3"/>
        <v>3.1390134529147982E-2</v>
      </c>
      <c r="AY19">
        <f t="shared" si="4"/>
        <v>9.417040358744394E-2</v>
      </c>
      <c r="AZ19">
        <f t="shared" si="5"/>
        <v>1.0406342913776016E-2</v>
      </c>
      <c r="BA19">
        <f t="shared" si="6"/>
        <v>0.61739634766918361</v>
      </c>
    </row>
    <row r="20" spans="1:53" x14ac:dyDescent="0.25">
      <c r="A20">
        <v>2018</v>
      </c>
      <c r="B20" t="s">
        <v>64</v>
      </c>
      <c r="C20">
        <v>56.2</v>
      </c>
      <c r="D20">
        <v>245</v>
      </c>
      <c r="E20">
        <v>56</v>
      </c>
      <c r="F20">
        <v>11</v>
      </c>
      <c r="G20">
        <v>2</v>
      </c>
      <c r="H20">
        <v>33</v>
      </c>
      <c r="I20">
        <v>32</v>
      </c>
      <c r="J20">
        <v>9</v>
      </c>
      <c r="K20">
        <v>23</v>
      </c>
      <c r="L20">
        <v>0</v>
      </c>
      <c r="M20">
        <v>4</v>
      </c>
      <c r="N20">
        <v>59</v>
      </c>
      <c r="O20">
        <v>0.25690000000000002</v>
      </c>
      <c r="P20">
        <v>0.34156378599999998</v>
      </c>
      <c r="Q20">
        <v>0.45370370300000001</v>
      </c>
      <c r="R20">
        <v>5.0823999999999998</v>
      </c>
      <c r="S20">
        <v>0.34475178851021698</v>
      </c>
      <c r="T20">
        <v>9.3705999999999996</v>
      </c>
      <c r="U20">
        <v>3.6528999999999998</v>
      </c>
      <c r="V20">
        <v>2.5651999999999999</v>
      </c>
      <c r="W20">
        <v>1.4294</v>
      </c>
      <c r="X20">
        <v>0.24079999999999999</v>
      </c>
      <c r="Y20">
        <v>9.3899999999999997E-2</v>
      </c>
      <c r="Z20">
        <v>0.1469</v>
      </c>
      <c r="AA20">
        <v>0.25690000000000002</v>
      </c>
      <c r="AB20">
        <v>1.3940999999999999</v>
      </c>
      <c r="AC20">
        <v>0.31330000000000002</v>
      </c>
      <c r="AD20">
        <v>0.71020000000000005</v>
      </c>
      <c r="AE20">
        <v>3.84309347797437</v>
      </c>
      <c r="AF20">
        <v>4.5694098749111296</v>
      </c>
      <c r="AG20">
        <v>1.4347826079999999</v>
      </c>
      <c r="AH20">
        <v>0.27741935400000001</v>
      </c>
      <c r="AI20">
        <v>0.42580645099999997</v>
      </c>
      <c r="AJ20">
        <v>0.29677419300000002</v>
      </c>
      <c r="AK20">
        <v>6.5217391E-2</v>
      </c>
      <c r="AL20">
        <v>0.19565217300000001</v>
      </c>
      <c r="AM20">
        <v>7.5757574999999994E-2</v>
      </c>
      <c r="AN20">
        <v>0.25</v>
      </c>
      <c r="AO20">
        <v>0.40250000000000002</v>
      </c>
      <c r="AP20">
        <v>0.26419999999999999</v>
      </c>
      <c r="AQ20">
        <v>0.33329999999999999</v>
      </c>
      <c r="AR20">
        <v>0.15720000000000001</v>
      </c>
      <c r="AS20">
        <v>0.54720000000000002</v>
      </c>
      <c r="AT20">
        <v>0.29559999999999997</v>
      </c>
      <c r="AU20">
        <f t="shared" si="0"/>
        <v>0.22857142857142856</v>
      </c>
      <c r="AV20">
        <f t="shared" si="1"/>
        <v>4.4897959183673466E-2</v>
      </c>
      <c r="AW20">
        <f t="shared" si="2"/>
        <v>8.1632653061224497E-3</v>
      </c>
      <c r="AX20">
        <f t="shared" si="3"/>
        <v>3.6734693877551024E-2</v>
      </c>
      <c r="AY20">
        <f t="shared" si="4"/>
        <v>9.3877551020408165E-2</v>
      </c>
      <c r="AZ20">
        <f t="shared" si="5"/>
        <v>1.1397423191278493E-2</v>
      </c>
      <c r="BA20">
        <f t="shared" si="6"/>
        <v>0.57635767884953781</v>
      </c>
    </row>
    <row r="21" spans="1:53" x14ac:dyDescent="0.25">
      <c r="A21">
        <v>2018</v>
      </c>
      <c r="B21" t="s">
        <v>65</v>
      </c>
      <c r="C21">
        <v>33.1</v>
      </c>
      <c r="D21">
        <v>129</v>
      </c>
      <c r="E21">
        <v>27</v>
      </c>
      <c r="F21">
        <v>5</v>
      </c>
      <c r="G21">
        <v>0</v>
      </c>
      <c r="H21">
        <v>21</v>
      </c>
      <c r="I21">
        <v>20</v>
      </c>
      <c r="J21">
        <v>5</v>
      </c>
      <c r="K21">
        <v>11</v>
      </c>
      <c r="L21">
        <v>0</v>
      </c>
      <c r="M21">
        <v>0</v>
      </c>
      <c r="N21">
        <v>22</v>
      </c>
      <c r="O21">
        <v>0.2288</v>
      </c>
      <c r="P21">
        <v>0.294573643</v>
      </c>
      <c r="Q21">
        <v>0.41228070100000003</v>
      </c>
      <c r="R21">
        <v>5.4</v>
      </c>
      <c r="S21">
        <v>0.30168080283689902</v>
      </c>
      <c r="T21">
        <v>5.94</v>
      </c>
      <c r="U21">
        <v>2.97</v>
      </c>
      <c r="V21">
        <v>2</v>
      </c>
      <c r="W21">
        <v>1.35</v>
      </c>
      <c r="X21">
        <v>0.17050000000000001</v>
      </c>
      <c r="Y21">
        <v>8.5300000000000001E-2</v>
      </c>
      <c r="Z21">
        <v>8.5300000000000001E-2</v>
      </c>
      <c r="AA21">
        <v>0.2288</v>
      </c>
      <c r="AB21">
        <v>1.1399999999999999</v>
      </c>
      <c r="AC21">
        <v>0.24179999999999999</v>
      </c>
      <c r="AD21">
        <v>0.5484</v>
      </c>
      <c r="AE21">
        <v>3.96527368190457</v>
      </c>
      <c r="AF21">
        <v>4.7776402689111297</v>
      </c>
      <c r="AG21">
        <v>2.3913043470000002</v>
      </c>
      <c r="AH21">
        <v>0.178947368</v>
      </c>
      <c r="AI21">
        <v>0.57894736800000002</v>
      </c>
      <c r="AJ21">
        <v>0.24210526299999999</v>
      </c>
      <c r="AK21">
        <v>8.6956520999999995E-2</v>
      </c>
      <c r="AL21">
        <v>0.21739130400000001</v>
      </c>
      <c r="AM21">
        <v>3.6363635999999998E-2</v>
      </c>
      <c r="AN21">
        <v>0</v>
      </c>
      <c r="AO21">
        <v>0.39579999999999999</v>
      </c>
      <c r="AP21">
        <v>0.375</v>
      </c>
      <c r="AQ21">
        <v>0.22919999999999999</v>
      </c>
      <c r="AR21">
        <v>0.17710000000000001</v>
      </c>
      <c r="AS21">
        <v>0.44790000000000002</v>
      </c>
      <c r="AT21">
        <v>0.375</v>
      </c>
      <c r="AU21">
        <f t="shared" si="0"/>
        <v>0.20930232558139536</v>
      </c>
      <c r="AV21">
        <f t="shared" si="1"/>
        <v>3.875968992248062E-2</v>
      </c>
      <c r="AW21">
        <f t="shared" si="2"/>
        <v>0</v>
      </c>
      <c r="AX21">
        <f t="shared" si="3"/>
        <v>3.875968992248062E-2</v>
      </c>
      <c r="AY21">
        <f t="shared" si="4"/>
        <v>8.5271317829457363E-2</v>
      </c>
      <c r="AZ21">
        <f t="shared" si="5"/>
        <v>5.4509415262636272E-3</v>
      </c>
      <c r="BA21">
        <f t="shared" si="6"/>
        <v>0.62245603521792248</v>
      </c>
    </row>
    <row r="22" spans="1:53" x14ac:dyDescent="0.25">
      <c r="A22">
        <v>2018</v>
      </c>
      <c r="B22" t="s">
        <v>66</v>
      </c>
      <c r="C22">
        <v>21.1</v>
      </c>
      <c r="D22">
        <v>81</v>
      </c>
      <c r="E22">
        <v>11</v>
      </c>
      <c r="F22">
        <v>4</v>
      </c>
      <c r="G22">
        <v>0</v>
      </c>
      <c r="H22">
        <v>6</v>
      </c>
      <c r="I22">
        <v>5</v>
      </c>
      <c r="J22">
        <v>1</v>
      </c>
      <c r="K22">
        <v>5</v>
      </c>
      <c r="L22">
        <v>0</v>
      </c>
      <c r="M22">
        <v>4</v>
      </c>
      <c r="N22">
        <v>18</v>
      </c>
      <c r="O22">
        <v>0.15279999999999999</v>
      </c>
      <c r="P22">
        <v>0.24691357999999999</v>
      </c>
      <c r="Q22">
        <v>0.25352112599999999</v>
      </c>
      <c r="R22">
        <v>2.1093999999999999</v>
      </c>
      <c r="S22">
        <v>0.229878058404098</v>
      </c>
      <c r="T22">
        <v>7.5937999999999999</v>
      </c>
      <c r="U22">
        <v>2.1093999999999999</v>
      </c>
      <c r="V22">
        <v>3.6</v>
      </c>
      <c r="W22">
        <v>0.4219</v>
      </c>
      <c r="X22">
        <v>0.22220000000000001</v>
      </c>
      <c r="Y22">
        <v>6.1699999999999998E-2</v>
      </c>
      <c r="Z22">
        <v>0.1605</v>
      </c>
      <c r="AA22">
        <v>0.15279999999999999</v>
      </c>
      <c r="AB22">
        <v>0.75</v>
      </c>
      <c r="AC22">
        <v>0.18870000000000001</v>
      </c>
      <c r="AD22">
        <v>0.75270000000000004</v>
      </c>
      <c r="AE22">
        <v>4.0496109624142402</v>
      </c>
      <c r="AF22">
        <v>3.3451438009111301</v>
      </c>
      <c r="AG22">
        <v>1.6470588230000001</v>
      </c>
      <c r="AH22">
        <v>0.15094339600000001</v>
      </c>
      <c r="AI22">
        <v>0.52830188600000005</v>
      </c>
      <c r="AJ22">
        <v>0.320754716</v>
      </c>
      <c r="AK22">
        <v>0.117647058</v>
      </c>
      <c r="AL22">
        <v>5.8823528999999999E-2</v>
      </c>
      <c r="AM22">
        <v>3.5714284999999998E-2</v>
      </c>
      <c r="AN22">
        <v>0</v>
      </c>
      <c r="AO22">
        <v>0.38890000000000002</v>
      </c>
      <c r="AP22">
        <v>0.37040000000000001</v>
      </c>
      <c r="AQ22">
        <v>0.2407</v>
      </c>
      <c r="AR22">
        <v>0.12959999999999999</v>
      </c>
      <c r="AS22">
        <v>0.55559999999999998</v>
      </c>
      <c r="AT22">
        <v>0.31480000000000002</v>
      </c>
      <c r="AU22">
        <f t="shared" si="0"/>
        <v>0.13580246913580246</v>
      </c>
      <c r="AV22">
        <f t="shared" si="1"/>
        <v>4.9382716049382713E-2</v>
      </c>
      <c r="AW22">
        <f t="shared" si="2"/>
        <v>0</v>
      </c>
      <c r="AX22">
        <f t="shared" si="3"/>
        <v>1.2345679012345678E-2</v>
      </c>
      <c r="AY22">
        <f t="shared" si="4"/>
        <v>6.1728395061728392E-2</v>
      </c>
      <c r="AZ22">
        <f t="shared" si="5"/>
        <v>2.4777006937561942E-3</v>
      </c>
      <c r="BA22">
        <f t="shared" si="6"/>
        <v>0.73826304004698451</v>
      </c>
    </row>
    <row r="23" spans="1:53" x14ac:dyDescent="0.25">
      <c r="A23">
        <v>2018</v>
      </c>
      <c r="B23" t="s">
        <v>67</v>
      </c>
      <c r="C23">
        <v>58</v>
      </c>
      <c r="D23">
        <v>237</v>
      </c>
      <c r="E23">
        <v>40</v>
      </c>
      <c r="F23">
        <v>5</v>
      </c>
      <c r="G23">
        <v>2</v>
      </c>
      <c r="H23">
        <v>25</v>
      </c>
      <c r="I23">
        <v>22</v>
      </c>
      <c r="J23">
        <v>6</v>
      </c>
      <c r="K23">
        <v>27</v>
      </c>
      <c r="L23">
        <v>0</v>
      </c>
      <c r="M23">
        <v>6</v>
      </c>
      <c r="N23">
        <v>63</v>
      </c>
      <c r="O23">
        <v>0.1961</v>
      </c>
      <c r="P23">
        <v>0.309322033</v>
      </c>
      <c r="Q23">
        <v>0.33004926099999998</v>
      </c>
      <c r="R23">
        <v>3.4138000000000002</v>
      </c>
      <c r="S23">
        <v>0.28917290977502302</v>
      </c>
      <c r="T23">
        <v>9.7759</v>
      </c>
      <c r="U23">
        <v>4.1897000000000002</v>
      </c>
      <c r="V23">
        <v>2.3332999999999999</v>
      </c>
      <c r="W23">
        <v>0.93100000000000005</v>
      </c>
      <c r="X23">
        <v>0.26579999999999998</v>
      </c>
      <c r="Y23">
        <v>0.1139</v>
      </c>
      <c r="Z23">
        <v>0.15190000000000001</v>
      </c>
      <c r="AA23">
        <v>0.1961</v>
      </c>
      <c r="AB23">
        <v>1.1552</v>
      </c>
      <c r="AC23">
        <v>0.25190000000000001</v>
      </c>
      <c r="AD23">
        <v>0.74299999999999999</v>
      </c>
      <c r="AE23">
        <v>3.8576161055729301</v>
      </c>
      <c r="AF23">
        <v>4.0369538529111297</v>
      </c>
      <c r="AG23">
        <v>1.853658536</v>
      </c>
      <c r="AH23">
        <v>0.15217391299999999</v>
      </c>
      <c r="AI23">
        <v>0.55072463699999996</v>
      </c>
      <c r="AJ23">
        <v>0.29710144900000002</v>
      </c>
      <c r="AK23">
        <v>4.8780486999999997E-2</v>
      </c>
      <c r="AL23">
        <v>0.146341463</v>
      </c>
      <c r="AM23">
        <v>6.5789473000000001E-2</v>
      </c>
      <c r="AN23">
        <v>0.66666666600000002</v>
      </c>
      <c r="AO23">
        <v>0.35460000000000003</v>
      </c>
      <c r="AP23">
        <v>0.3901</v>
      </c>
      <c r="AQ23">
        <v>0.25530000000000003</v>
      </c>
      <c r="AR23">
        <v>0.21279999999999999</v>
      </c>
      <c r="AS23">
        <v>0.4894</v>
      </c>
      <c r="AT23">
        <v>0.2979</v>
      </c>
      <c r="AU23">
        <f t="shared" si="0"/>
        <v>0.16877637130801687</v>
      </c>
      <c r="AV23">
        <f t="shared" si="1"/>
        <v>2.1097046413502109E-2</v>
      </c>
      <c r="AW23">
        <f t="shared" si="2"/>
        <v>8.4388185654008432E-3</v>
      </c>
      <c r="AX23">
        <f t="shared" si="3"/>
        <v>2.5316455696202531E-2</v>
      </c>
      <c r="AY23">
        <f t="shared" si="4"/>
        <v>0.11392405063291139</v>
      </c>
      <c r="AZ23">
        <f t="shared" si="5"/>
        <v>1.3379583746283449E-2</v>
      </c>
      <c r="BA23">
        <f t="shared" si="6"/>
        <v>0.64906767363768281</v>
      </c>
    </row>
    <row r="24" spans="1:53" x14ac:dyDescent="0.25">
      <c r="A24">
        <v>2018</v>
      </c>
      <c r="B24" t="s">
        <v>68</v>
      </c>
      <c r="C24">
        <v>56.2</v>
      </c>
      <c r="D24">
        <v>226</v>
      </c>
      <c r="E24">
        <v>39</v>
      </c>
      <c r="F24">
        <v>7</v>
      </c>
      <c r="G24">
        <v>2</v>
      </c>
      <c r="H24">
        <v>20</v>
      </c>
      <c r="I24">
        <v>19</v>
      </c>
      <c r="J24">
        <v>4</v>
      </c>
      <c r="K24">
        <v>21</v>
      </c>
      <c r="L24">
        <v>0</v>
      </c>
      <c r="M24">
        <v>3</v>
      </c>
      <c r="N24">
        <v>65</v>
      </c>
      <c r="O24">
        <v>0.19309999999999999</v>
      </c>
      <c r="P24">
        <v>0.28000000000000003</v>
      </c>
      <c r="Q24">
        <v>0.31313131300000002</v>
      </c>
      <c r="R24">
        <v>3.0177</v>
      </c>
      <c r="S24">
        <v>0.26445468664169303</v>
      </c>
      <c r="T24">
        <v>10.323499999999999</v>
      </c>
      <c r="U24">
        <v>3.3353000000000002</v>
      </c>
      <c r="V24">
        <v>3.0952000000000002</v>
      </c>
      <c r="W24">
        <v>0.63529999999999998</v>
      </c>
      <c r="X24">
        <v>0.28760000000000002</v>
      </c>
      <c r="Y24">
        <v>9.2899999999999996E-2</v>
      </c>
      <c r="Z24">
        <v>0.19470000000000001</v>
      </c>
      <c r="AA24">
        <v>0.19309999999999999</v>
      </c>
      <c r="AB24">
        <v>1.0588</v>
      </c>
      <c r="AC24">
        <v>0.26319999999999999</v>
      </c>
      <c r="AD24">
        <v>0.74909999999999999</v>
      </c>
      <c r="AE24">
        <v>3.2979319483847802</v>
      </c>
      <c r="AF24">
        <v>3.0517610319111301</v>
      </c>
      <c r="AG24">
        <v>1.7749999999999999</v>
      </c>
      <c r="AH24">
        <v>0.18382352900000001</v>
      </c>
      <c r="AI24">
        <v>0.52205882299999995</v>
      </c>
      <c r="AJ24">
        <v>0.29411764699999998</v>
      </c>
      <c r="AK24">
        <v>7.4999999999999997E-2</v>
      </c>
      <c r="AL24">
        <v>0.1</v>
      </c>
      <c r="AM24">
        <v>5.6338027999999998E-2</v>
      </c>
      <c r="AN24">
        <v>0</v>
      </c>
      <c r="AO24">
        <v>0.4088</v>
      </c>
      <c r="AP24">
        <v>0.32850000000000001</v>
      </c>
      <c r="AQ24">
        <v>0.26279999999999998</v>
      </c>
      <c r="AR24">
        <v>0.2263</v>
      </c>
      <c r="AS24">
        <v>0.41610000000000003</v>
      </c>
      <c r="AT24">
        <v>0.35770000000000002</v>
      </c>
      <c r="AU24">
        <f t="shared" si="0"/>
        <v>0.17256637168141592</v>
      </c>
      <c r="AV24">
        <f t="shared" si="1"/>
        <v>3.0973451327433628E-2</v>
      </c>
      <c r="AW24">
        <f t="shared" si="2"/>
        <v>8.8495575221238937E-3</v>
      </c>
      <c r="AX24">
        <f t="shared" si="3"/>
        <v>1.7699115044247787E-2</v>
      </c>
      <c r="AY24">
        <f t="shared" si="4"/>
        <v>9.2920353982300891E-2</v>
      </c>
      <c r="AZ24">
        <f t="shared" si="5"/>
        <v>1.0406342913776016E-2</v>
      </c>
      <c r="BA24">
        <f t="shared" si="6"/>
        <v>0.66658480752870186</v>
      </c>
    </row>
    <row r="25" spans="1:53" x14ac:dyDescent="0.25">
      <c r="A25">
        <v>2018</v>
      </c>
      <c r="B25" t="s">
        <v>69</v>
      </c>
      <c r="C25">
        <v>52.2</v>
      </c>
      <c r="D25">
        <v>214</v>
      </c>
      <c r="E25">
        <v>44</v>
      </c>
      <c r="F25">
        <v>4</v>
      </c>
      <c r="G25">
        <v>2</v>
      </c>
      <c r="H25">
        <v>19</v>
      </c>
      <c r="I25">
        <v>17</v>
      </c>
      <c r="J25">
        <v>5</v>
      </c>
      <c r="K25">
        <v>13</v>
      </c>
      <c r="L25">
        <v>1</v>
      </c>
      <c r="M25">
        <v>6</v>
      </c>
      <c r="N25">
        <v>55</v>
      </c>
      <c r="O25">
        <v>0.22559999999999999</v>
      </c>
      <c r="P25">
        <v>0.295774647</v>
      </c>
      <c r="Q25">
        <v>0.34536082400000001</v>
      </c>
      <c r="R25">
        <v>2.9051</v>
      </c>
      <c r="S25">
        <v>0.28256063078934301</v>
      </c>
      <c r="T25">
        <v>9.3986999999999998</v>
      </c>
      <c r="U25">
        <v>2.2214999999999998</v>
      </c>
      <c r="V25">
        <v>4.2308000000000003</v>
      </c>
      <c r="W25">
        <v>0.85440000000000005</v>
      </c>
      <c r="X25">
        <v>0.25700000000000001</v>
      </c>
      <c r="Y25">
        <v>6.0699999999999997E-2</v>
      </c>
      <c r="Z25">
        <v>0.1963</v>
      </c>
      <c r="AA25">
        <v>0.22559999999999999</v>
      </c>
      <c r="AB25">
        <v>1.0823</v>
      </c>
      <c r="AC25">
        <v>0.28889999999999999</v>
      </c>
      <c r="AD25">
        <v>0.78569999999999995</v>
      </c>
      <c r="AE25">
        <v>3.6852699670571698</v>
      </c>
      <c r="AF25">
        <v>3.3854914659111301</v>
      </c>
      <c r="AG25">
        <v>1.1836734689999999</v>
      </c>
      <c r="AH25">
        <v>0.21323529399999999</v>
      </c>
      <c r="AI25">
        <v>0.42647058799999998</v>
      </c>
      <c r="AJ25">
        <v>0.36029411700000002</v>
      </c>
      <c r="AK25">
        <v>0.18367346900000001</v>
      </c>
      <c r="AL25">
        <v>0.10204081600000001</v>
      </c>
      <c r="AM25">
        <v>6.8965517000000004E-2</v>
      </c>
      <c r="AN25">
        <v>0.25</v>
      </c>
      <c r="AO25">
        <v>0.3286</v>
      </c>
      <c r="AP25">
        <v>0.43569999999999998</v>
      </c>
      <c r="AQ25">
        <v>0.23569999999999999</v>
      </c>
      <c r="AR25">
        <v>0.19289999999999999</v>
      </c>
      <c r="AS25">
        <v>0.51429999999999998</v>
      </c>
      <c r="AT25">
        <v>0.29289999999999999</v>
      </c>
      <c r="AU25">
        <f t="shared" si="0"/>
        <v>0.20560747663551401</v>
      </c>
      <c r="AV25">
        <f t="shared" si="1"/>
        <v>1.8691588785046728E-2</v>
      </c>
      <c r="AW25">
        <f t="shared" si="2"/>
        <v>9.3457943925233638E-3</v>
      </c>
      <c r="AX25">
        <f t="shared" si="3"/>
        <v>2.336448598130841E-2</v>
      </c>
      <c r="AY25">
        <f t="shared" si="4"/>
        <v>6.0747663551401869E-2</v>
      </c>
      <c r="AZ25">
        <f t="shared" si="5"/>
        <v>6.4420218037661049E-3</v>
      </c>
      <c r="BA25">
        <f t="shared" si="6"/>
        <v>0.6758009688504395</v>
      </c>
    </row>
    <row r="26" spans="1:53" x14ac:dyDescent="0.25">
      <c r="A26">
        <v>2018</v>
      </c>
      <c r="B26" t="s">
        <v>70</v>
      </c>
      <c r="C26">
        <v>17.100000000000001</v>
      </c>
      <c r="D26">
        <v>78</v>
      </c>
      <c r="E26">
        <v>19</v>
      </c>
      <c r="F26">
        <v>4</v>
      </c>
      <c r="G26">
        <v>0</v>
      </c>
      <c r="H26">
        <v>14</v>
      </c>
      <c r="I26">
        <v>14</v>
      </c>
      <c r="J26">
        <v>2</v>
      </c>
      <c r="K26">
        <v>6</v>
      </c>
      <c r="L26">
        <v>0</v>
      </c>
      <c r="M26">
        <v>3</v>
      </c>
      <c r="N26">
        <v>18</v>
      </c>
      <c r="O26">
        <v>0.27539999999999998</v>
      </c>
      <c r="P26">
        <v>0.35897435799999999</v>
      </c>
      <c r="Q26">
        <v>0.42647058799999998</v>
      </c>
      <c r="R26">
        <v>7.2691999999999997</v>
      </c>
      <c r="S26">
        <v>0.34326665218059799</v>
      </c>
      <c r="T26">
        <v>9.3461999999999996</v>
      </c>
      <c r="U26">
        <v>3.1154000000000002</v>
      </c>
      <c r="V26">
        <v>3</v>
      </c>
      <c r="W26">
        <v>1.0385</v>
      </c>
      <c r="X26">
        <v>0.23080000000000001</v>
      </c>
      <c r="Y26">
        <v>7.6899999999999996E-2</v>
      </c>
      <c r="Z26">
        <v>0.15379999999999999</v>
      </c>
      <c r="AA26">
        <v>0.27539999999999998</v>
      </c>
      <c r="AB26">
        <v>1.4422999999999999</v>
      </c>
      <c r="AC26">
        <v>0.34689999999999999</v>
      </c>
      <c r="AD26">
        <v>0.55559999999999998</v>
      </c>
      <c r="AE26">
        <v>5.0164091826531996</v>
      </c>
      <c r="AF26">
        <v>4.13841462491113</v>
      </c>
      <c r="AG26">
        <v>0.44</v>
      </c>
      <c r="AH26">
        <v>0.29411764699999998</v>
      </c>
      <c r="AI26">
        <v>0.21568627400000001</v>
      </c>
      <c r="AJ26">
        <v>0.49019607799999998</v>
      </c>
      <c r="AK26">
        <v>0.08</v>
      </c>
      <c r="AL26">
        <v>0.08</v>
      </c>
      <c r="AM26">
        <v>0</v>
      </c>
      <c r="AN26">
        <v>0</v>
      </c>
      <c r="AO26">
        <v>0.47060000000000002</v>
      </c>
      <c r="AP26">
        <v>0.17649999999999999</v>
      </c>
      <c r="AQ26">
        <v>0.35289999999999999</v>
      </c>
      <c r="AR26">
        <v>0.1961</v>
      </c>
      <c r="AS26">
        <v>0.47060000000000002</v>
      </c>
      <c r="AT26">
        <v>0.33329999999999999</v>
      </c>
      <c r="AU26">
        <f t="shared" si="0"/>
        <v>0.24358974358974358</v>
      </c>
      <c r="AV26">
        <f t="shared" si="1"/>
        <v>5.128205128205128E-2</v>
      </c>
      <c r="AW26">
        <f t="shared" si="2"/>
        <v>0</v>
      </c>
      <c r="AX26">
        <f t="shared" si="3"/>
        <v>2.564102564102564E-2</v>
      </c>
      <c r="AY26">
        <f t="shared" si="4"/>
        <v>7.6923076923076927E-2</v>
      </c>
      <c r="AZ26">
        <f t="shared" si="5"/>
        <v>2.973240832507433E-3</v>
      </c>
      <c r="BA26">
        <f t="shared" si="6"/>
        <v>0.59959086173159504</v>
      </c>
    </row>
    <row r="27" spans="1:53" x14ac:dyDescent="0.25">
      <c r="A27">
        <v>2018</v>
      </c>
      <c r="B27" t="s">
        <v>71</v>
      </c>
      <c r="C27">
        <v>38.1</v>
      </c>
      <c r="D27">
        <v>174</v>
      </c>
      <c r="E27">
        <v>39</v>
      </c>
      <c r="F27">
        <v>6</v>
      </c>
      <c r="G27">
        <v>2</v>
      </c>
      <c r="H27">
        <v>19</v>
      </c>
      <c r="I27">
        <v>17</v>
      </c>
      <c r="J27">
        <v>3</v>
      </c>
      <c r="K27">
        <v>17</v>
      </c>
      <c r="L27">
        <v>1</v>
      </c>
      <c r="M27">
        <v>4</v>
      </c>
      <c r="N27">
        <v>47</v>
      </c>
      <c r="O27">
        <v>0.25490000000000002</v>
      </c>
      <c r="P27">
        <v>0.34883720899999998</v>
      </c>
      <c r="Q27">
        <v>0.38666666599999999</v>
      </c>
      <c r="R27">
        <v>3.9912999999999998</v>
      </c>
      <c r="S27">
        <v>0.32313909028705801</v>
      </c>
      <c r="T27">
        <v>11.034800000000001</v>
      </c>
      <c r="U27">
        <v>3.9912999999999998</v>
      </c>
      <c r="V27">
        <v>2.7646999999999999</v>
      </c>
      <c r="W27">
        <v>0.70430000000000004</v>
      </c>
      <c r="X27">
        <v>0.27010000000000001</v>
      </c>
      <c r="Y27">
        <v>9.7699999999999995E-2</v>
      </c>
      <c r="Z27">
        <v>0.1724</v>
      </c>
      <c r="AA27">
        <v>0.25490000000000002</v>
      </c>
      <c r="AB27">
        <v>1.4609000000000001</v>
      </c>
      <c r="AC27">
        <v>0.34949999999999998</v>
      </c>
      <c r="AD27">
        <v>0.73480000000000001</v>
      </c>
      <c r="AE27">
        <v>3.81131064822958</v>
      </c>
      <c r="AF27">
        <v>3.36633934191113</v>
      </c>
      <c r="AG27">
        <v>1.4705882349999999</v>
      </c>
      <c r="AH27">
        <v>0.168316831</v>
      </c>
      <c r="AI27">
        <v>0.49504950399999997</v>
      </c>
      <c r="AJ27">
        <v>0.33663366300000003</v>
      </c>
      <c r="AK27">
        <v>0.17647058800000001</v>
      </c>
      <c r="AL27">
        <v>8.8235294000000006E-2</v>
      </c>
      <c r="AM27">
        <v>0.12</v>
      </c>
      <c r="AN27">
        <v>0.5</v>
      </c>
      <c r="AO27">
        <v>0.31430000000000002</v>
      </c>
      <c r="AP27">
        <v>0.35239999999999999</v>
      </c>
      <c r="AQ27">
        <v>0.33329999999999999</v>
      </c>
      <c r="AR27">
        <v>0.24759999999999999</v>
      </c>
      <c r="AS27">
        <v>0.47620000000000001</v>
      </c>
      <c r="AT27">
        <v>0.2762</v>
      </c>
      <c r="AU27">
        <f t="shared" si="0"/>
        <v>0.22413793103448276</v>
      </c>
      <c r="AV27">
        <f t="shared" si="1"/>
        <v>3.4482758620689655E-2</v>
      </c>
      <c r="AW27">
        <f t="shared" si="2"/>
        <v>1.1494252873563218E-2</v>
      </c>
      <c r="AX27">
        <f t="shared" si="3"/>
        <v>1.7241379310344827E-2</v>
      </c>
      <c r="AY27">
        <f t="shared" si="4"/>
        <v>9.7701149425287362E-2</v>
      </c>
      <c r="AZ27">
        <f t="shared" si="5"/>
        <v>8.4241823587710603E-3</v>
      </c>
      <c r="BA27">
        <f t="shared" si="6"/>
        <v>0.60651834637686108</v>
      </c>
    </row>
    <row r="28" spans="1:53" x14ac:dyDescent="0.25">
      <c r="A28">
        <v>2018</v>
      </c>
      <c r="B28" t="s">
        <v>72</v>
      </c>
      <c r="C28">
        <v>33</v>
      </c>
      <c r="D28">
        <v>138</v>
      </c>
      <c r="E28">
        <v>27</v>
      </c>
      <c r="F28">
        <v>6</v>
      </c>
      <c r="G28">
        <v>0</v>
      </c>
      <c r="H28">
        <v>15</v>
      </c>
      <c r="I28">
        <v>14</v>
      </c>
      <c r="J28">
        <v>1</v>
      </c>
      <c r="K28">
        <v>13</v>
      </c>
      <c r="L28">
        <v>0</v>
      </c>
      <c r="M28">
        <v>3</v>
      </c>
      <c r="N28">
        <v>45</v>
      </c>
      <c r="O28">
        <v>0.2213</v>
      </c>
      <c r="P28">
        <v>0.31159420199999999</v>
      </c>
      <c r="Q28">
        <v>0.295081967</v>
      </c>
      <c r="R28">
        <v>3.8182</v>
      </c>
      <c r="S28">
        <v>0.27694493229838402</v>
      </c>
      <c r="T28">
        <v>12.2727</v>
      </c>
      <c r="U28">
        <v>3.5455000000000001</v>
      </c>
      <c r="V28">
        <v>3.4615</v>
      </c>
      <c r="W28">
        <v>0.2727</v>
      </c>
      <c r="X28">
        <v>0.3261</v>
      </c>
      <c r="Y28">
        <v>9.4200000000000006E-2</v>
      </c>
      <c r="Z28">
        <v>0.2319</v>
      </c>
      <c r="AA28">
        <v>0.2213</v>
      </c>
      <c r="AB28">
        <v>1.2121</v>
      </c>
      <c r="AC28">
        <v>0.34210000000000002</v>
      </c>
      <c r="AD28">
        <v>0.67310000000000003</v>
      </c>
      <c r="AE28">
        <v>3.2338867360895298</v>
      </c>
      <c r="AF28">
        <v>2.2788556309111301</v>
      </c>
      <c r="AG28">
        <v>1.3703703700000001</v>
      </c>
      <c r="AH28">
        <v>0.168831168</v>
      </c>
      <c r="AI28">
        <v>0.48051948</v>
      </c>
      <c r="AJ28">
        <v>0.35064935000000003</v>
      </c>
      <c r="AK28">
        <v>0.14814814800000001</v>
      </c>
      <c r="AL28">
        <v>3.7037037000000002E-2</v>
      </c>
      <c r="AM28">
        <v>2.7027026999999999E-2</v>
      </c>
      <c r="AN28">
        <v>0</v>
      </c>
      <c r="AO28">
        <v>0.29870000000000002</v>
      </c>
      <c r="AP28">
        <v>0.31169999999999998</v>
      </c>
      <c r="AQ28">
        <v>0.3896</v>
      </c>
      <c r="AR28">
        <v>0.18179999999999999</v>
      </c>
      <c r="AS28">
        <v>0.50649999999999995</v>
      </c>
      <c r="AT28">
        <v>0.31169999999999998</v>
      </c>
      <c r="AU28">
        <f t="shared" si="0"/>
        <v>0.19565217391304349</v>
      </c>
      <c r="AV28">
        <f t="shared" si="1"/>
        <v>4.3478260869565216E-2</v>
      </c>
      <c r="AW28">
        <f t="shared" si="2"/>
        <v>0</v>
      </c>
      <c r="AX28">
        <f t="shared" si="3"/>
        <v>7.246376811594203E-3</v>
      </c>
      <c r="AY28">
        <f t="shared" si="4"/>
        <v>9.420289855072464E-2</v>
      </c>
      <c r="AZ28">
        <f t="shared" si="5"/>
        <v>6.4420218037661049E-3</v>
      </c>
      <c r="BA28">
        <f t="shared" si="6"/>
        <v>0.65297826805130632</v>
      </c>
    </row>
    <row r="29" spans="1:53" x14ac:dyDescent="0.25">
      <c r="A29">
        <v>2018</v>
      </c>
      <c r="B29" t="s">
        <v>73</v>
      </c>
      <c r="C29">
        <v>41</v>
      </c>
      <c r="D29">
        <v>178</v>
      </c>
      <c r="E29">
        <v>42</v>
      </c>
      <c r="F29">
        <v>9</v>
      </c>
      <c r="G29">
        <v>1</v>
      </c>
      <c r="H29">
        <v>24</v>
      </c>
      <c r="I29">
        <v>22</v>
      </c>
      <c r="J29">
        <v>4</v>
      </c>
      <c r="K29">
        <v>16</v>
      </c>
      <c r="L29">
        <v>1</v>
      </c>
      <c r="M29">
        <v>4</v>
      </c>
      <c r="N29">
        <v>32</v>
      </c>
      <c r="O29">
        <v>0.26579999999999998</v>
      </c>
      <c r="P29">
        <v>0.35028248499999998</v>
      </c>
      <c r="Q29">
        <v>0.41935483800000001</v>
      </c>
      <c r="R29">
        <v>4.8292999999999999</v>
      </c>
      <c r="S29">
        <v>0.33386782590638497</v>
      </c>
      <c r="T29">
        <v>7.0244</v>
      </c>
      <c r="U29">
        <v>3.5122</v>
      </c>
      <c r="V29">
        <v>2</v>
      </c>
      <c r="W29">
        <v>0.878</v>
      </c>
      <c r="X29">
        <v>0.17979999999999999</v>
      </c>
      <c r="Y29">
        <v>8.9899999999999994E-2</v>
      </c>
      <c r="Z29">
        <v>8.9899999999999994E-2</v>
      </c>
      <c r="AA29">
        <v>0.26579999999999998</v>
      </c>
      <c r="AB29">
        <v>1.4146000000000001</v>
      </c>
      <c r="AC29">
        <v>0.3115</v>
      </c>
      <c r="AD29">
        <v>0.67379999999999995</v>
      </c>
      <c r="AE29">
        <v>4.7892506808769397</v>
      </c>
      <c r="AF29">
        <v>4.3283752159111302</v>
      </c>
      <c r="AG29">
        <v>1.069767441</v>
      </c>
      <c r="AH29">
        <v>0.28225806399999998</v>
      </c>
      <c r="AI29">
        <v>0.37096774100000002</v>
      </c>
      <c r="AJ29">
        <v>0.34677419300000001</v>
      </c>
      <c r="AK29">
        <v>9.3023254999999999E-2</v>
      </c>
      <c r="AL29">
        <v>9.3023254999999999E-2</v>
      </c>
      <c r="AM29">
        <v>4.3478259999999998E-2</v>
      </c>
      <c r="AN29">
        <v>0</v>
      </c>
      <c r="AO29">
        <v>0.36509999999999998</v>
      </c>
      <c r="AP29">
        <v>0.44440000000000002</v>
      </c>
      <c r="AQ29">
        <v>0.1905</v>
      </c>
      <c r="AR29">
        <v>0.246</v>
      </c>
      <c r="AS29">
        <v>0.373</v>
      </c>
      <c r="AT29">
        <v>0.38100000000000001</v>
      </c>
      <c r="AU29">
        <f t="shared" si="0"/>
        <v>0.23595505617977527</v>
      </c>
      <c r="AV29">
        <f t="shared" si="1"/>
        <v>5.0561797752808987E-2</v>
      </c>
      <c r="AW29">
        <f t="shared" si="2"/>
        <v>5.6179775280898875E-3</v>
      </c>
      <c r="AX29">
        <f t="shared" si="3"/>
        <v>2.247191011235955E-2</v>
      </c>
      <c r="AY29">
        <f t="shared" si="4"/>
        <v>8.98876404494382E-2</v>
      </c>
      <c r="AZ29">
        <f t="shared" si="5"/>
        <v>7.9286422200198214E-3</v>
      </c>
      <c r="BA29">
        <f t="shared" si="6"/>
        <v>0.58757697575750822</v>
      </c>
    </row>
    <row r="30" spans="1:53" x14ac:dyDescent="0.25">
      <c r="A30">
        <v>2018</v>
      </c>
      <c r="B30" t="s">
        <v>74</v>
      </c>
      <c r="C30">
        <v>55</v>
      </c>
      <c r="D30">
        <v>221</v>
      </c>
      <c r="E30">
        <v>40</v>
      </c>
      <c r="F30">
        <v>8</v>
      </c>
      <c r="G30">
        <v>1</v>
      </c>
      <c r="H30">
        <v>25</v>
      </c>
      <c r="I30">
        <v>20</v>
      </c>
      <c r="J30">
        <v>7</v>
      </c>
      <c r="K30">
        <v>17</v>
      </c>
      <c r="L30">
        <v>0</v>
      </c>
      <c r="M30">
        <v>3</v>
      </c>
      <c r="N30">
        <v>64</v>
      </c>
      <c r="O30">
        <v>0.19900000000000001</v>
      </c>
      <c r="P30">
        <v>0.27522935700000001</v>
      </c>
      <c r="Q30">
        <v>0.36224489700000001</v>
      </c>
      <c r="R30">
        <v>3.2726999999999999</v>
      </c>
      <c r="S30">
        <v>0.278655210492808</v>
      </c>
      <c r="T30">
        <v>10.4727</v>
      </c>
      <c r="U30">
        <v>2.7818000000000001</v>
      </c>
      <c r="V30">
        <v>3.7646999999999999</v>
      </c>
      <c r="W30">
        <v>1.1455</v>
      </c>
      <c r="X30">
        <v>0.28960000000000002</v>
      </c>
      <c r="Y30">
        <v>7.6899999999999996E-2</v>
      </c>
      <c r="Z30">
        <v>0.2127</v>
      </c>
      <c r="AA30">
        <v>0.19900000000000001</v>
      </c>
      <c r="AB30">
        <v>1.0364</v>
      </c>
      <c r="AC30">
        <v>0.25380000000000003</v>
      </c>
      <c r="AD30">
        <v>0.69720000000000004</v>
      </c>
      <c r="AE30">
        <v>3.3302046168934201</v>
      </c>
      <c r="AF30">
        <v>3.5758253269111302</v>
      </c>
      <c r="AG30">
        <v>1.361702127</v>
      </c>
      <c r="AH30">
        <v>0.159090909</v>
      </c>
      <c r="AI30">
        <v>0.48484848400000002</v>
      </c>
      <c r="AJ30">
        <v>0.356060606</v>
      </c>
      <c r="AK30">
        <v>0.106382978</v>
      </c>
      <c r="AL30">
        <v>0.14893617000000001</v>
      </c>
      <c r="AM30">
        <v>6.25E-2</v>
      </c>
      <c r="AN30">
        <v>0.4</v>
      </c>
      <c r="AO30">
        <v>0.35770000000000002</v>
      </c>
      <c r="AP30">
        <v>0.40150000000000002</v>
      </c>
      <c r="AQ30">
        <v>0.2409</v>
      </c>
      <c r="AR30">
        <v>0.1825</v>
      </c>
      <c r="AS30">
        <v>0.4088</v>
      </c>
      <c r="AT30">
        <v>0.4088</v>
      </c>
      <c r="AU30">
        <f t="shared" si="0"/>
        <v>0.18099547511312217</v>
      </c>
      <c r="AV30">
        <f t="shared" si="1"/>
        <v>3.6199095022624438E-2</v>
      </c>
      <c r="AW30">
        <f t="shared" si="2"/>
        <v>4.5248868778280547E-3</v>
      </c>
      <c r="AX30">
        <f t="shared" si="3"/>
        <v>3.1674208144796379E-2</v>
      </c>
      <c r="AY30">
        <f t="shared" si="4"/>
        <v>7.6923076923076927E-2</v>
      </c>
      <c r="AZ30">
        <f t="shared" si="5"/>
        <v>8.4241823587710603E-3</v>
      </c>
      <c r="BA30">
        <f t="shared" si="6"/>
        <v>0.66125907555978092</v>
      </c>
    </row>
    <row r="31" spans="1:53" x14ac:dyDescent="0.25">
      <c r="A31">
        <v>2018</v>
      </c>
      <c r="B31" t="s">
        <v>75</v>
      </c>
      <c r="C31">
        <v>61.2</v>
      </c>
      <c r="D31">
        <v>257</v>
      </c>
      <c r="E31">
        <v>64</v>
      </c>
      <c r="F31">
        <v>7</v>
      </c>
      <c r="G31">
        <v>1</v>
      </c>
      <c r="H31">
        <v>23</v>
      </c>
      <c r="I31">
        <v>22</v>
      </c>
      <c r="J31">
        <v>5</v>
      </c>
      <c r="K31">
        <v>12</v>
      </c>
      <c r="L31">
        <v>1</v>
      </c>
      <c r="M31">
        <v>1</v>
      </c>
      <c r="N31">
        <v>69</v>
      </c>
      <c r="O31">
        <v>0.26229999999999998</v>
      </c>
      <c r="P31">
        <v>0.30314960600000002</v>
      </c>
      <c r="Q31">
        <v>0.36514522799999999</v>
      </c>
      <c r="R31">
        <v>3.2107999999999999</v>
      </c>
      <c r="S31">
        <v>0.29092205018394102</v>
      </c>
      <c r="T31">
        <v>10.0703</v>
      </c>
      <c r="U31">
        <v>1.7514000000000001</v>
      </c>
      <c r="V31">
        <v>5.75</v>
      </c>
      <c r="W31">
        <v>0.72970000000000002</v>
      </c>
      <c r="X31">
        <v>0.26850000000000002</v>
      </c>
      <c r="Y31">
        <v>4.6699999999999998E-2</v>
      </c>
      <c r="Z31">
        <v>0.2218</v>
      </c>
      <c r="AA31">
        <v>0.26229999999999998</v>
      </c>
      <c r="AB31">
        <v>1.2323999999999999</v>
      </c>
      <c r="AC31">
        <v>0.34710000000000002</v>
      </c>
      <c r="AD31">
        <v>0.77139999999999997</v>
      </c>
      <c r="AE31">
        <v>2.5682198076276799</v>
      </c>
      <c r="AF31">
        <v>2.60629245591113</v>
      </c>
      <c r="AG31">
        <v>2.2894736839999998</v>
      </c>
      <c r="AH31">
        <v>0.264705882</v>
      </c>
      <c r="AI31">
        <v>0.51176470500000004</v>
      </c>
      <c r="AJ31">
        <v>0.22352941100000001</v>
      </c>
      <c r="AK31">
        <v>0.131578947</v>
      </c>
      <c r="AL31">
        <v>0.131578947</v>
      </c>
      <c r="AM31">
        <v>6.8965517000000004E-2</v>
      </c>
      <c r="AN31">
        <v>0.4</v>
      </c>
      <c r="AO31">
        <v>0.3543</v>
      </c>
      <c r="AP31">
        <v>0.36570000000000003</v>
      </c>
      <c r="AQ31">
        <v>0.28000000000000003</v>
      </c>
      <c r="AR31">
        <v>0.1429</v>
      </c>
      <c r="AS31">
        <v>0.4914</v>
      </c>
      <c r="AT31">
        <v>0.36570000000000003</v>
      </c>
      <c r="AU31">
        <f t="shared" si="0"/>
        <v>0.24902723735408561</v>
      </c>
      <c r="AV31">
        <f t="shared" si="1"/>
        <v>2.7237354085603113E-2</v>
      </c>
      <c r="AW31">
        <f t="shared" si="2"/>
        <v>3.8910505836575876E-3</v>
      </c>
      <c r="AX31">
        <f t="shared" si="3"/>
        <v>1.9455252918287938E-2</v>
      </c>
      <c r="AY31">
        <f t="shared" si="4"/>
        <v>4.6692607003891051E-2</v>
      </c>
      <c r="AZ31">
        <f t="shared" si="5"/>
        <v>5.9464816650148661E-3</v>
      </c>
      <c r="BA31">
        <f t="shared" si="6"/>
        <v>0.64775001638945984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1"/>
  <sheetViews>
    <sheetView workbookViewId="0">
      <selection activeCell="D2" sqref="D2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78</v>
      </c>
      <c r="AV1" t="s">
        <v>79</v>
      </c>
      <c r="AW1" t="s">
        <v>80</v>
      </c>
      <c r="AX1" t="s">
        <v>81</v>
      </c>
      <c r="AY1" t="s">
        <v>24</v>
      </c>
      <c r="AZ1" t="s">
        <v>82</v>
      </c>
      <c r="BA1" t="s">
        <v>83</v>
      </c>
    </row>
    <row r="2" spans="1:53" x14ac:dyDescent="0.25">
      <c r="A2">
        <v>2018</v>
      </c>
      <c r="B2" t="s">
        <v>46</v>
      </c>
      <c r="C2">
        <v>30</v>
      </c>
      <c r="D2">
        <v>126</v>
      </c>
      <c r="E2">
        <v>23</v>
      </c>
      <c r="F2">
        <v>5</v>
      </c>
      <c r="G2">
        <v>1</v>
      </c>
      <c r="H2">
        <v>8</v>
      </c>
      <c r="I2">
        <v>7</v>
      </c>
      <c r="J2">
        <v>0</v>
      </c>
      <c r="K2">
        <v>14</v>
      </c>
      <c r="L2">
        <v>1</v>
      </c>
      <c r="M2">
        <v>0</v>
      </c>
      <c r="N2">
        <v>28</v>
      </c>
      <c r="O2">
        <v>0.2054</v>
      </c>
      <c r="P2">
        <v>0.29838709600000002</v>
      </c>
      <c r="Q2">
        <v>0.27272727200000002</v>
      </c>
      <c r="R2">
        <v>2.1</v>
      </c>
      <c r="S2">
        <v>0.25789459013357402</v>
      </c>
      <c r="T2">
        <v>8.4</v>
      </c>
      <c r="U2">
        <v>4.2</v>
      </c>
      <c r="V2">
        <v>2</v>
      </c>
      <c r="W2">
        <v>0</v>
      </c>
      <c r="X2">
        <v>0.22220000000000001</v>
      </c>
      <c r="Y2">
        <v>0.1111</v>
      </c>
      <c r="Z2">
        <v>0.1111</v>
      </c>
      <c r="AA2">
        <v>0.2054</v>
      </c>
      <c r="AB2">
        <v>1.2333000000000001</v>
      </c>
      <c r="AC2">
        <v>0.27379999999999999</v>
      </c>
      <c r="AD2">
        <v>0.78380000000000005</v>
      </c>
      <c r="AE2">
        <v>4.0649282773335802</v>
      </c>
      <c r="AF2">
        <v>2.6909768429111298</v>
      </c>
      <c r="AG2">
        <v>1.52</v>
      </c>
      <c r="AH2">
        <v>0.20253164500000001</v>
      </c>
      <c r="AI2">
        <v>0.48101265799999998</v>
      </c>
      <c r="AJ2">
        <v>0.31645569600000001</v>
      </c>
      <c r="AK2">
        <v>0.12</v>
      </c>
      <c r="AL2">
        <v>0</v>
      </c>
      <c r="AM2">
        <v>0.105263157</v>
      </c>
      <c r="AN2">
        <v>0.6</v>
      </c>
      <c r="AO2">
        <v>0.4405</v>
      </c>
      <c r="AP2">
        <v>0.29759999999999998</v>
      </c>
      <c r="AQ2">
        <v>0.26190000000000002</v>
      </c>
      <c r="AR2">
        <v>0.22620000000000001</v>
      </c>
      <c r="AS2">
        <v>0.47620000000000001</v>
      </c>
      <c r="AT2">
        <v>0.29759999999999998</v>
      </c>
      <c r="AU2">
        <f>E2/D2</f>
        <v>0.18253968253968253</v>
      </c>
      <c r="AV2">
        <f>F2/D2</f>
        <v>3.968253968253968E-2</v>
      </c>
      <c r="AW2">
        <f>G2/D2</f>
        <v>7.9365079365079361E-3</v>
      </c>
      <c r="AX2">
        <f>J2/D2</f>
        <v>0</v>
      </c>
      <c r="AY2">
        <f>K2/D2</f>
        <v>0.1111111111111111</v>
      </c>
      <c r="AZ2">
        <f>K2/A2</f>
        <v>6.9375619425173438E-3</v>
      </c>
      <c r="BA2">
        <f>1-(SUM(AU2:AZ2))</f>
        <v>0.65179259678764145</v>
      </c>
    </row>
    <row r="3" spans="1:53" x14ac:dyDescent="0.25">
      <c r="A3">
        <v>2018</v>
      </c>
      <c r="B3" t="s">
        <v>47</v>
      </c>
      <c r="C3">
        <v>72</v>
      </c>
      <c r="D3">
        <v>310</v>
      </c>
      <c r="E3">
        <v>84</v>
      </c>
      <c r="F3">
        <v>21</v>
      </c>
      <c r="G3">
        <v>3</v>
      </c>
      <c r="H3">
        <v>40</v>
      </c>
      <c r="I3">
        <v>32</v>
      </c>
      <c r="J3">
        <v>6</v>
      </c>
      <c r="K3">
        <v>24</v>
      </c>
      <c r="L3">
        <v>1</v>
      </c>
      <c r="M3">
        <v>2</v>
      </c>
      <c r="N3">
        <v>60</v>
      </c>
      <c r="O3">
        <v>0.29580000000000001</v>
      </c>
      <c r="P3">
        <v>0.35483870899999997</v>
      </c>
      <c r="Q3">
        <v>0.45583038799999998</v>
      </c>
      <c r="R3">
        <v>4</v>
      </c>
      <c r="S3">
        <v>0.349109761344576</v>
      </c>
      <c r="T3">
        <v>7.5</v>
      </c>
      <c r="U3">
        <v>3</v>
      </c>
      <c r="V3">
        <v>2.5</v>
      </c>
      <c r="W3">
        <v>0.75</v>
      </c>
      <c r="X3">
        <v>0.19350000000000001</v>
      </c>
      <c r="Y3">
        <v>7.7399999999999997E-2</v>
      </c>
      <c r="Z3">
        <v>0.11609999999999999</v>
      </c>
      <c r="AA3">
        <v>0.29580000000000001</v>
      </c>
      <c r="AB3">
        <v>1.5</v>
      </c>
      <c r="AC3">
        <v>0.35780000000000001</v>
      </c>
      <c r="AD3">
        <v>0.68899999999999995</v>
      </c>
      <c r="AE3">
        <v>3.7650689296347801</v>
      </c>
      <c r="AF3">
        <v>3.65764420291113</v>
      </c>
      <c r="AG3">
        <v>2.365384615</v>
      </c>
      <c r="AH3">
        <v>0.21524663599999999</v>
      </c>
      <c r="AI3">
        <v>0.55156950599999999</v>
      </c>
      <c r="AJ3">
        <v>0.23318385599999999</v>
      </c>
      <c r="AK3">
        <v>3.8461538000000003E-2</v>
      </c>
      <c r="AL3">
        <v>0.115384615</v>
      </c>
      <c r="AM3">
        <v>7.3170731000000003E-2</v>
      </c>
      <c r="AN3">
        <v>0</v>
      </c>
      <c r="AO3">
        <v>0.41070000000000001</v>
      </c>
      <c r="AP3">
        <v>0.34379999999999999</v>
      </c>
      <c r="AQ3">
        <v>0.2455</v>
      </c>
      <c r="AR3">
        <v>0.183</v>
      </c>
      <c r="AS3">
        <v>0.53569999999999995</v>
      </c>
      <c r="AT3">
        <v>0.28129999999999999</v>
      </c>
      <c r="AU3">
        <f t="shared" ref="AU3:AU31" si="0">E3/D3</f>
        <v>0.2709677419354839</v>
      </c>
      <c r="AV3">
        <f t="shared" ref="AV3:AV31" si="1">F3/D3</f>
        <v>6.7741935483870974E-2</v>
      </c>
      <c r="AW3">
        <f t="shared" ref="AW3:AW31" si="2">G3/D3</f>
        <v>9.6774193548387101E-3</v>
      </c>
      <c r="AX3">
        <f t="shared" ref="AX3:AX31" si="3">J3/D3</f>
        <v>1.935483870967742E-2</v>
      </c>
      <c r="AY3">
        <f t="shared" ref="AY3:AY31" si="4">K3/D3</f>
        <v>7.7419354838709681E-2</v>
      </c>
      <c r="AZ3">
        <f t="shared" ref="AZ3:AZ31" si="5">K3/A3</f>
        <v>1.1892963330029732E-2</v>
      </c>
      <c r="BA3">
        <f t="shared" ref="BA3:BA31" si="6">1-(SUM(AU3:AZ3))</f>
        <v>0.54294574634738957</v>
      </c>
    </row>
    <row r="4" spans="1:53" x14ac:dyDescent="0.25">
      <c r="A4">
        <v>2018</v>
      </c>
      <c r="B4" t="s">
        <v>48</v>
      </c>
      <c r="C4">
        <v>34.200000000000003</v>
      </c>
      <c r="D4">
        <v>155</v>
      </c>
      <c r="E4">
        <v>45</v>
      </c>
      <c r="F4">
        <v>10</v>
      </c>
      <c r="G4">
        <v>0</v>
      </c>
      <c r="H4">
        <v>24</v>
      </c>
      <c r="I4">
        <v>24</v>
      </c>
      <c r="J4">
        <v>5</v>
      </c>
      <c r="K4">
        <v>11</v>
      </c>
      <c r="L4">
        <v>0</v>
      </c>
      <c r="M4">
        <v>0</v>
      </c>
      <c r="N4">
        <v>28</v>
      </c>
      <c r="O4">
        <v>0.3125</v>
      </c>
      <c r="P4">
        <v>0.361290322</v>
      </c>
      <c r="Q4">
        <v>0.48611111099999998</v>
      </c>
      <c r="R4">
        <v>6.2308000000000003</v>
      </c>
      <c r="S4">
        <v>0.36504220154977601</v>
      </c>
      <c r="T4">
        <v>7.2691999999999997</v>
      </c>
      <c r="U4">
        <v>2.8557999999999999</v>
      </c>
      <c r="V4">
        <v>2.5455000000000001</v>
      </c>
      <c r="W4">
        <v>1.2981</v>
      </c>
      <c r="X4">
        <v>0.18060000000000001</v>
      </c>
      <c r="Y4">
        <v>7.0999999999999994E-2</v>
      </c>
      <c r="Z4">
        <v>0.10970000000000001</v>
      </c>
      <c r="AA4">
        <v>0.3125</v>
      </c>
      <c r="AB4">
        <v>1.6153999999999999</v>
      </c>
      <c r="AC4">
        <v>0.3604</v>
      </c>
      <c r="AD4">
        <v>0.65310000000000001</v>
      </c>
      <c r="AE4">
        <v>4.34901869892603</v>
      </c>
      <c r="AF4">
        <v>4.3691842999111303</v>
      </c>
      <c r="AG4">
        <v>1.1282051280000001</v>
      </c>
      <c r="AH4">
        <v>0.27826086900000002</v>
      </c>
      <c r="AI4">
        <v>0.382608695</v>
      </c>
      <c r="AJ4">
        <v>0.33913043399999998</v>
      </c>
      <c r="AK4">
        <v>0.102564102</v>
      </c>
      <c r="AL4">
        <v>0.128205128</v>
      </c>
      <c r="AM4">
        <v>9.0909089999999998E-2</v>
      </c>
      <c r="AN4">
        <v>1</v>
      </c>
      <c r="AO4">
        <v>0.46550000000000002</v>
      </c>
      <c r="AP4">
        <v>0.28449999999999998</v>
      </c>
      <c r="AQ4">
        <v>0.25</v>
      </c>
      <c r="AR4">
        <v>0.18099999999999999</v>
      </c>
      <c r="AS4">
        <v>0.58620000000000005</v>
      </c>
      <c r="AT4">
        <v>0.23280000000000001</v>
      </c>
      <c r="AU4">
        <f t="shared" si="0"/>
        <v>0.29032258064516131</v>
      </c>
      <c r="AV4">
        <f t="shared" si="1"/>
        <v>6.4516129032258063E-2</v>
      </c>
      <c r="AW4">
        <f t="shared" si="2"/>
        <v>0</v>
      </c>
      <c r="AX4">
        <f t="shared" si="3"/>
        <v>3.2258064516129031E-2</v>
      </c>
      <c r="AY4">
        <f t="shared" si="4"/>
        <v>7.0967741935483872E-2</v>
      </c>
      <c r="AZ4">
        <f t="shared" si="5"/>
        <v>5.4509415262636272E-3</v>
      </c>
      <c r="BA4">
        <f t="shared" si="6"/>
        <v>0.53648454234470411</v>
      </c>
    </row>
    <row r="5" spans="1:53" x14ac:dyDescent="0.25">
      <c r="A5">
        <v>2018</v>
      </c>
      <c r="B5" t="s">
        <v>49</v>
      </c>
      <c r="C5">
        <v>102.1</v>
      </c>
      <c r="D5">
        <v>443</v>
      </c>
      <c r="E5">
        <v>98</v>
      </c>
      <c r="F5">
        <v>15</v>
      </c>
      <c r="G5">
        <v>1</v>
      </c>
      <c r="H5">
        <v>54</v>
      </c>
      <c r="I5">
        <v>49</v>
      </c>
      <c r="J5">
        <v>11</v>
      </c>
      <c r="K5">
        <v>42</v>
      </c>
      <c r="L5">
        <v>5</v>
      </c>
      <c r="M5">
        <v>4</v>
      </c>
      <c r="N5">
        <v>115</v>
      </c>
      <c r="O5">
        <v>0.24690000000000001</v>
      </c>
      <c r="P5">
        <v>0.326530612</v>
      </c>
      <c r="Q5">
        <v>0.37755102000000001</v>
      </c>
      <c r="R5">
        <v>4.3094000000000001</v>
      </c>
      <c r="S5">
        <v>0.30603007234017798</v>
      </c>
      <c r="T5">
        <v>10.114000000000001</v>
      </c>
      <c r="U5">
        <v>3.6938</v>
      </c>
      <c r="V5">
        <v>2.7381000000000002</v>
      </c>
      <c r="W5">
        <v>0.96740000000000004</v>
      </c>
      <c r="X5">
        <v>0.2596</v>
      </c>
      <c r="Y5">
        <v>9.4799999999999995E-2</v>
      </c>
      <c r="Z5">
        <v>0.1648</v>
      </c>
      <c r="AA5">
        <v>0.24690000000000001</v>
      </c>
      <c r="AB5">
        <v>1.3681000000000001</v>
      </c>
      <c r="AC5">
        <v>0.32100000000000001</v>
      </c>
      <c r="AD5">
        <v>0.69979999999999998</v>
      </c>
      <c r="AE5">
        <v>4.0792176440232604</v>
      </c>
      <c r="AF5">
        <v>3.6560145189111299</v>
      </c>
      <c r="AG5">
        <v>0.94690265399999995</v>
      </c>
      <c r="AH5">
        <v>0.21146953399999999</v>
      </c>
      <c r="AI5">
        <v>0.38351254400000001</v>
      </c>
      <c r="AJ5">
        <v>0.405017921</v>
      </c>
      <c r="AK5">
        <v>7.0796460000000005E-2</v>
      </c>
      <c r="AL5">
        <v>9.7345132000000001E-2</v>
      </c>
      <c r="AM5">
        <v>0.130841121</v>
      </c>
      <c r="AN5">
        <v>0.33333333300000001</v>
      </c>
      <c r="AO5">
        <v>0.43969999999999998</v>
      </c>
      <c r="AP5">
        <v>0.2908</v>
      </c>
      <c r="AQ5">
        <v>0.26950000000000002</v>
      </c>
      <c r="AR5">
        <v>0.1986</v>
      </c>
      <c r="AS5">
        <v>0.50349999999999995</v>
      </c>
      <c r="AT5">
        <v>0.2979</v>
      </c>
      <c r="AU5">
        <f t="shared" si="0"/>
        <v>0.22121896162528218</v>
      </c>
      <c r="AV5">
        <f t="shared" si="1"/>
        <v>3.3860045146726865E-2</v>
      </c>
      <c r="AW5">
        <f t="shared" si="2"/>
        <v>2.257336343115124E-3</v>
      </c>
      <c r="AX5">
        <f t="shared" si="3"/>
        <v>2.4830699774266364E-2</v>
      </c>
      <c r="AY5">
        <f t="shared" si="4"/>
        <v>9.480812641083522E-2</v>
      </c>
      <c r="AZ5">
        <f t="shared" si="5"/>
        <v>2.0812685827552031E-2</v>
      </c>
      <c r="BA5">
        <f t="shared" si="6"/>
        <v>0.60221214487222219</v>
      </c>
    </row>
    <row r="6" spans="1:53" x14ac:dyDescent="0.25">
      <c r="A6">
        <v>2018</v>
      </c>
      <c r="B6" t="s">
        <v>50</v>
      </c>
      <c r="C6">
        <v>42</v>
      </c>
      <c r="D6">
        <v>187</v>
      </c>
      <c r="E6">
        <v>38</v>
      </c>
      <c r="F6">
        <v>14</v>
      </c>
      <c r="G6">
        <v>1</v>
      </c>
      <c r="H6">
        <v>17</v>
      </c>
      <c r="I6">
        <v>16</v>
      </c>
      <c r="J6">
        <v>3</v>
      </c>
      <c r="K6">
        <v>24</v>
      </c>
      <c r="L6">
        <v>3</v>
      </c>
      <c r="M6">
        <v>3</v>
      </c>
      <c r="N6">
        <v>56</v>
      </c>
      <c r="O6">
        <v>0.23749999999999999</v>
      </c>
      <c r="P6">
        <v>0.34759358200000001</v>
      </c>
      <c r="Q6">
        <v>0.39374999999999999</v>
      </c>
      <c r="R6">
        <v>3.4285999999999999</v>
      </c>
      <c r="S6">
        <v>0.32253546267747901</v>
      </c>
      <c r="T6">
        <v>12</v>
      </c>
      <c r="U6">
        <v>5.1429</v>
      </c>
      <c r="V6">
        <v>2.3332999999999999</v>
      </c>
      <c r="W6">
        <v>0.64290000000000003</v>
      </c>
      <c r="X6">
        <v>0.29949999999999999</v>
      </c>
      <c r="Y6">
        <v>0.1283</v>
      </c>
      <c r="Z6">
        <v>0.1711</v>
      </c>
      <c r="AA6">
        <v>0.23749999999999999</v>
      </c>
      <c r="AB6">
        <v>1.4762</v>
      </c>
      <c r="AC6">
        <v>0.34649999999999997</v>
      </c>
      <c r="AD6">
        <v>0.78949999999999998</v>
      </c>
      <c r="AE6">
        <v>3.7149895223428002</v>
      </c>
      <c r="AF6">
        <v>3.3481201519111301</v>
      </c>
      <c r="AG6">
        <v>1.3030303029999999</v>
      </c>
      <c r="AH6">
        <v>0.24752475199999999</v>
      </c>
      <c r="AI6">
        <v>0.42574257399999998</v>
      </c>
      <c r="AJ6">
        <v>0.32673267299999997</v>
      </c>
      <c r="AK6">
        <v>9.0909089999999998E-2</v>
      </c>
      <c r="AL6">
        <v>9.0909089999999998E-2</v>
      </c>
      <c r="AM6">
        <v>0.116279069</v>
      </c>
      <c r="AN6">
        <v>0.5</v>
      </c>
      <c r="AO6">
        <v>0.4466</v>
      </c>
      <c r="AP6">
        <v>0.28160000000000002</v>
      </c>
      <c r="AQ6">
        <v>0.27179999999999999</v>
      </c>
      <c r="AR6">
        <v>0.13589999999999999</v>
      </c>
      <c r="AS6">
        <v>0.45629999999999998</v>
      </c>
      <c r="AT6">
        <v>0.4078</v>
      </c>
      <c r="AU6">
        <f t="shared" si="0"/>
        <v>0.20320855614973263</v>
      </c>
      <c r="AV6">
        <f t="shared" si="1"/>
        <v>7.4866310160427801E-2</v>
      </c>
      <c r="AW6">
        <f t="shared" si="2"/>
        <v>5.3475935828877002E-3</v>
      </c>
      <c r="AX6">
        <f t="shared" si="3"/>
        <v>1.6042780748663103E-2</v>
      </c>
      <c r="AY6">
        <f t="shared" si="4"/>
        <v>0.12834224598930483</v>
      </c>
      <c r="AZ6">
        <f t="shared" si="5"/>
        <v>1.1892963330029732E-2</v>
      </c>
      <c r="BA6">
        <f t="shared" si="6"/>
        <v>0.56029955003895415</v>
      </c>
    </row>
    <row r="7" spans="1:53" x14ac:dyDescent="0.25">
      <c r="A7">
        <v>2018</v>
      </c>
      <c r="B7" t="s">
        <v>51</v>
      </c>
      <c r="C7">
        <v>30</v>
      </c>
      <c r="D7">
        <v>144</v>
      </c>
      <c r="E7">
        <v>36</v>
      </c>
      <c r="F7">
        <v>10</v>
      </c>
      <c r="G7">
        <v>2</v>
      </c>
      <c r="H7">
        <v>18</v>
      </c>
      <c r="I7">
        <v>18</v>
      </c>
      <c r="J7">
        <v>5</v>
      </c>
      <c r="K7">
        <v>20</v>
      </c>
      <c r="L7">
        <v>3</v>
      </c>
      <c r="M7">
        <v>0</v>
      </c>
      <c r="N7">
        <v>32</v>
      </c>
      <c r="O7">
        <v>0.2903</v>
      </c>
      <c r="P7">
        <v>0.38888888799999999</v>
      </c>
      <c r="Q7">
        <v>0.52845528399999997</v>
      </c>
      <c r="R7">
        <v>5.4</v>
      </c>
      <c r="S7">
        <v>0.38440455654834199</v>
      </c>
      <c r="T7">
        <v>9.6</v>
      </c>
      <c r="U7">
        <v>6</v>
      </c>
      <c r="V7">
        <v>1.6</v>
      </c>
      <c r="W7">
        <v>1.5</v>
      </c>
      <c r="X7">
        <v>0.22220000000000001</v>
      </c>
      <c r="Y7">
        <v>0.1389</v>
      </c>
      <c r="Z7">
        <v>8.3299999999999999E-2</v>
      </c>
      <c r="AA7">
        <v>0.2903</v>
      </c>
      <c r="AB7">
        <v>1.8667</v>
      </c>
      <c r="AC7">
        <v>0.35630000000000001</v>
      </c>
      <c r="AD7">
        <v>0.77549999999999997</v>
      </c>
      <c r="AE7">
        <v>5.1676744143168101</v>
      </c>
      <c r="AF7">
        <v>5.1909768419111302</v>
      </c>
      <c r="AG7">
        <v>0.84615384599999999</v>
      </c>
      <c r="AH7">
        <v>0.20879120800000001</v>
      </c>
      <c r="AI7">
        <v>0.36263736200000002</v>
      </c>
      <c r="AJ7">
        <v>0.42857142799999998</v>
      </c>
      <c r="AK7">
        <v>2.5641025000000001E-2</v>
      </c>
      <c r="AL7">
        <v>0.128205128</v>
      </c>
      <c r="AM7">
        <v>6.0606060000000003E-2</v>
      </c>
      <c r="AN7">
        <v>1</v>
      </c>
      <c r="AO7">
        <v>0.36959999999999998</v>
      </c>
      <c r="AP7">
        <v>0.3261</v>
      </c>
      <c r="AQ7">
        <v>0.30430000000000001</v>
      </c>
      <c r="AR7">
        <v>0.1087</v>
      </c>
      <c r="AS7">
        <v>0.53259999999999996</v>
      </c>
      <c r="AT7">
        <v>0.35870000000000002</v>
      </c>
      <c r="AU7">
        <f t="shared" si="0"/>
        <v>0.25</v>
      </c>
      <c r="AV7">
        <f t="shared" si="1"/>
        <v>6.9444444444444448E-2</v>
      </c>
      <c r="AW7">
        <f t="shared" si="2"/>
        <v>1.3888888888888888E-2</v>
      </c>
      <c r="AX7">
        <f t="shared" si="3"/>
        <v>3.4722222222222224E-2</v>
      </c>
      <c r="AY7">
        <f t="shared" si="4"/>
        <v>0.1388888888888889</v>
      </c>
      <c r="AZ7">
        <f t="shared" si="5"/>
        <v>9.9108027750247768E-3</v>
      </c>
      <c r="BA7">
        <f t="shared" si="6"/>
        <v>0.48314475278053082</v>
      </c>
    </row>
    <row r="8" spans="1:53" x14ac:dyDescent="0.25">
      <c r="A8">
        <v>2018</v>
      </c>
      <c r="B8" t="s">
        <v>52</v>
      </c>
      <c r="C8">
        <v>70.2</v>
      </c>
      <c r="D8">
        <v>319</v>
      </c>
      <c r="E8">
        <v>89</v>
      </c>
      <c r="F8">
        <v>22</v>
      </c>
      <c r="G8">
        <v>2</v>
      </c>
      <c r="H8">
        <v>42</v>
      </c>
      <c r="I8">
        <v>40</v>
      </c>
      <c r="J8">
        <v>8</v>
      </c>
      <c r="K8">
        <v>27</v>
      </c>
      <c r="L8">
        <v>3</v>
      </c>
      <c r="M8">
        <v>5</v>
      </c>
      <c r="N8">
        <v>43</v>
      </c>
      <c r="O8">
        <v>0.31009999999999999</v>
      </c>
      <c r="P8">
        <v>0.38050314400000002</v>
      </c>
      <c r="Q8">
        <v>0.48943661900000002</v>
      </c>
      <c r="R8">
        <v>5.0942999999999996</v>
      </c>
      <c r="S8">
        <v>0.37172084649403903</v>
      </c>
      <c r="T8">
        <v>5.4763999999999999</v>
      </c>
      <c r="U8">
        <v>3.4386999999999999</v>
      </c>
      <c r="V8">
        <v>1.5926</v>
      </c>
      <c r="W8">
        <v>1.0188999999999999</v>
      </c>
      <c r="X8">
        <v>0.1348</v>
      </c>
      <c r="Y8">
        <v>8.4599999999999995E-2</v>
      </c>
      <c r="Z8">
        <v>5.0200000000000002E-2</v>
      </c>
      <c r="AA8">
        <v>0.31009999999999999</v>
      </c>
      <c r="AB8">
        <v>1.6415</v>
      </c>
      <c r="AC8">
        <v>0.34320000000000001</v>
      </c>
      <c r="AD8">
        <v>0.71950000000000003</v>
      </c>
      <c r="AE8">
        <v>4.8623483536491596</v>
      </c>
      <c r="AF8">
        <v>4.7708525779111302</v>
      </c>
      <c r="AG8">
        <v>1.850746268</v>
      </c>
      <c r="AH8">
        <v>0.213991769</v>
      </c>
      <c r="AI8">
        <v>0.51028806500000001</v>
      </c>
      <c r="AJ8">
        <v>0.27572016399999999</v>
      </c>
      <c r="AK8">
        <v>5.9701492000000002E-2</v>
      </c>
      <c r="AL8">
        <v>0.119402985</v>
      </c>
      <c r="AM8">
        <v>8.8709677000000001E-2</v>
      </c>
      <c r="AN8">
        <v>0</v>
      </c>
      <c r="AO8">
        <v>0.42209999999999998</v>
      </c>
      <c r="AP8">
        <v>0.34429999999999999</v>
      </c>
      <c r="AQ8">
        <v>0.2336</v>
      </c>
      <c r="AR8">
        <v>0.11890000000000001</v>
      </c>
      <c r="AS8">
        <v>0.4098</v>
      </c>
      <c r="AT8">
        <v>0.4713</v>
      </c>
      <c r="AU8">
        <f t="shared" si="0"/>
        <v>0.27899686520376177</v>
      </c>
      <c r="AV8">
        <f t="shared" si="1"/>
        <v>6.8965517241379309E-2</v>
      </c>
      <c r="AW8">
        <f t="shared" si="2"/>
        <v>6.269592476489028E-3</v>
      </c>
      <c r="AX8">
        <f t="shared" si="3"/>
        <v>2.5078369905956112E-2</v>
      </c>
      <c r="AY8">
        <f t="shared" si="4"/>
        <v>8.4639498432601878E-2</v>
      </c>
      <c r="AZ8">
        <f t="shared" si="5"/>
        <v>1.3379583746283449E-2</v>
      </c>
      <c r="BA8">
        <f t="shared" si="6"/>
        <v>0.52267057299352837</v>
      </c>
    </row>
    <row r="9" spans="1:53" x14ac:dyDescent="0.25">
      <c r="A9">
        <v>2018</v>
      </c>
      <c r="B9" t="s">
        <v>53</v>
      </c>
      <c r="C9">
        <v>66.2</v>
      </c>
      <c r="D9">
        <v>300</v>
      </c>
      <c r="E9">
        <v>72</v>
      </c>
      <c r="F9">
        <v>14</v>
      </c>
      <c r="G9">
        <v>2</v>
      </c>
      <c r="H9">
        <v>26</v>
      </c>
      <c r="I9">
        <v>26</v>
      </c>
      <c r="J9">
        <v>7</v>
      </c>
      <c r="K9">
        <v>24</v>
      </c>
      <c r="L9">
        <v>7</v>
      </c>
      <c r="M9">
        <v>6</v>
      </c>
      <c r="N9">
        <v>65</v>
      </c>
      <c r="O9">
        <v>0.26669999999999999</v>
      </c>
      <c r="P9">
        <v>0.34113712299999999</v>
      </c>
      <c r="Q9">
        <v>0.418867924</v>
      </c>
      <c r="R9">
        <v>3.51</v>
      </c>
      <c r="S9">
        <v>0.32173710510338799</v>
      </c>
      <c r="T9">
        <v>8.7750000000000004</v>
      </c>
      <c r="U9">
        <v>3.24</v>
      </c>
      <c r="V9">
        <v>2.7082999999999999</v>
      </c>
      <c r="W9">
        <v>0.94499999999999995</v>
      </c>
      <c r="X9">
        <v>0.2167</v>
      </c>
      <c r="Y9">
        <v>0.08</v>
      </c>
      <c r="Z9">
        <v>0.13669999999999999</v>
      </c>
      <c r="AA9">
        <v>0.26669999999999999</v>
      </c>
      <c r="AB9">
        <v>1.44</v>
      </c>
      <c r="AC9">
        <v>0.32829999999999998</v>
      </c>
      <c r="AD9">
        <v>0.82430000000000003</v>
      </c>
      <c r="AE9">
        <v>4.0167795034077702</v>
      </c>
      <c r="AF9">
        <v>3.9226431259111298</v>
      </c>
      <c r="AG9">
        <v>1.6271186440000001</v>
      </c>
      <c r="AH9">
        <v>0.236453201</v>
      </c>
      <c r="AI9">
        <v>0.47290640299999998</v>
      </c>
      <c r="AJ9">
        <v>0.29064039400000002</v>
      </c>
      <c r="AK9">
        <v>0.13559321999999999</v>
      </c>
      <c r="AL9">
        <v>0.11864406700000001</v>
      </c>
      <c r="AM9">
        <v>8.3333332999999996E-2</v>
      </c>
      <c r="AN9">
        <v>0</v>
      </c>
      <c r="AO9">
        <v>0.439</v>
      </c>
      <c r="AP9">
        <v>0.31219999999999998</v>
      </c>
      <c r="AQ9">
        <v>0.24879999999999999</v>
      </c>
      <c r="AR9">
        <v>0.14149999999999999</v>
      </c>
      <c r="AS9">
        <v>0.53169999999999995</v>
      </c>
      <c r="AT9">
        <v>0.32679999999999998</v>
      </c>
      <c r="AU9">
        <f t="shared" si="0"/>
        <v>0.24</v>
      </c>
      <c r="AV9">
        <f t="shared" si="1"/>
        <v>4.6666666666666669E-2</v>
      </c>
      <c r="AW9">
        <f t="shared" si="2"/>
        <v>6.6666666666666671E-3</v>
      </c>
      <c r="AX9">
        <f t="shared" si="3"/>
        <v>2.3333333333333334E-2</v>
      </c>
      <c r="AY9">
        <f t="shared" si="4"/>
        <v>0.08</v>
      </c>
      <c r="AZ9">
        <f t="shared" si="5"/>
        <v>1.1892963330029732E-2</v>
      </c>
      <c r="BA9">
        <f t="shared" si="6"/>
        <v>0.59144037000330363</v>
      </c>
    </row>
    <row r="10" spans="1:53" x14ac:dyDescent="0.25">
      <c r="A10">
        <v>2018</v>
      </c>
      <c r="B10" t="s">
        <v>54</v>
      </c>
      <c r="C10">
        <v>68.099999999999994</v>
      </c>
      <c r="D10">
        <v>290</v>
      </c>
      <c r="E10">
        <v>51</v>
      </c>
      <c r="F10">
        <v>12</v>
      </c>
      <c r="G10">
        <v>0</v>
      </c>
      <c r="H10">
        <v>25</v>
      </c>
      <c r="I10">
        <v>19</v>
      </c>
      <c r="J10">
        <v>7</v>
      </c>
      <c r="K10">
        <v>36</v>
      </c>
      <c r="L10">
        <v>0</v>
      </c>
      <c r="M10">
        <v>1</v>
      </c>
      <c r="N10">
        <v>98</v>
      </c>
      <c r="O10">
        <v>0.2016</v>
      </c>
      <c r="P10">
        <v>0.30344827499999999</v>
      </c>
      <c r="Q10">
        <v>0.33201581000000002</v>
      </c>
      <c r="R10">
        <v>2.5024000000000002</v>
      </c>
      <c r="S10">
        <v>0.28568421191182602</v>
      </c>
      <c r="T10">
        <v>12.907299999999999</v>
      </c>
      <c r="U10">
        <v>4.7415000000000003</v>
      </c>
      <c r="V10">
        <v>2.7222</v>
      </c>
      <c r="W10">
        <v>0.92200000000000004</v>
      </c>
      <c r="X10">
        <v>0.33789999999999998</v>
      </c>
      <c r="Y10">
        <v>0.1241</v>
      </c>
      <c r="Z10">
        <v>0.21379999999999999</v>
      </c>
      <c r="AA10">
        <v>0.2016</v>
      </c>
      <c r="AB10">
        <v>1.2732000000000001</v>
      </c>
      <c r="AC10">
        <v>0.29730000000000001</v>
      </c>
      <c r="AD10">
        <v>0.80559999999999998</v>
      </c>
      <c r="AE10">
        <v>2.9029859789277199</v>
      </c>
      <c r="AF10">
        <v>3.2454484289111298</v>
      </c>
      <c r="AG10">
        <v>2</v>
      </c>
      <c r="AH10">
        <v>0.20645161200000001</v>
      </c>
      <c r="AI10">
        <v>0.52903225799999998</v>
      </c>
      <c r="AJ10">
        <v>0.26451612899999999</v>
      </c>
      <c r="AK10">
        <v>9.7560974999999994E-2</v>
      </c>
      <c r="AL10">
        <v>0.17073170700000001</v>
      </c>
      <c r="AM10">
        <v>0.121951219</v>
      </c>
      <c r="AN10">
        <v>0</v>
      </c>
      <c r="AO10">
        <v>0.43869999999999998</v>
      </c>
      <c r="AP10">
        <v>0.33550000000000002</v>
      </c>
      <c r="AQ10">
        <v>0.2258</v>
      </c>
      <c r="AR10">
        <v>0.18060000000000001</v>
      </c>
      <c r="AS10">
        <v>0.43869999999999998</v>
      </c>
      <c r="AT10">
        <v>0.38059999999999999</v>
      </c>
      <c r="AU10">
        <f t="shared" si="0"/>
        <v>0.17586206896551723</v>
      </c>
      <c r="AV10">
        <f t="shared" si="1"/>
        <v>4.1379310344827586E-2</v>
      </c>
      <c r="AW10">
        <f t="shared" si="2"/>
        <v>0</v>
      </c>
      <c r="AX10">
        <f t="shared" si="3"/>
        <v>2.4137931034482758E-2</v>
      </c>
      <c r="AY10">
        <f t="shared" si="4"/>
        <v>0.12413793103448276</v>
      </c>
      <c r="AZ10">
        <f t="shared" si="5"/>
        <v>1.7839444995044598E-2</v>
      </c>
      <c r="BA10">
        <f t="shared" si="6"/>
        <v>0.61664331362564506</v>
      </c>
    </row>
    <row r="11" spans="1:53" x14ac:dyDescent="0.25">
      <c r="A11">
        <v>2018</v>
      </c>
      <c r="B11" t="s">
        <v>55</v>
      </c>
      <c r="C11">
        <v>25</v>
      </c>
      <c r="D11">
        <v>113</v>
      </c>
      <c r="E11">
        <v>29</v>
      </c>
      <c r="F11">
        <v>8</v>
      </c>
      <c r="G11">
        <v>0</v>
      </c>
      <c r="H11">
        <v>8</v>
      </c>
      <c r="I11">
        <v>8</v>
      </c>
      <c r="J11">
        <v>5</v>
      </c>
      <c r="K11">
        <v>14</v>
      </c>
      <c r="L11">
        <v>1</v>
      </c>
      <c r="M11">
        <v>0</v>
      </c>
      <c r="N11">
        <v>23</v>
      </c>
      <c r="O11">
        <v>0.29289999999999999</v>
      </c>
      <c r="P11">
        <v>0.38053097299999999</v>
      </c>
      <c r="Q11">
        <v>0.53061224399999996</v>
      </c>
      <c r="R11">
        <v>2.88</v>
      </c>
      <c r="S11">
        <v>0.385328576500927</v>
      </c>
      <c r="T11">
        <v>8.2799999999999994</v>
      </c>
      <c r="U11">
        <v>5.04</v>
      </c>
      <c r="V11">
        <v>1.6429</v>
      </c>
      <c r="W11">
        <v>1.8</v>
      </c>
      <c r="X11">
        <v>0.20349999999999999</v>
      </c>
      <c r="Y11">
        <v>0.1239</v>
      </c>
      <c r="Z11">
        <v>7.9600000000000004E-2</v>
      </c>
      <c r="AA11">
        <v>0.29289999999999999</v>
      </c>
      <c r="AB11">
        <v>1.72</v>
      </c>
      <c r="AC11">
        <v>0.33800000000000002</v>
      </c>
      <c r="AD11">
        <v>0.97219999999999995</v>
      </c>
      <c r="AE11">
        <v>5.3058819198608402</v>
      </c>
      <c r="AF11">
        <v>5.5976435089111298</v>
      </c>
      <c r="AG11">
        <v>0.68571428499999998</v>
      </c>
      <c r="AH11">
        <v>0.20270270200000001</v>
      </c>
      <c r="AI11">
        <v>0.324324324</v>
      </c>
      <c r="AJ11">
        <v>0.47297297199999999</v>
      </c>
      <c r="AK11">
        <v>0.171428571</v>
      </c>
      <c r="AL11">
        <v>0.14285714199999999</v>
      </c>
      <c r="AM11">
        <v>4.1666665999999998E-2</v>
      </c>
      <c r="AN11">
        <v>0</v>
      </c>
      <c r="AO11">
        <v>0.5</v>
      </c>
      <c r="AP11">
        <v>0.30259999999999998</v>
      </c>
      <c r="AQ11">
        <v>0.19739999999999999</v>
      </c>
      <c r="AR11">
        <v>0.15790000000000001</v>
      </c>
      <c r="AS11">
        <v>0.47370000000000001</v>
      </c>
      <c r="AT11">
        <v>0.36840000000000001</v>
      </c>
      <c r="AU11">
        <f t="shared" si="0"/>
        <v>0.25663716814159293</v>
      </c>
      <c r="AV11">
        <f t="shared" si="1"/>
        <v>7.0796460176991149E-2</v>
      </c>
      <c r="AW11">
        <f t="shared" si="2"/>
        <v>0</v>
      </c>
      <c r="AX11">
        <f t="shared" si="3"/>
        <v>4.4247787610619468E-2</v>
      </c>
      <c r="AY11">
        <f t="shared" si="4"/>
        <v>0.12389380530973451</v>
      </c>
      <c r="AZ11">
        <f t="shared" si="5"/>
        <v>6.9375619425173438E-3</v>
      </c>
      <c r="BA11">
        <f t="shared" si="6"/>
        <v>0.49748721681854458</v>
      </c>
    </row>
    <row r="12" spans="1:53" x14ac:dyDescent="0.25">
      <c r="A12">
        <v>2018</v>
      </c>
      <c r="B12" t="s">
        <v>56</v>
      </c>
      <c r="C12">
        <v>58</v>
      </c>
      <c r="D12">
        <v>239</v>
      </c>
      <c r="E12">
        <v>57</v>
      </c>
      <c r="F12">
        <v>17</v>
      </c>
      <c r="G12">
        <v>0</v>
      </c>
      <c r="H12">
        <v>24</v>
      </c>
      <c r="I12">
        <v>21</v>
      </c>
      <c r="J12">
        <v>4</v>
      </c>
      <c r="K12">
        <v>19</v>
      </c>
      <c r="L12">
        <v>3</v>
      </c>
      <c r="M12">
        <v>2</v>
      </c>
      <c r="N12">
        <v>39</v>
      </c>
      <c r="O12">
        <v>0.26150000000000001</v>
      </c>
      <c r="P12">
        <v>0.327731092</v>
      </c>
      <c r="Q12">
        <v>0.40375586800000002</v>
      </c>
      <c r="R12">
        <v>3.2585999999999999</v>
      </c>
      <c r="S12">
        <v>0.31251648030382501</v>
      </c>
      <c r="T12">
        <v>6.0517000000000003</v>
      </c>
      <c r="U12">
        <v>2.9483000000000001</v>
      </c>
      <c r="V12">
        <v>2.0526</v>
      </c>
      <c r="W12">
        <v>0.62070000000000003</v>
      </c>
      <c r="X12">
        <v>0.16320000000000001</v>
      </c>
      <c r="Y12">
        <v>7.9500000000000001E-2</v>
      </c>
      <c r="Z12">
        <v>8.3699999999999997E-2</v>
      </c>
      <c r="AA12">
        <v>0.26150000000000001</v>
      </c>
      <c r="AB12">
        <v>1.3103</v>
      </c>
      <c r="AC12">
        <v>0.3029</v>
      </c>
      <c r="AD12">
        <v>0.74590000000000001</v>
      </c>
      <c r="AE12">
        <v>4.6614734598357002</v>
      </c>
      <c r="AF12">
        <v>3.79557564291113</v>
      </c>
      <c r="AG12">
        <v>1.274193548</v>
      </c>
      <c r="AH12">
        <v>0.19886363600000001</v>
      </c>
      <c r="AI12">
        <v>0.44886363600000001</v>
      </c>
      <c r="AJ12">
        <v>0.35227272700000001</v>
      </c>
      <c r="AK12">
        <v>0.112903225</v>
      </c>
      <c r="AL12">
        <v>6.4516129000000005E-2</v>
      </c>
      <c r="AM12">
        <v>6.3291138999999996E-2</v>
      </c>
      <c r="AN12">
        <v>0</v>
      </c>
      <c r="AO12">
        <v>0.43580000000000002</v>
      </c>
      <c r="AP12">
        <v>0.30730000000000002</v>
      </c>
      <c r="AQ12">
        <v>0.25700000000000001</v>
      </c>
      <c r="AR12">
        <v>0.15640000000000001</v>
      </c>
      <c r="AS12">
        <v>0.51400000000000001</v>
      </c>
      <c r="AT12">
        <v>0.3296</v>
      </c>
      <c r="AU12">
        <f t="shared" si="0"/>
        <v>0.2384937238493724</v>
      </c>
      <c r="AV12">
        <f t="shared" si="1"/>
        <v>7.1129707112970716E-2</v>
      </c>
      <c r="AW12">
        <f t="shared" si="2"/>
        <v>0</v>
      </c>
      <c r="AX12">
        <f t="shared" si="3"/>
        <v>1.6736401673640166E-2</v>
      </c>
      <c r="AY12">
        <f t="shared" si="4"/>
        <v>7.9497907949790794E-2</v>
      </c>
      <c r="AZ12">
        <f t="shared" si="5"/>
        <v>9.415262636273538E-3</v>
      </c>
      <c r="BA12">
        <f t="shared" si="6"/>
        <v>0.58472699677795248</v>
      </c>
    </row>
    <row r="13" spans="1:53" x14ac:dyDescent="0.25">
      <c r="A13">
        <v>2018</v>
      </c>
      <c r="B13" t="s">
        <v>57</v>
      </c>
      <c r="C13">
        <v>167</v>
      </c>
      <c r="D13">
        <v>694</v>
      </c>
      <c r="E13">
        <v>141</v>
      </c>
      <c r="F13">
        <v>38</v>
      </c>
      <c r="G13">
        <v>1</v>
      </c>
      <c r="H13">
        <v>62</v>
      </c>
      <c r="I13">
        <v>56</v>
      </c>
      <c r="J13">
        <v>14</v>
      </c>
      <c r="K13">
        <v>60</v>
      </c>
      <c r="L13">
        <v>13</v>
      </c>
      <c r="M13">
        <v>5</v>
      </c>
      <c r="N13">
        <v>137</v>
      </c>
      <c r="O13">
        <v>0.22420000000000001</v>
      </c>
      <c r="P13">
        <v>0.297687861</v>
      </c>
      <c r="Q13">
        <v>0.35794542499999998</v>
      </c>
      <c r="R13">
        <v>3.0179999999999998</v>
      </c>
      <c r="S13">
        <v>0.280941011364927</v>
      </c>
      <c r="T13">
        <v>7.3832000000000004</v>
      </c>
      <c r="U13">
        <v>3.2334999999999998</v>
      </c>
      <c r="V13">
        <v>2.2833000000000001</v>
      </c>
      <c r="W13">
        <v>0.75449999999999995</v>
      </c>
      <c r="X13">
        <v>0.19739999999999999</v>
      </c>
      <c r="Y13">
        <v>8.6499999999999994E-2</v>
      </c>
      <c r="Z13">
        <v>0.111</v>
      </c>
      <c r="AA13">
        <v>0.22420000000000001</v>
      </c>
      <c r="AB13">
        <v>1.2036</v>
      </c>
      <c r="AC13">
        <v>0.26569999999999999</v>
      </c>
      <c r="AD13">
        <v>0.77249999999999996</v>
      </c>
      <c r="AE13">
        <v>4.3432040437252901</v>
      </c>
      <c r="AF13">
        <v>3.77440997591113</v>
      </c>
      <c r="AG13">
        <v>1.291666666</v>
      </c>
      <c r="AH13">
        <v>0.20944558499999999</v>
      </c>
      <c r="AI13">
        <v>0.44558521499999998</v>
      </c>
      <c r="AJ13">
        <v>0.344969199</v>
      </c>
      <c r="AK13">
        <v>0.10714285699999999</v>
      </c>
      <c r="AL13">
        <v>8.3333332999999996E-2</v>
      </c>
      <c r="AM13">
        <v>5.9907834E-2</v>
      </c>
      <c r="AN13">
        <v>0.4</v>
      </c>
      <c r="AO13">
        <v>0.45529999999999998</v>
      </c>
      <c r="AP13">
        <v>0.29470000000000002</v>
      </c>
      <c r="AQ13">
        <v>0.25</v>
      </c>
      <c r="AR13">
        <v>0.17680000000000001</v>
      </c>
      <c r="AS13">
        <v>0.48780000000000001</v>
      </c>
      <c r="AT13">
        <v>0.33539999999999998</v>
      </c>
      <c r="AU13">
        <f t="shared" si="0"/>
        <v>0.20317002881844382</v>
      </c>
      <c r="AV13">
        <f t="shared" si="1"/>
        <v>5.4755043227665709E-2</v>
      </c>
      <c r="AW13">
        <f t="shared" si="2"/>
        <v>1.440922190201729E-3</v>
      </c>
      <c r="AX13">
        <f t="shared" si="3"/>
        <v>2.0172910662824207E-2</v>
      </c>
      <c r="AY13">
        <f t="shared" si="4"/>
        <v>8.645533141210375E-2</v>
      </c>
      <c r="AZ13">
        <f t="shared" si="5"/>
        <v>2.973240832507433E-2</v>
      </c>
      <c r="BA13">
        <f t="shared" si="6"/>
        <v>0.60427335536368632</v>
      </c>
    </row>
    <row r="14" spans="1:53" x14ac:dyDescent="0.25">
      <c r="A14">
        <v>2018</v>
      </c>
      <c r="B14" t="s">
        <v>58</v>
      </c>
      <c r="C14">
        <v>102.2</v>
      </c>
      <c r="D14">
        <v>461</v>
      </c>
      <c r="E14">
        <v>121</v>
      </c>
      <c r="F14">
        <v>31</v>
      </c>
      <c r="G14">
        <v>3</v>
      </c>
      <c r="H14">
        <v>55</v>
      </c>
      <c r="I14">
        <v>52</v>
      </c>
      <c r="J14">
        <v>11</v>
      </c>
      <c r="K14">
        <v>39</v>
      </c>
      <c r="L14">
        <v>6</v>
      </c>
      <c r="M14">
        <v>6</v>
      </c>
      <c r="N14">
        <v>95</v>
      </c>
      <c r="O14">
        <v>0.29089999999999999</v>
      </c>
      <c r="P14">
        <v>0.36244541400000002</v>
      </c>
      <c r="Q14">
        <v>0.46928746900000001</v>
      </c>
      <c r="R14">
        <v>4.5583999999999998</v>
      </c>
      <c r="S14">
        <v>0.35312587774432902</v>
      </c>
      <c r="T14">
        <v>8.3278999999999996</v>
      </c>
      <c r="U14">
        <v>3.4188000000000001</v>
      </c>
      <c r="V14">
        <v>2.4359000000000002</v>
      </c>
      <c r="W14">
        <v>0.96430000000000005</v>
      </c>
      <c r="X14">
        <v>0.20610000000000001</v>
      </c>
      <c r="Y14">
        <v>8.4599999999999995E-2</v>
      </c>
      <c r="Z14">
        <v>0.1215</v>
      </c>
      <c r="AA14">
        <v>0.29089999999999999</v>
      </c>
      <c r="AB14">
        <v>1.5584</v>
      </c>
      <c r="AC14">
        <v>0.3548</v>
      </c>
      <c r="AD14">
        <v>0.73709999999999998</v>
      </c>
      <c r="AE14">
        <v>4.1636094679052897</v>
      </c>
      <c r="AF14">
        <v>4.0147860869111298</v>
      </c>
      <c r="AG14">
        <v>1.510416666</v>
      </c>
      <c r="AH14">
        <v>0.23974763399999999</v>
      </c>
      <c r="AI14">
        <v>0.45741324900000002</v>
      </c>
      <c r="AJ14">
        <v>0.30283911600000002</v>
      </c>
      <c r="AK14">
        <v>7.2916666000000005E-2</v>
      </c>
      <c r="AL14">
        <v>0.114583333</v>
      </c>
      <c r="AM14">
        <v>5.5172412999999997E-2</v>
      </c>
      <c r="AN14">
        <v>0.25</v>
      </c>
      <c r="AO14">
        <v>0.39250000000000002</v>
      </c>
      <c r="AP14">
        <v>0.38009999999999999</v>
      </c>
      <c r="AQ14">
        <v>0.22739999999999999</v>
      </c>
      <c r="AR14">
        <v>0.1963</v>
      </c>
      <c r="AS14">
        <v>0.41120000000000001</v>
      </c>
      <c r="AT14">
        <v>0.39250000000000002</v>
      </c>
      <c r="AU14">
        <f t="shared" si="0"/>
        <v>0.26247288503253796</v>
      </c>
      <c r="AV14">
        <f t="shared" si="1"/>
        <v>6.7245119305856832E-2</v>
      </c>
      <c r="AW14">
        <f t="shared" si="2"/>
        <v>6.5075921908893707E-3</v>
      </c>
      <c r="AX14">
        <f t="shared" si="3"/>
        <v>2.3861171366594359E-2</v>
      </c>
      <c r="AY14">
        <f t="shared" si="4"/>
        <v>8.4598698481561818E-2</v>
      </c>
      <c r="AZ14">
        <f t="shared" si="5"/>
        <v>1.9326065411298315E-2</v>
      </c>
      <c r="BA14">
        <f t="shared" si="6"/>
        <v>0.53598846821126123</v>
      </c>
    </row>
    <row r="15" spans="1:53" x14ac:dyDescent="0.25">
      <c r="A15">
        <v>2018</v>
      </c>
      <c r="B15" t="s">
        <v>59</v>
      </c>
      <c r="C15">
        <v>37.200000000000003</v>
      </c>
      <c r="D15">
        <v>184</v>
      </c>
      <c r="E15">
        <v>47</v>
      </c>
      <c r="F15">
        <v>14</v>
      </c>
      <c r="G15">
        <v>0</v>
      </c>
      <c r="H15">
        <v>26</v>
      </c>
      <c r="I15">
        <v>24</v>
      </c>
      <c r="J15">
        <v>7</v>
      </c>
      <c r="K15">
        <v>22</v>
      </c>
      <c r="L15">
        <v>4</v>
      </c>
      <c r="M15">
        <v>2</v>
      </c>
      <c r="N15">
        <v>43</v>
      </c>
      <c r="O15">
        <v>0.29380000000000001</v>
      </c>
      <c r="P15">
        <v>0.38586956500000003</v>
      </c>
      <c r="Q15">
        <v>0.51898734099999999</v>
      </c>
      <c r="R15">
        <v>5.7344999999999997</v>
      </c>
      <c r="S15">
        <v>0.37987863156530599</v>
      </c>
      <c r="T15">
        <v>10.2743</v>
      </c>
      <c r="U15">
        <v>5.2565999999999997</v>
      </c>
      <c r="V15">
        <v>1.9544999999999999</v>
      </c>
      <c r="W15">
        <v>1.6726000000000001</v>
      </c>
      <c r="X15">
        <v>0.23369999999999999</v>
      </c>
      <c r="Y15">
        <v>0.1196</v>
      </c>
      <c r="Z15">
        <v>0.11409999999999999</v>
      </c>
      <c r="AA15">
        <v>0.29380000000000001</v>
      </c>
      <c r="AB15">
        <v>1.8319000000000001</v>
      </c>
      <c r="AC15">
        <v>0.36359999999999998</v>
      </c>
      <c r="AD15">
        <v>0.73529999999999995</v>
      </c>
      <c r="AE15">
        <v>4.9745556914316804</v>
      </c>
      <c r="AF15">
        <v>5.2018894869111296</v>
      </c>
      <c r="AG15">
        <v>0.9</v>
      </c>
      <c r="AH15">
        <v>0.18803418799999999</v>
      </c>
      <c r="AI15">
        <v>0.384615384</v>
      </c>
      <c r="AJ15">
        <v>0.42735042699999998</v>
      </c>
      <c r="AK15">
        <v>0.06</v>
      </c>
      <c r="AL15">
        <v>0.14000000000000001</v>
      </c>
      <c r="AM15">
        <v>6.6666665999999999E-2</v>
      </c>
      <c r="AN15">
        <v>0</v>
      </c>
      <c r="AO15">
        <v>0.4017</v>
      </c>
      <c r="AP15">
        <v>0.35899999999999999</v>
      </c>
      <c r="AQ15">
        <v>0.23930000000000001</v>
      </c>
      <c r="AR15">
        <v>0.17949999999999999</v>
      </c>
      <c r="AS15">
        <v>0.48720000000000002</v>
      </c>
      <c r="AT15">
        <v>0.33329999999999999</v>
      </c>
      <c r="AU15">
        <f t="shared" si="0"/>
        <v>0.25543478260869568</v>
      </c>
      <c r="AV15">
        <f t="shared" si="1"/>
        <v>7.6086956521739135E-2</v>
      </c>
      <c r="AW15">
        <f t="shared" si="2"/>
        <v>0</v>
      </c>
      <c r="AX15">
        <f t="shared" si="3"/>
        <v>3.8043478260869568E-2</v>
      </c>
      <c r="AY15">
        <f t="shared" si="4"/>
        <v>0.11956521739130435</v>
      </c>
      <c r="AZ15">
        <f t="shared" si="5"/>
        <v>1.0901883052527254E-2</v>
      </c>
      <c r="BA15">
        <f t="shared" si="6"/>
        <v>0.49996768216486398</v>
      </c>
    </row>
    <row r="16" spans="1:53" x14ac:dyDescent="0.25">
      <c r="A16">
        <v>2018</v>
      </c>
      <c r="B16" t="s">
        <v>60</v>
      </c>
      <c r="C16">
        <v>82</v>
      </c>
      <c r="D16">
        <v>371</v>
      </c>
      <c r="E16">
        <v>88</v>
      </c>
      <c r="F16">
        <v>25</v>
      </c>
      <c r="G16">
        <v>0</v>
      </c>
      <c r="H16">
        <v>40</v>
      </c>
      <c r="I16">
        <v>36</v>
      </c>
      <c r="J16">
        <v>7</v>
      </c>
      <c r="K16">
        <v>41</v>
      </c>
      <c r="L16">
        <v>6</v>
      </c>
      <c r="M16">
        <v>3</v>
      </c>
      <c r="N16">
        <v>52</v>
      </c>
      <c r="O16">
        <v>0.26910000000000001</v>
      </c>
      <c r="P16">
        <v>0.35675675600000001</v>
      </c>
      <c r="Q16">
        <v>0.41614906800000001</v>
      </c>
      <c r="R16">
        <v>3.9512</v>
      </c>
      <c r="S16">
        <v>0.33217164006207001</v>
      </c>
      <c r="T16">
        <v>5.7073</v>
      </c>
      <c r="U16">
        <v>4.5</v>
      </c>
      <c r="V16">
        <v>1.2683</v>
      </c>
      <c r="W16">
        <v>0.76829999999999998</v>
      </c>
      <c r="X16">
        <v>0.14019999999999999</v>
      </c>
      <c r="Y16">
        <v>0.1105</v>
      </c>
      <c r="Z16">
        <v>2.9600000000000001E-2</v>
      </c>
      <c r="AA16">
        <v>0.26910000000000001</v>
      </c>
      <c r="AB16">
        <v>1.5731999999999999</v>
      </c>
      <c r="AC16">
        <v>0.30220000000000002</v>
      </c>
      <c r="AD16">
        <v>0.75290000000000001</v>
      </c>
      <c r="AE16">
        <v>4.8462495501448499</v>
      </c>
      <c r="AF16">
        <v>4.6088630209111301</v>
      </c>
      <c r="AG16">
        <v>2.1940298500000002</v>
      </c>
      <c r="AH16">
        <v>0.20740740699999999</v>
      </c>
      <c r="AI16">
        <v>0.54444444400000003</v>
      </c>
      <c r="AJ16">
        <v>0.24814814800000001</v>
      </c>
      <c r="AK16">
        <v>0.104477611</v>
      </c>
      <c r="AL16">
        <v>0.104477611</v>
      </c>
      <c r="AM16">
        <v>8.8435373999999997E-2</v>
      </c>
      <c r="AN16">
        <v>0.4</v>
      </c>
      <c r="AO16">
        <v>0.41820000000000002</v>
      </c>
      <c r="AP16">
        <v>0.37090000000000001</v>
      </c>
      <c r="AQ16">
        <v>0.2109</v>
      </c>
      <c r="AR16">
        <v>0.1636</v>
      </c>
      <c r="AS16">
        <v>0.42549999999999999</v>
      </c>
      <c r="AT16">
        <v>0.41089999999999999</v>
      </c>
      <c r="AU16">
        <f t="shared" si="0"/>
        <v>0.23719676549865229</v>
      </c>
      <c r="AV16">
        <f t="shared" si="1"/>
        <v>6.7385444743935305E-2</v>
      </c>
      <c r="AW16">
        <f t="shared" si="2"/>
        <v>0</v>
      </c>
      <c r="AX16">
        <f t="shared" si="3"/>
        <v>1.8867924528301886E-2</v>
      </c>
      <c r="AY16">
        <f t="shared" si="4"/>
        <v>0.11051212938005391</v>
      </c>
      <c r="AZ16">
        <f t="shared" si="5"/>
        <v>2.0317145688800792E-2</v>
      </c>
      <c r="BA16">
        <f t="shared" si="6"/>
        <v>0.54572059016025587</v>
      </c>
    </row>
    <row r="17" spans="1:53" x14ac:dyDescent="0.25">
      <c r="A17">
        <v>2018</v>
      </c>
      <c r="B17" t="s">
        <v>61</v>
      </c>
      <c r="C17">
        <v>109</v>
      </c>
      <c r="D17">
        <v>458</v>
      </c>
      <c r="E17">
        <v>95</v>
      </c>
      <c r="F17">
        <v>18</v>
      </c>
      <c r="G17">
        <v>0</v>
      </c>
      <c r="H17">
        <v>40</v>
      </c>
      <c r="I17">
        <v>39</v>
      </c>
      <c r="J17">
        <v>8</v>
      </c>
      <c r="K17">
        <v>49</v>
      </c>
      <c r="L17">
        <v>8</v>
      </c>
      <c r="M17">
        <v>4</v>
      </c>
      <c r="N17">
        <v>102</v>
      </c>
      <c r="O17">
        <v>0.2346</v>
      </c>
      <c r="P17">
        <v>0.32456140300000003</v>
      </c>
      <c r="Q17">
        <v>0.34250000000000003</v>
      </c>
      <c r="R17">
        <v>3.2202000000000002</v>
      </c>
      <c r="S17">
        <v>0.29129366111010302</v>
      </c>
      <c r="T17">
        <v>8.4220000000000006</v>
      </c>
      <c r="U17">
        <v>4.0458999999999996</v>
      </c>
      <c r="V17">
        <v>2.0815999999999999</v>
      </c>
      <c r="W17">
        <v>0.66059999999999997</v>
      </c>
      <c r="X17">
        <v>0.22270000000000001</v>
      </c>
      <c r="Y17">
        <v>0.107</v>
      </c>
      <c r="Z17">
        <v>0.1157</v>
      </c>
      <c r="AA17">
        <v>0.2346</v>
      </c>
      <c r="AB17">
        <v>1.3210999999999999</v>
      </c>
      <c r="AC17">
        <v>0.2949</v>
      </c>
      <c r="AD17">
        <v>0.78949999999999998</v>
      </c>
      <c r="AE17">
        <v>4.1363979899555199</v>
      </c>
      <c r="AF17">
        <v>3.69892791191113</v>
      </c>
      <c r="AG17">
        <v>1.445652173</v>
      </c>
      <c r="AH17">
        <v>0.25</v>
      </c>
      <c r="AI17">
        <v>0.443333333</v>
      </c>
      <c r="AJ17">
        <v>0.30666666599999998</v>
      </c>
      <c r="AK17">
        <v>0.141304347</v>
      </c>
      <c r="AL17">
        <v>8.6956520999999995E-2</v>
      </c>
      <c r="AM17">
        <v>7.5187968999999993E-2</v>
      </c>
      <c r="AN17">
        <v>0.33333333300000001</v>
      </c>
      <c r="AO17">
        <v>0.40920000000000001</v>
      </c>
      <c r="AP17">
        <v>0.34320000000000001</v>
      </c>
      <c r="AQ17">
        <v>0.2475</v>
      </c>
      <c r="AR17">
        <v>0.18149999999999999</v>
      </c>
      <c r="AS17">
        <v>0.41249999999999998</v>
      </c>
      <c r="AT17">
        <v>0.40589999999999998</v>
      </c>
      <c r="AU17">
        <f t="shared" si="0"/>
        <v>0.20742358078602621</v>
      </c>
      <c r="AV17">
        <f t="shared" si="1"/>
        <v>3.9301310043668124E-2</v>
      </c>
      <c r="AW17">
        <f t="shared" si="2"/>
        <v>0</v>
      </c>
      <c r="AX17">
        <f t="shared" si="3"/>
        <v>1.7467248908296942E-2</v>
      </c>
      <c r="AY17">
        <f t="shared" si="4"/>
        <v>0.10698689956331878</v>
      </c>
      <c r="AZ17">
        <f t="shared" si="5"/>
        <v>2.4281466798810703E-2</v>
      </c>
      <c r="BA17">
        <f t="shared" si="6"/>
        <v>0.60453949389987927</v>
      </c>
    </row>
    <row r="18" spans="1:53" x14ac:dyDescent="0.25">
      <c r="A18">
        <v>2018</v>
      </c>
      <c r="B18" t="s">
        <v>62</v>
      </c>
      <c r="C18">
        <v>87.2</v>
      </c>
      <c r="D18">
        <v>399</v>
      </c>
      <c r="E18">
        <v>94</v>
      </c>
      <c r="F18">
        <v>19</v>
      </c>
      <c r="G18">
        <v>0</v>
      </c>
      <c r="H18">
        <v>45</v>
      </c>
      <c r="I18">
        <v>43</v>
      </c>
      <c r="J18">
        <v>8</v>
      </c>
      <c r="K18">
        <v>57</v>
      </c>
      <c r="L18">
        <v>5</v>
      </c>
      <c r="M18">
        <v>0</v>
      </c>
      <c r="N18">
        <v>66</v>
      </c>
      <c r="O18">
        <v>0.27489999999999998</v>
      </c>
      <c r="P18">
        <v>0.37844611500000003</v>
      </c>
      <c r="Q18">
        <v>0.40175952999999998</v>
      </c>
      <c r="R18">
        <v>4.4145000000000003</v>
      </c>
      <c r="S18">
        <v>0.34185484641699598</v>
      </c>
      <c r="T18">
        <v>6.7756999999999996</v>
      </c>
      <c r="U18">
        <v>5.8517000000000001</v>
      </c>
      <c r="V18">
        <v>1.1578999999999999</v>
      </c>
      <c r="W18">
        <v>0.82130000000000003</v>
      </c>
      <c r="X18">
        <v>0.16539999999999999</v>
      </c>
      <c r="Y18">
        <v>0.1429</v>
      </c>
      <c r="Z18">
        <v>2.2599999999999999E-2</v>
      </c>
      <c r="AA18">
        <v>0.27489999999999998</v>
      </c>
      <c r="AB18">
        <v>1.7223999999999999</v>
      </c>
      <c r="AC18">
        <v>0.32090000000000002</v>
      </c>
      <c r="AD18">
        <v>0.75819999999999999</v>
      </c>
      <c r="AE18">
        <v>5.0318392787953004</v>
      </c>
      <c r="AF18">
        <v>4.78882345591113</v>
      </c>
      <c r="AG18">
        <v>1.8289473679999999</v>
      </c>
      <c r="AH18">
        <v>0.215328467</v>
      </c>
      <c r="AI18">
        <v>0.50729926999999997</v>
      </c>
      <c r="AJ18">
        <v>0.27737226199999998</v>
      </c>
      <c r="AK18">
        <v>0.105263157</v>
      </c>
      <c r="AL18">
        <v>0.105263157</v>
      </c>
      <c r="AM18">
        <v>0.12949640200000001</v>
      </c>
      <c r="AN18">
        <v>0</v>
      </c>
      <c r="AO18">
        <v>0.45290000000000002</v>
      </c>
      <c r="AP18">
        <v>0.31879999999999997</v>
      </c>
      <c r="AQ18">
        <v>0.2283</v>
      </c>
      <c r="AR18">
        <v>0.22459999999999999</v>
      </c>
      <c r="AS18">
        <v>0.4819</v>
      </c>
      <c r="AT18">
        <v>0.29349999999999998</v>
      </c>
      <c r="AU18">
        <f t="shared" si="0"/>
        <v>0.23558897243107768</v>
      </c>
      <c r="AV18">
        <f t="shared" si="1"/>
        <v>4.7619047619047616E-2</v>
      </c>
      <c r="AW18">
        <f t="shared" si="2"/>
        <v>0</v>
      </c>
      <c r="AX18">
        <f t="shared" si="3"/>
        <v>2.0050125313283207E-2</v>
      </c>
      <c r="AY18">
        <f t="shared" si="4"/>
        <v>0.14285714285714285</v>
      </c>
      <c r="AZ18">
        <f t="shared" si="5"/>
        <v>2.8245787908820614E-2</v>
      </c>
      <c r="BA18">
        <f t="shared" si="6"/>
        <v>0.52563892387062805</v>
      </c>
    </row>
    <row r="19" spans="1:53" x14ac:dyDescent="0.25">
      <c r="A19">
        <v>2018</v>
      </c>
      <c r="B19" t="s">
        <v>63</v>
      </c>
      <c r="C19">
        <v>58.1</v>
      </c>
      <c r="D19">
        <v>266</v>
      </c>
      <c r="E19">
        <v>65</v>
      </c>
      <c r="F19">
        <v>14</v>
      </c>
      <c r="G19">
        <v>0</v>
      </c>
      <c r="H19">
        <v>18</v>
      </c>
      <c r="I19">
        <v>17</v>
      </c>
      <c r="J19">
        <v>3</v>
      </c>
      <c r="K19">
        <v>30</v>
      </c>
      <c r="L19">
        <v>4</v>
      </c>
      <c r="M19">
        <v>1</v>
      </c>
      <c r="N19">
        <v>50</v>
      </c>
      <c r="O19">
        <v>0.27660000000000001</v>
      </c>
      <c r="P19">
        <v>0.36090225500000001</v>
      </c>
      <c r="Q19">
        <v>0.377682403</v>
      </c>
      <c r="R19">
        <v>2.6229</v>
      </c>
      <c r="S19">
        <v>0.322118902024422</v>
      </c>
      <c r="T19">
        <v>7.7142999999999997</v>
      </c>
      <c r="U19">
        <v>4.6285999999999996</v>
      </c>
      <c r="V19">
        <v>1.6667000000000001</v>
      </c>
      <c r="W19">
        <v>0.46289999999999998</v>
      </c>
      <c r="X19">
        <v>0.188</v>
      </c>
      <c r="Y19">
        <v>0.1128</v>
      </c>
      <c r="Z19">
        <v>7.5200000000000003E-2</v>
      </c>
      <c r="AA19">
        <v>0.27660000000000001</v>
      </c>
      <c r="AB19">
        <v>1.6286</v>
      </c>
      <c r="AC19">
        <v>0.3407</v>
      </c>
      <c r="AD19">
        <v>0.84970000000000001</v>
      </c>
      <c r="AE19">
        <v>4.7900213577664204</v>
      </c>
      <c r="AF19">
        <v>3.7062152509111299</v>
      </c>
      <c r="AG19">
        <v>1.3225806449999999</v>
      </c>
      <c r="AH19">
        <v>0.21739130400000001</v>
      </c>
      <c r="AI19">
        <v>0.44565217299999998</v>
      </c>
      <c r="AJ19">
        <v>0.33695652100000001</v>
      </c>
      <c r="AK19">
        <v>8.0645161000000007E-2</v>
      </c>
      <c r="AL19">
        <v>4.8387095999999997E-2</v>
      </c>
      <c r="AM19">
        <v>7.3170731000000003E-2</v>
      </c>
      <c r="AN19">
        <v>1</v>
      </c>
      <c r="AO19">
        <v>0.39460000000000001</v>
      </c>
      <c r="AP19">
        <v>0.39460000000000001</v>
      </c>
      <c r="AQ19">
        <v>0.21079999999999999</v>
      </c>
      <c r="AR19">
        <v>0.18379999999999999</v>
      </c>
      <c r="AS19">
        <v>0.46489999999999998</v>
      </c>
      <c r="AT19">
        <v>0.35139999999999999</v>
      </c>
      <c r="AU19">
        <f t="shared" si="0"/>
        <v>0.24436090225563908</v>
      </c>
      <c r="AV19">
        <f t="shared" si="1"/>
        <v>5.2631578947368418E-2</v>
      </c>
      <c r="AW19">
        <f t="shared" si="2"/>
        <v>0</v>
      </c>
      <c r="AX19">
        <f t="shared" si="3"/>
        <v>1.1278195488721804E-2</v>
      </c>
      <c r="AY19">
        <f t="shared" si="4"/>
        <v>0.11278195488721804</v>
      </c>
      <c r="AZ19">
        <f t="shared" si="5"/>
        <v>1.4866204162537165E-2</v>
      </c>
      <c r="BA19">
        <f t="shared" si="6"/>
        <v>0.56408116425851551</v>
      </c>
    </row>
    <row r="20" spans="1:53" x14ac:dyDescent="0.25">
      <c r="A20">
        <v>2018</v>
      </c>
      <c r="B20" t="s">
        <v>64</v>
      </c>
      <c r="C20">
        <v>80</v>
      </c>
      <c r="D20">
        <v>367</v>
      </c>
      <c r="E20">
        <v>91</v>
      </c>
      <c r="F20">
        <v>19</v>
      </c>
      <c r="G20">
        <v>10</v>
      </c>
      <c r="H20">
        <v>54</v>
      </c>
      <c r="I20">
        <v>53</v>
      </c>
      <c r="J20">
        <v>13</v>
      </c>
      <c r="K20">
        <v>47</v>
      </c>
      <c r="L20">
        <v>2</v>
      </c>
      <c r="M20">
        <v>1</v>
      </c>
      <c r="N20">
        <v>54</v>
      </c>
      <c r="O20">
        <v>0.2853</v>
      </c>
      <c r="P20">
        <v>0.37978141999999998</v>
      </c>
      <c r="Q20">
        <v>0.53650793600000002</v>
      </c>
      <c r="R20">
        <v>5.9625000000000004</v>
      </c>
      <c r="S20">
        <v>0.38650369889788599</v>
      </c>
      <c r="T20">
        <v>6.0750000000000002</v>
      </c>
      <c r="U20">
        <v>5.2874999999999996</v>
      </c>
      <c r="V20">
        <v>1.1489</v>
      </c>
      <c r="W20">
        <v>1.4624999999999999</v>
      </c>
      <c r="X20">
        <v>0.14710000000000001</v>
      </c>
      <c r="Y20">
        <v>0.12809999999999999</v>
      </c>
      <c r="Z20">
        <v>1.9099999999999999E-2</v>
      </c>
      <c r="AA20">
        <v>0.2853</v>
      </c>
      <c r="AB20">
        <v>1.7250000000000001</v>
      </c>
      <c r="AC20">
        <v>0.3095</v>
      </c>
      <c r="AD20">
        <v>0.7036</v>
      </c>
      <c r="AE20">
        <v>5.77161701917648</v>
      </c>
      <c r="AF20">
        <v>5.7201435089111303</v>
      </c>
      <c r="AG20">
        <v>1.0761904760000001</v>
      </c>
      <c r="AH20">
        <v>0.164750957</v>
      </c>
      <c r="AI20">
        <v>0.43295019099999998</v>
      </c>
      <c r="AJ20">
        <v>0.40229884999999999</v>
      </c>
      <c r="AK20">
        <v>9.5238094999999995E-2</v>
      </c>
      <c r="AL20">
        <v>0.123809523</v>
      </c>
      <c r="AM20">
        <v>7.0796460000000005E-2</v>
      </c>
      <c r="AN20">
        <v>0.5</v>
      </c>
      <c r="AO20">
        <v>0.4</v>
      </c>
      <c r="AP20">
        <v>0.34720000000000001</v>
      </c>
      <c r="AQ20">
        <v>0.25280000000000002</v>
      </c>
      <c r="AR20">
        <v>0.1245</v>
      </c>
      <c r="AS20">
        <v>0.4642</v>
      </c>
      <c r="AT20">
        <v>0.4113</v>
      </c>
      <c r="AU20">
        <f t="shared" si="0"/>
        <v>0.24795640326975477</v>
      </c>
      <c r="AV20">
        <f t="shared" si="1"/>
        <v>5.1771117166212535E-2</v>
      </c>
      <c r="AW20">
        <f t="shared" si="2"/>
        <v>2.7247956403269755E-2</v>
      </c>
      <c r="AX20">
        <f t="shared" si="3"/>
        <v>3.5422343324250684E-2</v>
      </c>
      <c r="AY20">
        <f t="shared" si="4"/>
        <v>0.12806539509536785</v>
      </c>
      <c r="AZ20">
        <f t="shared" si="5"/>
        <v>2.3290386521308225E-2</v>
      </c>
      <c r="BA20">
        <f t="shared" si="6"/>
        <v>0.48624639821983617</v>
      </c>
    </row>
    <row r="21" spans="1:53" x14ac:dyDescent="0.25">
      <c r="A21">
        <v>2018</v>
      </c>
      <c r="B21" t="s">
        <v>65</v>
      </c>
      <c r="C21">
        <v>40.200000000000003</v>
      </c>
      <c r="D21">
        <v>188</v>
      </c>
      <c r="E21">
        <v>43</v>
      </c>
      <c r="F21">
        <v>8</v>
      </c>
      <c r="G21">
        <v>2</v>
      </c>
      <c r="H21">
        <v>33</v>
      </c>
      <c r="I21">
        <v>32</v>
      </c>
      <c r="J21">
        <v>10</v>
      </c>
      <c r="K21">
        <v>21</v>
      </c>
      <c r="L21">
        <v>4</v>
      </c>
      <c r="M21">
        <v>1</v>
      </c>
      <c r="N21">
        <v>42</v>
      </c>
      <c r="O21">
        <v>0.25900000000000001</v>
      </c>
      <c r="P21">
        <v>0.34574468000000003</v>
      </c>
      <c r="Q21">
        <v>0.515151515</v>
      </c>
      <c r="R21">
        <v>7.0819999999999999</v>
      </c>
      <c r="S21">
        <v>0.35922046297270299</v>
      </c>
      <c r="T21">
        <v>9.2950999999999997</v>
      </c>
      <c r="U21">
        <v>4.6475</v>
      </c>
      <c r="V21">
        <v>2</v>
      </c>
      <c r="W21">
        <v>2.2130999999999998</v>
      </c>
      <c r="X21">
        <v>0.22339999999999999</v>
      </c>
      <c r="Y21">
        <v>0.11169999999999999</v>
      </c>
      <c r="Z21">
        <v>0.11169999999999999</v>
      </c>
      <c r="AA21">
        <v>0.25900000000000001</v>
      </c>
      <c r="AB21">
        <v>1.5738000000000001</v>
      </c>
      <c r="AC21">
        <v>0.28949999999999998</v>
      </c>
      <c r="AD21">
        <v>0.62749999999999995</v>
      </c>
      <c r="AE21">
        <v>5.02596488714524</v>
      </c>
      <c r="AF21">
        <v>5.9117463839111304</v>
      </c>
      <c r="AG21">
        <v>0.78947368399999995</v>
      </c>
      <c r="AH21">
        <v>0.17073170700000001</v>
      </c>
      <c r="AI21">
        <v>0.36585365800000003</v>
      </c>
      <c r="AJ21">
        <v>0.46341463399999999</v>
      </c>
      <c r="AK21">
        <v>8.7719298000000001E-2</v>
      </c>
      <c r="AL21">
        <v>0.175438596</v>
      </c>
      <c r="AM21">
        <v>6.6666665999999999E-2</v>
      </c>
      <c r="AN21">
        <v>0</v>
      </c>
      <c r="AO21">
        <v>0.4032</v>
      </c>
      <c r="AP21">
        <v>0.4113</v>
      </c>
      <c r="AQ21">
        <v>0.1855</v>
      </c>
      <c r="AR21">
        <v>0.1048</v>
      </c>
      <c r="AS21">
        <v>0.4355</v>
      </c>
      <c r="AT21">
        <v>0.4597</v>
      </c>
      <c r="AU21">
        <f t="shared" si="0"/>
        <v>0.22872340425531915</v>
      </c>
      <c r="AV21">
        <f t="shared" si="1"/>
        <v>4.2553191489361701E-2</v>
      </c>
      <c r="AW21">
        <f t="shared" si="2"/>
        <v>1.0638297872340425E-2</v>
      </c>
      <c r="AX21">
        <f t="shared" si="3"/>
        <v>5.3191489361702128E-2</v>
      </c>
      <c r="AY21">
        <f t="shared" si="4"/>
        <v>0.11170212765957446</v>
      </c>
      <c r="AZ21">
        <f t="shared" si="5"/>
        <v>1.0406342913776016E-2</v>
      </c>
      <c r="BA21">
        <f t="shared" si="6"/>
        <v>0.54278514644792608</v>
      </c>
    </row>
    <row r="22" spans="1:53" x14ac:dyDescent="0.25">
      <c r="A22">
        <v>2018</v>
      </c>
      <c r="B22" t="s">
        <v>66</v>
      </c>
      <c r="C22">
        <v>22.2</v>
      </c>
      <c r="D22">
        <v>96</v>
      </c>
      <c r="E22">
        <v>21</v>
      </c>
      <c r="F22">
        <v>6</v>
      </c>
      <c r="G22">
        <v>1</v>
      </c>
      <c r="H22">
        <v>6</v>
      </c>
      <c r="I22">
        <v>6</v>
      </c>
      <c r="J22">
        <v>2</v>
      </c>
      <c r="K22">
        <v>10</v>
      </c>
      <c r="L22">
        <v>0</v>
      </c>
      <c r="M22">
        <v>0</v>
      </c>
      <c r="N22">
        <v>29</v>
      </c>
      <c r="O22">
        <v>0.2442</v>
      </c>
      <c r="P22">
        <v>0.32291666600000002</v>
      </c>
      <c r="Q22">
        <v>0.41176470500000001</v>
      </c>
      <c r="R22">
        <v>2.3822999999999999</v>
      </c>
      <c r="S22">
        <v>0.318378645926714</v>
      </c>
      <c r="T22">
        <v>11.514699999999999</v>
      </c>
      <c r="U22">
        <v>3.9706000000000001</v>
      </c>
      <c r="V22">
        <v>2.9</v>
      </c>
      <c r="W22">
        <v>0.79410000000000003</v>
      </c>
      <c r="X22">
        <v>0.30209999999999998</v>
      </c>
      <c r="Y22">
        <v>0.1042</v>
      </c>
      <c r="Z22">
        <v>0.19789999999999999</v>
      </c>
      <c r="AA22">
        <v>0.2442</v>
      </c>
      <c r="AB22">
        <v>1.3675999999999999</v>
      </c>
      <c r="AC22">
        <v>0.34549999999999997</v>
      </c>
      <c r="AD22">
        <v>0.88649999999999995</v>
      </c>
      <c r="AE22">
        <v>3.5953366715002799</v>
      </c>
      <c r="AF22">
        <v>3.06940834491113</v>
      </c>
      <c r="AG22">
        <v>0.95652173900000004</v>
      </c>
      <c r="AH22">
        <v>0.21052631499999999</v>
      </c>
      <c r="AI22">
        <v>0.38596491199999999</v>
      </c>
      <c r="AJ22">
        <v>0.40350877099999999</v>
      </c>
      <c r="AK22">
        <v>8.6956520999999995E-2</v>
      </c>
      <c r="AL22">
        <v>8.6956520999999995E-2</v>
      </c>
      <c r="AM22">
        <v>0</v>
      </c>
      <c r="AN22">
        <v>0</v>
      </c>
      <c r="AO22">
        <v>0.45610000000000001</v>
      </c>
      <c r="AP22">
        <v>0.29820000000000002</v>
      </c>
      <c r="AQ22">
        <v>0.24560000000000001</v>
      </c>
      <c r="AR22">
        <v>0.1754</v>
      </c>
      <c r="AS22">
        <v>0.52629999999999999</v>
      </c>
      <c r="AT22">
        <v>0.29820000000000002</v>
      </c>
      <c r="AU22">
        <f t="shared" si="0"/>
        <v>0.21875</v>
      </c>
      <c r="AV22">
        <f t="shared" si="1"/>
        <v>6.25E-2</v>
      </c>
      <c r="AW22">
        <f t="shared" si="2"/>
        <v>1.0416666666666666E-2</v>
      </c>
      <c r="AX22">
        <f t="shared" si="3"/>
        <v>2.0833333333333332E-2</v>
      </c>
      <c r="AY22">
        <f t="shared" si="4"/>
        <v>0.10416666666666667</v>
      </c>
      <c r="AZ22">
        <f t="shared" si="5"/>
        <v>4.9554013875123884E-3</v>
      </c>
      <c r="BA22">
        <f t="shared" si="6"/>
        <v>0.57837793194582088</v>
      </c>
    </row>
    <row r="23" spans="1:53" x14ac:dyDescent="0.25">
      <c r="A23">
        <v>2018</v>
      </c>
      <c r="B23" t="s">
        <v>67</v>
      </c>
      <c r="C23">
        <v>78</v>
      </c>
      <c r="D23">
        <v>321</v>
      </c>
      <c r="E23">
        <v>74</v>
      </c>
      <c r="F23">
        <v>16</v>
      </c>
      <c r="G23">
        <v>2</v>
      </c>
      <c r="H23">
        <v>35</v>
      </c>
      <c r="I23">
        <v>32</v>
      </c>
      <c r="J23">
        <v>8</v>
      </c>
      <c r="K23">
        <v>22</v>
      </c>
      <c r="L23">
        <v>3</v>
      </c>
      <c r="M23">
        <v>1</v>
      </c>
      <c r="N23">
        <v>85</v>
      </c>
      <c r="O23">
        <v>0.24829999999999999</v>
      </c>
      <c r="P23">
        <v>0.30312499999999998</v>
      </c>
      <c r="Q23">
        <v>0.39730639699999998</v>
      </c>
      <c r="R23">
        <v>3.6922999999999999</v>
      </c>
      <c r="S23">
        <v>0.30085450636475602</v>
      </c>
      <c r="T23">
        <v>9.8077000000000005</v>
      </c>
      <c r="U23">
        <v>2.5385</v>
      </c>
      <c r="V23">
        <v>3.8635999999999999</v>
      </c>
      <c r="W23">
        <v>0.92310000000000003</v>
      </c>
      <c r="X23">
        <v>0.26479999999999998</v>
      </c>
      <c r="Y23">
        <v>6.8500000000000005E-2</v>
      </c>
      <c r="Z23">
        <v>0.1963</v>
      </c>
      <c r="AA23">
        <v>0.24829999999999999</v>
      </c>
      <c r="AB23">
        <v>1.2307999999999999</v>
      </c>
      <c r="AC23">
        <v>0.32200000000000001</v>
      </c>
      <c r="AD23">
        <v>0.72260000000000002</v>
      </c>
      <c r="AE23">
        <v>2.9196574333386498</v>
      </c>
      <c r="AF23">
        <v>3.1961050469111298</v>
      </c>
      <c r="AG23">
        <v>2.38</v>
      </c>
      <c r="AH23">
        <v>0.20283018799999999</v>
      </c>
      <c r="AI23">
        <v>0.56132075400000003</v>
      </c>
      <c r="AJ23">
        <v>0.235849056</v>
      </c>
      <c r="AK23">
        <v>0.08</v>
      </c>
      <c r="AL23">
        <v>0.16</v>
      </c>
      <c r="AM23">
        <v>9.2436974000000005E-2</v>
      </c>
      <c r="AN23">
        <v>0</v>
      </c>
      <c r="AO23">
        <v>0.38969999999999999</v>
      </c>
      <c r="AP23">
        <v>0.42720000000000002</v>
      </c>
      <c r="AQ23">
        <v>0.18310000000000001</v>
      </c>
      <c r="AR23">
        <v>0.2394</v>
      </c>
      <c r="AS23">
        <v>0.46479999999999999</v>
      </c>
      <c r="AT23">
        <v>0.29580000000000001</v>
      </c>
      <c r="AU23">
        <f t="shared" si="0"/>
        <v>0.23052959501557632</v>
      </c>
      <c r="AV23">
        <f t="shared" si="1"/>
        <v>4.9844236760124609E-2</v>
      </c>
      <c r="AW23">
        <f t="shared" si="2"/>
        <v>6.2305295950155761E-3</v>
      </c>
      <c r="AX23">
        <f t="shared" si="3"/>
        <v>2.4922118380062305E-2</v>
      </c>
      <c r="AY23">
        <f t="shared" si="4"/>
        <v>6.8535825545171333E-2</v>
      </c>
      <c r="AZ23">
        <f t="shared" si="5"/>
        <v>1.0901883052527254E-2</v>
      </c>
      <c r="BA23">
        <f t="shared" si="6"/>
        <v>0.60903581165152265</v>
      </c>
    </row>
    <row r="24" spans="1:53" x14ac:dyDescent="0.25">
      <c r="A24">
        <v>2018</v>
      </c>
      <c r="B24" t="s">
        <v>68</v>
      </c>
      <c r="C24">
        <v>81</v>
      </c>
      <c r="D24">
        <v>338</v>
      </c>
      <c r="E24">
        <v>68</v>
      </c>
      <c r="F24">
        <v>15</v>
      </c>
      <c r="G24">
        <v>2</v>
      </c>
      <c r="H24">
        <v>31</v>
      </c>
      <c r="I24">
        <v>28</v>
      </c>
      <c r="J24">
        <v>11</v>
      </c>
      <c r="K24">
        <v>35</v>
      </c>
      <c r="L24">
        <v>5</v>
      </c>
      <c r="M24">
        <v>0</v>
      </c>
      <c r="N24">
        <v>109</v>
      </c>
      <c r="O24">
        <v>0.22439999999999999</v>
      </c>
      <c r="P24">
        <v>0.30838323299999998</v>
      </c>
      <c r="Q24">
        <v>0.402684563</v>
      </c>
      <c r="R24">
        <v>3.1111</v>
      </c>
      <c r="S24">
        <v>0.30408533184724001</v>
      </c>
      <c r="T24">
        <v>12.1111</v>
      </c>
      <c r="U24">
        <v>3.8889</v>
      </c>
      <c r="V24">
        <v>3.1143000000000001</v>
      </c>
      <c r="W24">
        <v>1.2222</v>
      </c>
      <c r="X24">
        <v>0.32250000000000001</v>
      </c>
      <c r="Y24">
        <v>0.1036</v>
      </c>
      <c r="Z24">
        <v>0.21890000000000001</v>
      </c>
      <c r="AA24">
        <v>0.22439999999999999</v>
      </c>
      <c r="AB24">
        <v>1.2716000000000001</v>
      </c>
      <c r="AC24">
        <v>0.3115</v>
      </c>
      <c r="AD24">
        <v>0.82189999999999996</v>
      </c>
      <c r="AE24">
        <v>3.1670654580862401</v>
      </c>
      <c r="AF24">
        <v>3.5280134219111301</v>
      </c>
      <c r="AG24">
        <v>1.101449275</v>
      </c>
      <c r="AH24">
        <v>0.22043010699999999</v>
      </c>
      <c r="AI24">
        <v>0.40860215</v>
      </c>
      <c r="AJ24">
        <v>0.37096774100000002</v>
      </c>
      <c r="AK24">
        <v>0.18840579700000001</v>
      </c>
      <c r="AL24">
        <v>0.15942028899999999</v>
      </c>
      <c r="AM24">
        <v>9.2105263000000007E-2</v>
      </c>
      <c r="AN24">
        <v>0.25</v>
      </c>
      <c r="AO24">
        <v>0.35049999999999998</v>
      </c>
      <c r="AP24">
        <v>0.35049999999999998</v>
      </c>
      <c r="AQ24">
        <v>0.29899999999999999</v>
      </c>
      <c r="AR24">
        <v>0.15459999999999999</v>
      </c>
      <c r="AS24">
        <v>0.45879999999999999</v>
      </c>
      <c r="AT24">
        <v>0.3866</v>
      </c>
      <c r="AU24">
        <f t="shared" si="0"/>
        <v>0.20118343195266272</v>
      </c>
      <c r="AV24">
        <f t="shared" si="1"/>
        <v>4.4378698224852069E-2</v>
      </c>
      <c r="AW24">
        <f t="shared" si="2"/>
        <v>5.9171597633136093E-3</v>
      </c>
      <c r="AX24">
        <f t="shared" si="3"/>
        <v>3.2544378698224852E-2</v>
      </c>
      <c r="AY24">
        <f t="shared" si="4"/>
        <v>0.10355029585798817</v>
      </c>
      <c r="AZ24">
        <f t="shared" si="5"/>
        <v>1.7343904856293359E-2</v>
      </c>
      <c r="BA24">
        <f t="shared" si="6"/>
        <v>0.59508213064666526</v>
      </c>
    </row>
    <row r="25" spans="1:53" x14ac:dyDescent="0.25">
      <c r="A25">
        <v>2018</v>
      </c>
      <c r="B25" t="s">
        <v>69</v>
      </c>
      <c r="C25">
        <v>87</v>
      </c>
      <c r="D25">
        <v>359</v>
      </c>
      <c r="E25">
        <v>77</v>
      </c>
      <c r="F25">
        <v>15</v>
      </c>
      <c r="G25">
        <v>1</v>
      </c>
      <c r="H25">
        <v>35</v>
      </c>
      <c r="I25">
        <v>33</v>
      </c>
      <c r="J25">
        <v>14</v>
      </c>
      <c r="K25">
        <v>24</v>
      </c>
      <c r="L25">
        <v>2</v>
      </c>
      <c r="M25">
        <v>1</v>
      </c>
      <c r="N25">
        <v>85</v>
      </c>
      <c r="O25">
        <v>0.23050000000000001</v>
      </c>
      <c r="P25">
        <v>0.28412256200000002</v>
      </c>
      <c r="Q25">
        <v>0.40963855399999999</v>
      </c>
      <c r="R25">
        <v>3.4138000000000002</v>
      </c>
      <c r="S25">
        <v>0.296688362329948</v>
      </c>
      <c r="T25">
        <v>8.7931000000000008</v>
      </c>
      <c r="U25">
        <v>2.4828000000000001</v>
      </c>
      <c r="V25">
        <v>3.5417000000000001</v>
      </c>
      <c r="W25">
        <v>1.4482999999999999</v>
      </c>
      <c r="X25">
        <v>0.23680000000000001</v>
      </c>
      <c r="Y25">
        <v>6.6900000000000001E-2</v>
      </c>
      <c r="Z25">
        <v>0.1699</v>
      </c>
      <c r="AA25">
        <v>0.23050000000000001</v>
      </c>
      <c r="AB25">
        <v>1.1609</v>
      </c>
      <c r="AC25">
        <v>0.2681</v>
      </c>
      <c r="AD25">
        <v>0.81310000000000004</v>
      </c>
      <c r="AE25">
        <v>4.0176470879531596</v>
      </c>
      <c r="AF25">
        <v>4.1576423589111302</v>
      </c>
      <c r="AG25">
        <v>0.99029126199999995</v>
      </c>
      <c r="AH25">
        <v>0.17670682700000001</v>
      </c>
      <c r="AI25">
        <v>0.40963855399999999</v>
      </c>
      <c r="AJ25">
        <v>0.41365461799999997</v>
      </c>
      <c r="AK25">
        <v>9.7087378000000002E-2</v>
      </c>
      <c r="AL25">
        <v>0.13592233000000001</v>
      </c>
      <c r="AM25">
        <v>8.8235294000000006E-2</v>
      </c>
      <c r="AN25">
        <v>0</v>
      </c>
      <c r="AO25">
        <v>0.41770000000000002</v>
      </c>
      <c r="AP25">
        <v>0.30120000000000002</v>
      </c>
      <c r="AQ25">
        <v>0.28110000000000002</v>
      </c>
      <c r="AR25">
        <v>0.1888</v>
      </c>
      <c r="AS25">
        <v>0.4859</v>
      </c>
      <c r="AT25">
        <v>0.32529999999999998</v>
      </c>
      <c r="AU25">
        <f t="shared" si="0"/>
        <v>0.21448467966573817</v>
      </c>
      <c r="AV25">
        <f t="shared" si="1"/>
        <v>4.1782729805013928E-2</v>
      </c>
      <c r="AW25">
        <f t="shared" si="2"/>
        <v>2.7855153203342618E-3</v>
      </c>
      <c r="AX25">
        <f t="shared" si="3"/>
        <v>3.8997214484679667E-2</v>
      </c>
      <c r="AY25">
        <f t="shared" si="4"/>
        <v>6.6852367688022288E-2</v>
      </c>
      <c r="AZ25">
        <f t="shared" si="5"/>
        <v>1.1892963330029732E-2</v>
      </c>
      <c r="BA25">
        <f t="shared" si="6"/>
        <v>0.6232045297061819</v>
      </c>
    </row>
    <row r="26" spans="1:53" x14ac:dyDescent="0.25">
      <c r="A26">
        <v>2018</v>
      </c>
      <c r="B26" t="s">
        <v>70</v>
      </c>
      <c r="C26">
        <v>21.1</v>
      </c>
      <c r="D26">
        <v>93</v>
      </c>
      <c r="E26">
        <v>16</v>
      </c>
      <c r="F26">
        <v>3</v>
      </c>
      <c r="G26">
        <v>0</v>
      </c>
      <c r="H26">
        <v>7</v>
      </c>
      <c r="I26">
        <v>7</v>
      </c>
      <c r="J26">
        <v>1</v>
      </c>
      <c r="K26">
        <v>16</v>
      </c>
      <c r="L26">
        <v>2</v>
      </c>
      <c r="M26">
        <v>1</v>
      </c>
      <c r="N26">
        <v>21</v>
      </c>
      <c r="O26">
        <v>0.21049999999999999</v>
      </c>
      <c r="P26">
        <v>0.35483870899999997</v>
      </c>
      <c r="Q26">
        <v>0.28947368400000001</v>
      </c>
      <c r="R26">
        <v>2.9531000000000001</v>
      </c>
      <c r="S26">
        <v>0.29333078206240498</v>
      </c>
      <c r="T26">
        <v>8.8594000000000008</v>
      </c>
      <c r="U26">
        <v>6.75</v>
      </c>
      <c r="V26">
        <v>1.3125</v>
      </c>
      <c r="W26">
        <v>0.4219</v>
      </c>
      <c r="X26">
        <v>0.2258</v>
      </c>
      <c r="Y26">
        <v>0.17199999999999999</v>
      </c>
      <c r="Z26">
        <v>5.3800000000000001E-2</v>
      </c>
      <c r="AA26">
        <v>0.21049999999999999</v>
      </c>
      <c r="AB26">
        <v>1.5</v>
      </c>
      <c r="AC26">
        <v>0.27779999999999999</v>
      </c>
      <c r="AD26">
        <v>0.82279999999999998</v>
      </c>
      <c r="AE26">
        <v>5.8980658375338999</v>
      </c>
      <c r="AF26">
        <v>4.1888951199111304</v>
      </c>
      <c r="AG26">
        <v>0.53333333299999997</v>
      </c>
      <c r="AH26">
        <v>0.16363636300000001</v>
      </c>
      <c r="AI26">
        <v>0.29090908999999998</v>
      </c>
      <c r="AJ26">
        <v>0.54545454500000001</v>
      </c>
      <c r="AK26">
        <v>0.16666666599999999</v>
      </c>
      <c r="AL26">
        <v>3.3333333E-2</v>
      </c>
      <c r="AM26">
        <v>0.125</v>
      </c>
      <c r="AN26">
        <v>0</v>
      </c>
      <c r="AO26">
        <v>0.45450000000000002</v>
      </c>
      <c r="AP26">
        <v>0.30909999999999999</v>
      </c>
      <c r="AQ26">
        <v>0.2364</v>
      </c>
      <c r="AR26">
        <v>0.2</v>
      </c>
      <c r="AS26">
        <v>0.43640000000000001</v>
      </c>
      <c r="AT26">
        <v>0.36359999999999998</v>
      </c>
      <c r="AU26">
        <f t="shared" si="0"/>
        <v>0.17204301075268819</v>
      </c>
      <c r="AV26">
        <f t="shared" si="1"/>
        <v>3.2258064516129031E-2</v>
      </c>
      <c r="AW26">
        <f t="shared" si="2"/>
        <v>0</v>
      </c>
      <c r="AX26">
        <f t="shared" si="3"/>
        <v>1.0752688172043012E-2</v>
      </c>
      <c r="AY26">
        <f t="shared" si="4"/>
        <v>0.17204301075268819</v>
      </c>
      <c r="AZ26">
        <f t="shared" si="5"/>
        <v>7.9286422200198214E-3</v>
      </c>
      <c r="BA26">
        <f t="shared" si="6"/>
        <v>0.60497458358643175</v>
      </c>
    </row>
    <row r="27" spans="1:53" x14ac:dyDescent="0.25">
      <c r="A27">
        <v>2018</v>
      </c>
      <c r="B27" t="s">
        <v>71</v>
      </c>
      <c r="C27">
        <v>39.200000000000003</v>
      </c>
      <c r="D27">
        <v>175</v>
      </c>
      <c r="E27">
        <v>38</v>
      </c>
      <c r="F27">
        <v>9</v>
      </c>
      <c r="G27">
        <v>0</v>
      </c>
      <c r="H27">
        <v>22</v>
      </c>
      <c r="I27">
        <v>19</v>
      </c>
      <c r="J27">
        <v>4</v>
      </c>
      <c r="K27">
        <v>22</v>
      </c>
      <c r="L27">
        <v>5</v>
      </c>
      <c r="M27">
        <v>1</v>
      </c>
      <c r="N27">
        <v>37</v>
      </c>
      <c r="O27">
        <v>0.25</v>
      </c>
      <c r="P27">
        <v>0.34857142800000002</v>
      </c>
      <c r="Q27">
        <v>0.39597315399999999</v>
      </c>
      <c r="R27">
        <v>4.3109000000000002</v>
      </c>
      <c r="S27">
        <v>0.31625893361428198</v>
      </c>
      <c r="T27">
        <v>8.3949999999999996</v>
      </c>
      <c r="U27">
        <v>4.9916</v>
      </c>
      <c r="V27">
        <v>1.6818</v>
      </c>
      <c r="W27">
        <v>0.90759999999999996</v>
      </c>
      <c r="X27">
        <v>0.2114</v>
      </c>
      <c r="Y27">
        <v>0.12570000000000001</v>
      </c>
      <c r="Z27">
        <v>8.5699999999999998E-2</v>
      </c>
      <c r="AA27">
        <v>0.25</v>
      </c>
      <c r="AB27">
        <v>1.5125999999999999</v>
      </c>
      <c r="AC27">
        <v>0.30630000000000002</v>
      </c>
      <c r="AD27">
        <v>0.70399999999999996</v>
      </c>
      <c r="AE27">
        <v>4.48636742963392</v>
      </c>
      <c r="AF27">
        <v>4.3425194489111298</v>
      </c>
      <c r="AG27">
        <v>1.657142857</v>
      </c>
      <c r="AH27">
        <v>0.19130434700000001</v>
      </c>
      <c r="AI27">
        <v>0.50434782600000005</v>
      </c>
      <c r="AJ27">
        <v>0.30434782599999999</v>
      </c>
      <c r="AK27">
        <v>8.5714285000000001E-2</v>
      </c>
      <c r="AL27">
        <v>0.114285714</v>
      </c>
      <c r="AM27">
        <v>3.4482758000000002E-2</v>
      </c>
      <c r="AN27">
        <v>0</v>
      </c>
      <c r="AO27">
        <v>0.4</v>
      </c>
      <c r="AP27">
        <v>0.40870000000000001</v>
      </c>
      <c r="AQ27">
        <v>0.1913</v>
      </c>
      <c r="AR27">
        <v>0.21740000000000001</v>
      </c>
      <c r="AS27">
        <v>0.48699999999999999</v>
      </c>
      <c r="AT27">
        <v>0.29570000000000002</v>
      </c>
      <c r="AU27">
        <f t="shared" si="0"/>
        <v>0.21714285714285714</v>
      </c>
      <c r="AV27">
        <f t="shared" si="1"/>
        <v>5.1428571428571428E-2</v>
      </c>
      <c r="AW27">
        <f t="shared" si="2"/>
        <v>0</v>
      </c>
      <c r="AX27">
        <f t="shared" si="3"/>
        <v>2.2857142857142857E-2</v>
      </c>
      <c r="AY27">
        <f t="shared" si="4"/>
        <v>0.12571428571428572</v>
      </c>
      <c r="AZ27">
        <f t="shared" si="5"/>
        <v>1.0901883052527254E-2</v>
      </c>
      <c r="BA27">
        <f t="shared" si="6"/>
        <v>0.57195525980461559</v>
      </c>
    </row>
    <row r="28" spans="1:53" x14ac:dyDescent="0.25">
      <c r="A28">
        <v>2018</v>
      </c>
      <c r="B28" t="s">
        <v>72</v>
      </c>
      <c r="C28">
        <v>74</v>
      </c>
      <c r="D28">
        <v>348</v>
      </c>
      <c r="E28">
        <v>80</v>
      </c>
      <c r="F28">
        <v>20</v>
      </c>
      <c r="G28">
        <v>0</v>
      </c>
      <c r="H28">
        <v>51</v>
      </c>
      <c r="I28">
        <v>46</v>
      </c>
      <c r="J28">
        <v>7</v>
      </c>
      <c r="K28">
        <v>47</v>
      </c>
      <c r="L28">
        <v>7</v>
      </c>
      <c r="M28">
        <v>3</v>
      </c>
      <c r="N28">
        <v>77</v>
      </c>
      <c r="O28">
        <v>0.26850000000000002</v>
      </c>
      <c r="P28">
        <v>0.37356321799999997</v>
      </c>
      <c r="Q28">
        <v>0.407407407</v>
      </c>
      <c r="R28">
        <v>5.5945999999999998</v>
      </c>
      <c r="S28">
        <v>0.33866627300240099</v>
      </c>
      <c r="T28">
        <v>9.3649000000000004</v>
      </c>
      <c r="U28">
        <v>5.7161999999999997</v>
      </c>
      <c r="V28">
        <v>1.6383000000000001</v>
      </c>
      <c r="W28">
        <v>0.85140000000000005</v>
      </c>
      <c r="X28">
        <v>0.2213</v>
      </c>
      <c r="Y28">
        <v>0.1351</v>
      </c>
      <c r="Z28">
        <v>8.6199999999999999E-2</v>
      </c>
      <c r="AA28">
        <v>0.26850000000000002</v>
      </c>
      <c r="AB28">
        <v>1.7161999999999999</v>
      </c>
      <c r="AC28">
        <v>0.34110000000000001</v>
      </c>
      <c r="AD28">
        <v>0.65720000000000001</v>
      </c>
      <c r="AE28">
        <v>4.6632120373481403</v>
      </c>
      <c r="AF28">
        <v>4.3333207729111303</v>
      </c>
      <c r="AG28">
        <v>1.2571428570000001</v>
      </c>
      <c r="AH28">
        <v>0.2718894</v>
      </c>
      <c r="AI28">
        <v>0.405529953</v>
      </c>
      <c r="AJ28">
        <v>0.322580645</v>
      </c>
      <c r="AK28">
        <v>0.157142857</v>
      </c>
      <c r="AL28">
        <v>0.1</v>
      </c>
      <c r="AM28">
        <v>0.113636363</v>
      </c>
      <c r="AN28">
        <v>0.25</v>
      </c>
      <c r="AO28">
        <v>0.44800000000000001</v>
      </c>
      <c r="AP28">
        <v>0.31219999999999998</v>
      </c>
      <c r="AQ28">
        <v>0.23980000000000001</v>
      </c>
      <c r="AR28">
        <v>0.1855</v>
      </c>
      <c r="AS28">
        <v>0.47060000000000002</v>
      </c>
      <c r="AT28">
        <v>0.34389999999999998</v>
      </c>
      <c r="AU28">
        <f t="shared" si="0"/>
        <v>0.22988505747126436</v>
      </c>
      <c r="AV28">
        <f t="shared" si="1"/>
        <v>5.7471264367816091E-2</v>
      </c>
      <c r="AW28">
        <f t="shared" si="2"/>
        <v>0</v>
      </c>
      <c r="AX28">
        <f t="shared" si="3"/>
        <v>2.0114942528735632E-2</v>
      </c>
      <c r="AY28">
        <f t="shared" si="4"/>
        <v>0.13505747126436782</v>
      </c>
      <c r="AZ28">
        <f t="shared" si="5"/>
        <v>2.3290386521308225E-2</v>
      </c>
      <c r="BA28">
        <f t="shared" si="6"/>
        <v>0.53418087784650792</v>
      </c>
    </row>
    <row r="29" spans="1:53" x14ac:dyDescent="0.25">
      <c r="A29">
        <v>2018</v>
      </c>
      <c r="B29" t="s">
        <v>73</v>
      </c>
      <c r="C29">
        <v>37.1</v>
      </c>
      <c r="D29">
        <v>177</v>
      </c>
      <c r="E29">
        <v>43</v>
      </c>
      <c r="F29">
        <v>11</v>
      </c>
      <c r="G29">
        <v>1</v>
      </c>
      <c r="H29">
        <v>22</v>
      </c>
      <c r="I29">
        <v>20</v>
      </c>
      <c r="J29">
        <v>5</v>
      </c>
      <c r="K29">
        <v>26</v>
      </c>
      <c r="L29">
        <v>6</v>
      </c>
      <c r="M29">
        <v>2</v>
      </c>
      <c r="N29">
        <v>31</v>
      </c>
      <c r="O29">
        <v>0.28860000000000002</v>
      </c>
      <c r="P29">
        <v>0.408045977</v>
      </c>
      <c r="Q29">
        <v>0.5</v>
      </c>
      <c r="R29">
        <v>4.8213999999999997</v>
      </c>
      <c r="S29">
        <v>0.37817333709626</v>
      </c>
      <c r="T29">
        <v>7.4732000000000003</v>
      </c>
      <c r="U29">
        <v>6.2679</v>
      </c>
      <c r="V29">
        <v>1.1922999999999999</v>
      </c>
      <c r="W29">
        <v>1.2054</v>
      </c>
      <c r="X29">
        <v>0.17510000000000001</v>
      </c>
      <c r="Y29">
        <v>0.1469</v>
      </c>
      <c r="Z29">
        <v>2.8199999999999999E-2</v>
      </c>
      <c r="AA29">
        <v>0.28860000000000002</v>
      </c>
      <c r="AB29">
        <v>1.8482000000000001</v>
      </c>
      <c r="AC29">
        <v>0.33629999999999999</v>
      </c>
      <c r="AD29">
        <v>0.76559999999999995</v>
      </c>
      <c r="AE29">
        <v>5.9992307199922204</v>
      </c>
      <c r="AF29">
        <v>5.4880027319111298</v>
      </c>
      <c r="AG29">
        <v>0.70588235200000005</v>
      </c>
      <c r="AH29">
        <v>0.24347826</v>
      </c>
      <c r="AI29">
        <v>0.31304347799999999</v>
      </c>
      <c r="AJ29">
        <v>0.44347826000000001</v>
      </c>
      <c r="AK29">
        <v>7.8431371999999999E-2</v>
      </c>
      <c r="AL29">
        <v>9.8039214999999999E-2</v>
      </c>
      <c r="AM29">
        <v>0.13888888799999999</v>
      </c>
      <c r="AN29">
        <v>0</v>
      </c>
      <c r="AO29">
        <v>0.45760000000000001</v>
      </c>
      <c r="AP29">
        <v>0.23730000000000001</v>
      </c>
      <c r="AQ29">
        <v>0.30509999999999998</v>
      </c>
      <c r="AR29">
        <v>0.19489999999999999</v>
      </c>
      <c r="AS29">
        <v>0.38140000000000002</v>
      </c>
      <c r="AT29">
        <v>0.42370000000000002</v>
      </c>
      <c r="AU29">
        <f t="shared" si="0"/>
        <v>0.24293785310734464</v>
      </c>
      <c r="AV29">
        <f t="shared" si="1"/>
        <v>6.2146892655367235E-2</v>
      </c>
      <c r="AW29">
        <f t="shared" si="2"/>
        <v>5.6497175141242938E-3</v>
      </c>
      <c r="AX29">
        <f t="shared" si="3"/>
        <v>2.8248587570621469E-2</v>
      </c>
      <c r="AY29">
        <f t="shared" si="4"/>
        <v>0.14689265536723164</v>
      </c>
      <c r="AZ29">
        <f t="shared" si="5"/>
        <v>1.288404360753221E-2</v>
      </c>
      <c r="BA29">
        <f t="shared" si="6"/>
        <v>0.5012402501777784</v>
      </c>
    </row>
    <row r="30" spans="1:53" x14ac:dyDescent="0.25">
      <c r="A30">
        <v>2018</v>
      </c>
      <c r="B30" t="s">
        <v>74</v>
      </c>
      <c r="C30">
        <v>108.2</v>
      </c>
      <c r="D30">
        <v>434</v>
      </c>
      <c r="E30">
        <v>77</v>
      </c>
      <c r="F30">
        <v>20</v>
      </c>
      <c r="G30">
        <v>0</v>
      </c>
      <c r="H30">
        <v>38</v>
      </c>
      <c r="I30">
        <v>31</v>
      </c>
      <c r="J30">
        <v>11</v>
      </c>
      <c r="K30">
        <v>32</v>
      </c>
      <c r="L30">
        <v>2</v>
      </c>
      <c r="M30">
        <v>10</v>
      </c>
      <c r="N30">
        <v>116</v>
      </c>
      <c r="O30">
        <v>0.19639999999999999</v>
      </c>
      <c r="P30">
        <v>0.27482678900000002</v>
      </c>
      <c r="Q30">
        <v>0.334190231</v>
      </c>
      <c r="R30">
        <v>2.5674999999999999</v>
      </c>
      <c r="S30">
        <v>0.26820978515386001</v>
      </c>
      <c r="T30">
        <v>9.6074000000000002</v>
      </c>
      <c r="U30">
        <v>2.6503000000000001</v>
      </c>
      <c r="V30">
        <v>3.625</v>
      </c>
      <c r="W30">
        <v>0.91100000000000003</v>
      </c>
      <c r="X30">
        <v>0.26729999999999998</v>
      </c>
      <c r="Y30">
        <v>7.3700000000000002E-2</v>
      </c>
      <c r="Z30">
        <v>0.19350000000000001</v>
      </c>
      <c r="AA30">
        <v>0.19639999999999999</v>
      </c>
      <c r="AB30">
        <v>1.0031000000000001</v>
      </c>
      <c r="AC30">
        <v>0.24909999999999999</v>
      </c>
      <c r="AD30">
        <v>0.78190000000000004</v>
      </c>
      <c r="AE30">
        <v>3.63874034282866</v>
      </c>
      <c r="AF30">
        <v>3.4981342019111299</v>
      </c>
      <c r="AG30">
        <v>1.229166666</v>
      </c>
      <c r="AH30">
        <v>0.21897810200000001</v>
      </c>
      <c r="AI30">
        <v>0.43065693399999999</v>
      </c>
      <c r="AJ30">
        <v>0.35036496299999997</v>
      </c>
      <c r="AK30">
        <v>0.14583333300000001</v>
      </c>
      <c r="AL30">
        <v>0.114583333</v>
      </c>
      <c r="AM30">
        <v>5.9322033000000003E-2</v>
      </c>
      <c r="AN30">
        <v>0</v>
      </c>
      <c r="AO30">
        <v>0.38769999999999999</v>
      </c>
      <c r="AP30">
        <v>0.31879999999999997</v>
      </c>
      <c r="AQ30">
        <v>0.29349999999999998</v>
      </c>
      <c r="AR30">
        <v>0.2283</v>
      </c>
      <c r="AS30">
        <v>0.5</v>
      </c>
      <c r="AT30">
        <v>0.2717</v>
      </c>
      <c r="AU30">
        <f t="shared" si="0"/>
        <v>0.17741935483870969</v>
      </c>
      <c r="AV30">
        <f t="shared" si="1"/>
        <v>4.6082949308755762E-2</v>
      </c>
      <c r="AW30">
        <f t="shared" si="2"/>
        <v>0</v>
      </c>
      <c r="AX30">
        <f t="shared" si="3"/>
        <v>2.5345622119815669E-2</v>
      </c>
      <c r="AY30">
        <f t="shared" si="4"/>
        <v>7.3732718894009217E-2</v>
      </c>
      <c r="AZ30">
        <f t="shared" si="5"/>
        <v>1.5857284440039643E-2</v>
      </c>
      <c r="BA30">
        <f t="shared" si="6"/>
        <v>0.66156207039866999</v>
      </c>
    </row>
    <row r="31" spans="1:53" x14ac:dyDescent="0.25">
      <c r="A31">
        <v>2018</v>
      </c>
      <c r="B31" t="s">
        <v>75</v>
      </c>
      <c r="C31">
        <v>98</v>
      </c>
      <c r="D31">
        <v>407</v>
      </c>
      <c r="E31">
        <v>89</v>
      </c>
      <c r="F31">
        <v>16</v>
      </c>
      <c r="G31">
        <v>2</v>
      </c>
      <c r="H31">
        <v>40</v>
      </c>
      <c r="I31">
        <v>37</v>
      </c>
      <c r="J31">
        <v>9</v>
      </c>
      <c r="K31">
        <v>33</v>
      </c>
      <c r="L31">
        <v>6</v>
      </c>
      <c r="M31">
        <v>3</v>
      </c>
      <c r="N31">
        <v>98</v>
      </c>
      <c r="O31">
        <v>0.2399</v>
      </c>
      <c r="P31">
        <v>0.30940593999999999</v>
      </c>
      <c r="Q31">
        <v>0.37362637300000001</v>
      </c>
      <c r="R31">
        <v>3.3980000000000001</v>
      </c>
      <c r="S31">
        <v>0.29313026615722698</v>
      </c>
      <c r="T31">
        <v>9</v>
      </c>
      <c r="U31">
        <v>3.0306000000000002</v>
      </c>
      <c r="V31">
        <v>2.9697</v>
      </c>
      <c r="W31">
        <v>0.82650000000000001</v>
      </c>
      <c r="X31">
        <v>0.24079999999999999</v>
      </c>
      <c r="Y31">
        <v>8.1100000000000005E-2</v>
      </c>
      <c r="Z31">
        <v>0.15970000000000001</v>
      </c>
      <c r="AA31">
        <v>0.2399</v>
      </c>
      <c r="AB31">
        <v>1.2448999999999999</v>
      </c>
      <c r="AC31">
        <v>0.30299999999999999</v>
      </c>
      <c r="AD31">
        <v>0.75619999999999998</v>
      </c>
      <c r="AE31">
        <v>3.8579550765776198</v>
      </c>
      <c r="AF31">
        <v>3.4535621779111301</v>
      </c>
      <c r="AG31">
        <v>1.2210526310000001</v>
      </c>
      <c r="AH31">
        <v>0.21851851799999999</v>
      </c>
      <c r="AI31">
        <v>0.42962962900000001</v>
      </c>
      <c r="AJ31">
        <v>0.35185185099999999</v>
      </c>
      <c r="AK31">
        <v>0.15789473600000001</v>
      </c>
      <c r="AL31">
        <v>9.4736842000000002E-2</v>
      </c>
      <c r="AM31">
        <v>6.8965517000000004E-2</v>
      </c>
      <c r="AN31">
        <v>0</v>
      </c>
      <c r="AO31">
        <v>0.3407</v>
      </c>
      <c r="AP31">
        <v>0.36630000000000001</v>
      </c>
      <c r="AQ31">
        <v>0.29299999999999998</v>
      </c>
      <c r="AR31">
        <v>0.20150000000000001</v>
      </c>
      <c r="AS31">
        <v>0.43219999999999997</v>
      </c>
      <c r="AT31">
        <v>0.36630000000000001</v>
      </c>
      <c r="AU31">
        <f t="shared" si="0"/>
        <v>0.21867321867321868</v>
      </c>
      <c r="AV31">
        <f t="shared" si="1"/>
        <v>3.9312039312039311E-2</v>
      </c>
      <c r="AW31">
        <f t="shared" si="2"/>
        <v>4.9140049140049139E-3</v>
      </c>
      <c r="AX31">
        <f t="shared" si="3"/>
        <v>2.2113022113022112E-2</v>
      </c>
      <c r="AY31">
        <f t="shared" si="4"/>
        <v>8.1081081081081086E-2</v>
      </c>
      <c r="AZ31">
        <f t="shared" si="5"/>
        <v>1.6352824578790882E-2</v>
      </c>
      <c r="BA31">
        <f t="shared" si="6"/>
        <v>0.61755380932784298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1"/>
  <sheetViews>
    <sheetView workbookViewId="0">
      <selection activeCell="AU1" sqref="AU1:BA31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78</v>
      </c>
      <c r="AV1" t="s">
        <v>79</v>
      </c>
      <c r="AW1" t="s">
        <v>80</v>
      </c>
      <c r="AX1" t="s">
        <v>81</v>
      </c>
      <c r="AY1" t="s">
        <v>24</v>
      </c>
      <c r="AZ1" t="s">
        <v>82</v>
      </c>
      <c r="BA1" t="s">
        <v>83</v>
      </c>
    </row>
    <row r="2" spans="1:53" x14ac:dyDescent="0.25">
      <c r="A2">
        <v>2018</v>
      </c>
      <c r="B2" t="s">
        <v>46</v>
      </c>
      <c r="C2">
        <v>239</v>
      </c>
      <c r="D2">
        <v>998</v>
      </c>
      <c r="E2">
        <v>207</v>
      </c>
      <c r="F2">
        <v>35</v>
      </c>
      <c r="G2">
        <v>2</v>
      </c>
      <c r="H2">
        <v>111</v>
      </c>
      <c r="I2">
        <v>105</v>
      </c>
      <c r="J2">
        <v>34</v>
      </c>
      <c r="K2">
        <v>93</v>
      </c>
      <c r="L2">
        <v>4</v>
      </c>
      <c r="M2">
        <v>16</v>
      </c>
      <c r="N2">
        <v>228</v>
      </c>
      <c r="O2">
        <v>0.23280000000000001</v>
      </c>
      <c r="P2">
        <v>0.31790744399999998</v>
      </c>
      <c r="Q2">
        <v>0.39590443600000003</v>
      </c>
      <c r="R2">
        <v>3.9540000000000002</v>
      </c>
      <c r="S2">
        <v>0.3113961492524</v>
      </c>
      <c r="T2">
        <v>8.5858000000000008</v>
      </c>
      <c r="U2">
        <v>3.5021</v>
      </c>
      <c r="V2">
        <v>2.4516</v>
      </c>
      <c r="W2">
        <v>1.2803</v>
      </c>
      <c r="X2">
        <v>0.22850000000000001</v>
      </c>
      <c r="Y2">
        <v>9.3200000000000005E-2</v>
      </c>
      <c r="Z2">
        <v>0.1353</v>
      </c>
      <c r="AA2">
        <v>0.23280000000000001</v>
      </c>
      <c r="AB2">
        <v>1.2552000000000001</v>
      </c>
      <c r="AC2">
        <v>0.27589999999999998</v>
      </c>
      <c r="AD2">
        <v>0.76380000000000003</v>
      </c>
      <c r="AE2">
        <v>4.2390422733259001</v>
      </c>
      <c r="AF2">
        <v>4.4672669389111297</v>
      </c>
      <c r="AG2">
        <v>1.2340425530000001</v>
      </c>
      <c r="AH2">
        <v>0.19601837599999999</v>
      </c>
      <c r="AI2">
        <v>0.44410413399999998</v>
      </c>
      <c r="AJ2">
        <v>0.35987748800000002</v>
      </c>
      <c r="AK2">
        <v>0.123404255</v>
      </c>
      <c r="AL2">
        <v>0.144680851</v>
      </c>
      <c r="AM2">
        <v>5.1724137000000003E-2</v>
      </c>
      <c r="AN2">
        <v>0.28571428500000001</v>
      </c>
      <c r="AO2">
        <v>0.40760000000000002</v>
      </c>
      <c r="AP2">
        <v>0.35909999999999997</v>
      </c>
      <c r="AQ2">
        <v>0.23330000000000001</v>
      </c>
      <c r="AR2">
        <v>0.18329999999999999</v>
      </c>
      <c r="AS2">
        <v>0.44390000000000002</v>
      </c>
      <c r="AT2">
        <v>0.37269999999999998</v>
      </c>
      <c r="AU2">
        <f>E2/D2</f>
        <v>0.20741482965931865</v>
      </c>
      <c r="AV2">
        <f>F2/D2</f>
        <v>3.5070140280561123E-2</v>
      </c>
      <c r="AW2">
        <f>G2/D2</f>
        <v>2.004008016032064E-3</v>
      </c>
      <c r="AX2">
        <f>J2/D2</f>
        <v>3.406813627254509E-2</v>
      </c>
      <c r="AY2">
        <f>K2/D2</f>
        <v>9.3186372745490978E-2</v>
      </c>
      <c r="AZ2">
        <f>K2/A2</f>
        <v>4.6085232903865216E-2</v>
      </c>
      <c r="BA2">
        <f>1-(SUM(AU2:AZ2))</f>
        <v>0.58217128012218688</v>
      </c>
    </row>
    <row r="3" spans="1:53" x14ac:dyDescent="0.25">
      <c r="A3">
        <v>2018</v>
      </c>
      <c r="B3" t="s">
        <v>47</v>
      </c>
      <c r="C3">
        <v>178.2</v>
      </c>
      <c r="D3">
        <v>785</v>
      </c>
      <c r="E3">
        <v>175</v>
      </c>
      <c r="F3">
        <v>39</v>
      </c>
      <c r="G3">
        <v>1</v>
      </c>
      <c r="H3">
        <v>105</v>
      </c>
      <c r="I3">
        <v>99</v>
      </c>
      <c r="J3">
        <v>24</v>
      </c>
      <c r="K3">
        <v>81</v>
      </c>
      <c r="L3">
        <v>6</v>
      </c>
      <c r="M3">
        <v>16</v>
      </c>
      <c r="N3">
        <v>174</v>
      </c>
      <c r="O3">
        <v>0.25440000000000002</v>
      </c>
      <c r="P3">
        <v>0.34693877499999998</v>
      </c>
      <c r="Q3">
        <v>0.422907488</v>
      </c>
      <c r="R3">
        <v>4.9869000000000003</v>
      </c>
      <c r="S3">
        <v>0.33387526685903501</v>
      </c>
      <c r="T3">
        <v>8.7649000000000008</v>
      </c>
      <c r="U3">
        <v>4.0801999999999996</v>
      </c>
      <c r="V3">
        <v>2.1480999999999999</v>
      </c>
      <c r="W3">
        <v>1.2090000000000001</v>
      </c>
      <c r="X3">
        <v>0.22170000000000001</v>
      </c>
      <c r="Y3">
        <v>0.1032</v>
      </c>
      <c r="Z3">
        <v>0.11849999999999999</v>
      </c>
      <c r="AA3">
        <v>0.25440000000000002</v>
      </c>
      <c r="AB3">
        <v>1.4328000000000001</v>
      </c>
      <c r="AC3">
        <v>0.30819999999999997</v>
      </c>
      <c r="AD3">
        <v>0.70050000000000001</v>
      </c>
      <c r="AE3">
        <v>4.7026749745533296</v>
      </c>
      <c r="AF3">
        <v>4.5848812489111301</v>
      </c>
      <c r="AG3">
        <v>0.94059405900000004</v>
      </c>
      <c r="AH3">
        <v>0.23137254900000001</v>
      </c>
      <c r="AI3">
        <v>0.37254901899999998</v>
      </c>
      <c r="AJ3">
        <v>0.39607843100000001</v>
      </c>
      <c r="AK3">
        <v>0.168316831</v>
      </c>
      <c r="AL3">
        <v>0.11881188099999999</v>
      </c>
      <c r="AM3">
        <v>4.7368421000000001E-2</v>
      </c>
      <c r="AN3">
        <v>0.25</v>
      </c>
      <c r="AO3">
        <v>0.3735</v>
      </c>
      <c r="AP3">
        <v>0.3327</v>
      </c>
      <c r="AQ3">
        <v>0.29380000000000001</v>
      </c>
      <c r="AR3">
        <v>0.20039999999999999</v>
      </c>
      <c r="AS3">
        <v>0.4728</v>
      </c>
      <c r="AT3">
        <v>0.32679999999999998</v>
      </c>
      <c r="AU3">
        <f t="shared" ref="AU3:AU31" si="0">E3/D3</f>
        <v>0.22292993630573249</v>
      </c>
      <c r="AV3">
        <f t="shared" ref="AV3:AV31" si="1">F3/D3</f>
        <v>4.9681528662420385E-2</v>
      </c>
      <c r="AW3">
        <f t="shared" ref="AW3:AW31" si="2">G3/D3</f>
        <v>1.2738853503184713E-3</v>
      </c>
      <c r="AX3">
        <f t="shared" ref="AX3:AX31" si="3">J3/D3</f>
        <v>3.0573248407643312E-2</v>
      </c>
      <c r="AY3">
        <f t="shared" ref="AY3:AY31" si="4">K3/D3</f>
        <v>0.10318471337579618</v>
      </c>
      <c r="AZ3">
        <f t="shared" ref="AZ3:AZ31" si="5">K3/A3</f>
        <v>4.013875123885035E-2</v>
      </c>
      <c r="BA3">
        <f t="shared" ref="BA3:BA31" si="6">1-(SUM(AU3:AZ3))</f>
        <v>0.5522179366592388</v>
      </c>
    </row>
    <row r="4" spans="1:53" x14ac:dyDescent="0.25">
      <c r="A4">
        <v>2018</v>
      </c>
      <c r="B4" t="s">
        <v>48</v>
      </c>
      <c r="C4">
        <v>216</v>
      </c>
      <c r="D4">
        <v>903</v>
      </c>
      <c r="E4">
        <v>184</v>
      </c>
      <c r="F4">
        <v>31</v>
      </c>
      <c r="G4">
        <v>5</v>
      </c>
      <c r="H4">
        <v>76</v>
      </c>
      <c r="I4">
        <v>71</v>
      </c>
      <c r="J4">
        <v>23</v>
      </c>
      <c r="K4">
        <v>87</v>
      </c>
      <c r="L4">
        <v>2</v>
      </c>
      <c r="M4">
        <v>8</v>
      </c>
      <c r="N4">
        <v>233</v>
      </c>
      <c r="O4">
        <v>0.22770000000000001</v>
      </c>
      <c r="P4">
        <v>0.30931263799999997</v>
      </c>
      <c r="Q4">
        <v>0.36749999999999999</v>
      </c>
      <c r="R4">
        <v>2.9582999999999999</v>
      </c>
      <c r="S4">
        <v>0.29722647143734798</v>
      </c>
      <c r="T4">
        <v>9.7082999999999995</v>
      </c>
      <c r="U4">
        <v>3.625</v>
      </c>
      <c r="V4">
        <v>2.6781999999999999</v>
      </c>
      <c r="W4">
        <v>0.95830000000000004</v>
      </c>
      <c r="X4">
        <v>0.25800000000000001</v>
      </c>
      <c r="Y4">
        <v>9.6299999999999997E-2</v>
      </c>
      <c r="Z4">
        <v>0.16170000000000001</v>
      </c>
      <c r="AA4">
        <v>0.22770000000000001</v>
      </c>
      <c r="AB4">
        <v>1.2545999999999999</v>
      </c>
      <c r="AC4">
        <v>0.29170000000000001</v>
      </c>
      <c r="AD4">
        <v>0.82250000000000001</v>
      </c>
      <c r="AE4">
        <v>3.83102712454619</v>
      </c>
      <c r="AF4">
        <v>3.7039398049111298</v>
      </c>
      <c r="AG4">
        <v>1.3333333329999999</v>
      </c>
      <c r="AH4">
        <v>0.19371727699999999</v>
      </c>
      <c r="AI4">
        <v>0.46073298400000001</v>
      </c>
      <c r="AJ4">
        <v>0.345549738</v>
      </c>
      <c r="AK4">
        <v>0.146464646</v>
      </c>
      <c r="AL4">
        <v>0.116161616</v>
      </c>
      <c r="AM4">
        <v>8.3333332999999996E-2</v>
      </c>
      <c r="AN4">
        <v>0.5</v>
      </c>
      <c r="AO4">
        <v>0.37569999999999998</v>
      </c>
      <c r="AP4">
        <v>0.33389999999999997</v>
      </c>
      <c r="AQ4">
        <v>0.29039999999999999</v>
      </c>
      <c r="AR4">
        <v>0.20699999999999999</v>
      </c>
      <c r="AS4">
        <v>0.47649999999999998</v>
      </c>
      <c r="AT4">
        <v>0.3165</v>
      </c>
      <c r="AU4">
        <f t="shared" si="0"/>
        <v>0.20376522702104097</v>
      </c>
      <c r="AV4">
        <f t="shared" si="1"/>
        <v>3.4330011074197121E-2</v>
      </c>
      <c r="AW4">
        <f t="shared" si="2"/>
        <v>5.5370985603543747E-3</v>
      </c>
      <c r="AX4">
        <f t="shared" si="3"/>
        <v>2.5470653377630121E-2</v>
      </c>
      <c r="AY4">
        <f t="shared" si="4"/>
        <v>9.634551495016612E-2</v>
      </c>
      <c r="AZ4">
        <f t="shared" si="5"/>
        <v>4.3111992071357783E-2</v>
      </c>
      <c r="BA4">
        <f t="shared" si="6"/>
        <v>0.59143950294525349</v>
      </c>
    </row>
    <row r="5" spans="1:53" x14ac:dyDescent="0.25">
      <c r="A5">
        <v>2018</v>
      </c>
      <c r="B5" t="s">
        <v>49</v>
      </c>
      <c r="C5">
        <v>146.19999999999999</v>
      </c>
      <c r="D5">
        <v>659</v>
      </c>
      <c r="E5">
        <v>152</v>
      </c>
      <c r="F5">
        <v>37</v>
      </c>
      <c r="G5">
        <v>1</v>
      </c>
      <c r="H5">
        <v>84</v>
      </c>
      <c r="I5">
        <v>73</v>
      </c>
      <c r="J5">
        <v>14</v>
      </c>
      <c r="K5">
        <v>72</v>
      </c>
      <c r="L5">
        <v>0</v>
      </c>
      <c r="M5">
        <v>11</v>
      </c>
      <c r="N5">
        <v>156</v>
      </c>
      <c r="O5">
        <v>0.26390000000000002</v>
      </c>
      <c r="P5">
        <v>0.35768645300000002</v>
      </c>
      <c r="Q5">
        <v>0.41093474400000002</v>
      </c>
      <c r="R5">
        <v>4.4794999999999998</v>
      </c>
      <c r="S5">
        <v>0.33731662029545101</v>
      </c>
      <c r="T5">
        <v>9.5726999999999993</v>
      </c>
      <c r="U5">
        <v>4.4181999999999997</v>
      </c>
      <c r="V5">
        <v>2.1667000000000001</v>
      </c>
      <c r="W5">
        <v>0.85909999999999997</v>
      </c>
      <c r="X5">
        <v>0.23669999999999999</v>
      </c>
      <c r="Y5">
        <v>0.10929999999999999</v>
      </c>
      <c r="Z5">
        <v>0.1275</v>
      </c>
      <c r="AA5">
        <v>0.26390000000000002</v>
      </c>
      <c r="AB5">
        <v>1.5273000000000001</v>
      </c>
      <c r="AC5">
        <v>0.33989999999999998</v>
      </c>
      <c r="AD5">
        <v>0.70099999999999996</v>
      </c>
      <c r="AE5">
        <v>4.3693443943713204</v>
      </c>
      <c r="AF5">
        <v>3.9690064069111299</v>
      </c>
      <c r="AG5">
        <v>1.1780821909999999</v>
      </c>
      <c r="AH5">
        <v>0.233734939</v>
      </c>
      <c r="AI5">
        <v>0.414457831</v>
      </c>
      <c r="AJ5">
        <v>0.35180722800000003</v>
      </c>
      <c r="AK5">
        <v>0.109589041</v>
      </c>
      <c r="AL5">
        <v>9.5890409999999995E-2</v>
      </c>
      <c r="AM5">
        <v>7.5581394999999996E-2</v>
      </c>
      <c r="AN5">
        <v>0.2</v>
      </c>
      <c r="AO5">
        <v>0.39050000000000001</v>
      </c>
      <c r="AP5">
        <v>0.3619</v>
      </c>
      <c r="AQ5">
        <v>0.24759999999999999</v>
      </c>
      <c r="AR5">
        <v>0.18329999999999999</v>
      </c>
      <c r="AS5">
        <v>0.48099999999999998</v>
      </c>
      <c r="AT5">
        <v>0.3357</v>
      </c>
      <c r="AU5">
        <f t="shared" si="0"/>
        <v>0.2306525037936267</v>
      </c>
      <c r="AV5">
        <f t="shared" si="1"/>
        <v>5.614567526555387E-2</v>
      </c>
      <c r="AW5">
        <f t="shared" si="2"/>
        <v>1.5174506828528073E-3</v>
      </c>
      <c r="AX5">
        <f t="shared" si="3"/>
        <v>2.1244309559939303E-2</v>
      </c>
      <c r="AY5">
        <f t="shared" si="4"/>
        <v>0.10925644916540213</v>
      </c>
      <c r="AZ5">
        <f t="shared" si="5"/>
        <v>3.5678889990089196E-2</v>
      </c>
      <c r="BA5">
        <f t="shared" si="6"/>
        <v>0.54550472154253604</v>
      </c>
    </row>
    <row r="6" spans="1:53" x14ac:dyDescent="0.25">
      <c r="A6">
        <v>2018</v>
      </c>
      <c r="B6" t="s">
        <v>50</v>
      </c>
      <c r="C6">
        <v>155.19999999999999</v>
      </c>
      <c r="D6">
        <v>654</v>
      </c>
      <c r="E6">
        <v>147</v>
      </c>
      <c r="F6">
        <v>36</v>
      </c>
      <c r="G6">
        <v>4</v>
      </c>
      <c r="H6">
        <v>92</v>
      </c>
      <c r="I6">
        <v>86</v>
      </c>
      <c r="J6">
        <v>25</v>
      </c>
      <c r="K6">
        <v>34</v>
      </c>
      <c r="L6">
        <v>4</v>
      </c>
      <c r="M6">
        <v>13</v>
      </c>
      <c r="N6">
        <v>146</v>
      </c>
      <c r="O6">
        <v>0.2422</v>
      </c>
      <c r="P6">
        <v>0.29800307199999998</v>
      </c>
      <c r="Q6">
        <v>0.44259567300000002</v>
      </c>
      <c r="R6">
        <v>4.9722</v>
      </c>
      <c r="S6">
        <v>0.315453303836781</v>
      </c>
      <c r="T6">
        <v>8.4411000000000005</v>
      </c>
      <c r="U6">
        <v>1.9657</v>
      </c>
      <c r="V6">
        <v>4.2941000000000003</v>
      </c>
      <c r="W6">
        <v>1.4454</v>
      </c>
      <c r="X6">
        <v>0.22320000000000001</v>
      </c>
      <c r="Y6">
        <v>5.1999999999999998E-2</v>
      </c>
      <c r="Z6">
        <v>0.17130000000000001</v>
      </c>
      <c r="AA6">
        <v>0.2422</v>
      </c>
      <c r="AB6">
        <v>1.1627000000000001</v>
      </c>
      <c r="AC6">
        <v>0.27979999999999999</v>
      </c>
      <c r="AD6">
        <v>0.64149999999999996</v>
      </c>
      <c r="AE6">
        <v>3.9140345720185898</v>
      </c>
      <c r="AF6">
        <v>4.2754162879111304</v>
      </c>
      <c r="AG6">
        <v>1.257668711</v>
      </c>
      <c r="AH6">
        <v>0.192982456</v>
      </c>
      <c r="AI6">
        <v>0.44956140300000003</v>
      </c>
      <c r="AJ6">
        <v>0.35745613999999998</v>
      </c>
      <c r="AK6">
        <v>0.104294478</v>
      </c>
      <c r="AL6">
        <v>0.153374233</v>
      </c>
      <c r="AM6">
        <v>6.3414633999999998E-2</v>
      </c>
      <c r="AN6">
        <v>0.25</v>
      </c>
      <c r="AO6">
        <v>0.4</v>
      </c>
      <c r="AP6">
        <v>0.3478</v>
      </c>
      <c r="AQ6">
        <v>0.25219999999999998</v>
      </c>
      <c r="AR6">
        <v>0.16520000000000001</v>
      </c>
      <c r="AS6">
        <v>0.47610000000000002</v>
      </c>
      <c r="AT6">
        <v>0.35870000000000002</v>
      </c>
      <c r="AU6">
        <f t="shared" si="0"/>
        <v>0.22477064220183487</v>
      </c>
      <c r="AV6">
        <f t="shared" si="1"/>
        <v>5.5045871559633031E-2</v>
      </c>
      <c r="AW6">
        <f t="shared" si="2"/>
        <v>6.1162079510703364E-3</v>
      </c>
      <c r="AX6">
        <f t="shared" si="3"/>
        <v>3.82262996941896E-2</v>
      </c>
      <c r="AY6">
        <f t="shared" si="4"/>
        <v>5.1987767584097858E-2</v>
      </c>
      <c r="AZ6">
        <f t="shared" si="5"/>
        <v>1.6848364717542121E-2</v>
      </c>
      <c r="BA6">
        <f t="shared" si="6"/>
        <v>0.60700484629163221</v>
      </c>
    </row>
    <row r="7" spans="1:53" x14ac:dyDescent="0.25">
      <c r="A7">
        <v>2018</v>
      </c>
      <c r="B7" t="s">
        <v>51</v>
      </c>
      <c r="C7">
        <v>218.2</v>
      </c>
      <c r="D7">
        <v>883</v>
      </c>
      <c r="E7">
        <v>196</v>
      </c>
      <c r="F7">
        <v>43</v>
      </c>
      <c r="G7">
        <v>4</v>
      </c>
      <c r="H7">
        <v>108</v>
      </c>
      <c r="I7">
        <v>102</v>
      </c>
      <c r="J7">
        <v>20</v>
      </c>
      <c r="K7">
        <v>56</v>
      </c>
      <c r="L7">
        <v>2</v>
      </c>
      <c r="M7">
        <v>7</v>
      </c>
      <c r="N7">
        <v>180</v>
      </c>
      <c r="O7">
        <v>0.23899999999999999</v>
      </c>
      <c r="P7">
        <v>0.29465301399999999</v>
      </c>
      <c r="Q7">
        <v>0.38184079599999998</v>
      </c>
      <c r="R7">
        <v>4.1981999999999999</v>
      </c>
      <c r="S7">
        <v>0.292159858288216</v>
      </c>
      <c r="T7">
        <v>7.4085000000000001</v>
      </c>
      <c r="U7">
        <v>2.3048999999999999</v>
      </c>
      <c r="V7">
        <v>3.2143000000000002</v>
      </c>
      <c r="W7">
        <v>0.82320000000000004</v>
      </c>
      <c r="X7">
        <v>0.2039</v>
      </c>
      <c r="Y7">
        <v>6.3399999999999998E-2</v>
      </c>
      <c r="Z7">
        <v>0.1404</v>
      </c>
      <c r="AA7">
        <v>0.23899999999999999</v>
      </c>
      <c r="AB7">
        <v>1.1524000000000001</v>
      </c>
      <c r="AC7">
        <v>0.28389999999999999</v>
      </c>
      <c r="AD7">
        <v>0.65369999999999995</v>
      </c>
      <c r="AE7">
        <v>4.0570465454509899</v>
      </c>
      <c r="AF7">
        <v>3.56465582791113</v>
      </c>
      <c r="AG7">
        <v>1.210762331</v>
      </c>
      <c r="AH7">
        <v>0.22239747600000001</v>
      </c>
      <c r="AI7">
        <v>0.42586750699999998</v>
      </c>
      <c r="AJ7">
        <v>0.35173501499999998</v>
      </c>
      <c r="AK7">
        <v>0.12107623300000001</v>
      </c>
      <c r="AL7">
        <v>8.9686098000000006E-2</v>
      </c>
      <c r="AM7">
        <v>4.8148148000000002E-2</v>
      </c>
      <c r="AN7">
        <v>0.16666666599999999</v>
      </c>
      <c r="AO7">
        <v>0.35160000000000002</v>
      </c>
      <c r="AP7">
        <v>0.38279999999999997</v>
      </c>
      <c r="AQ7">
        <v>0.2656</v>
      </c>
      <c r="AR7">
        <v>0.1875</v>
      </c>
      <c r="AS7">
        <v>0.45939999999999998</v>
      </c>
      <c r="AT7">
        <v>0.35310000000000002</v>
      </c>
      <c r="AU7">
        <f t="shared" si="0"/>
        <v>0.22197055492638731</v>
      </c>
      <c r="AV7">
        <f t="shared" si="1"/>
        <v>4.8697621744054363E-2</v>
      </c>
      <c r="AW7">
        <f t="shared" si="2"/>
        <v>4.5300113250283129E-3</v>
      </c>
      <c r="AX7">
        <f t="shared" si="3"/>
        <v>2.2650056625141562E-2</v>
      </c>
      <c r="AY7">
        <f t="shared" si="4"/>
        <v>6.3420158550396372E-2</v>
      </c>
      <c r="AZ7">
        <f t="shared" si="5"/>
        <v>2.7750247770069375E-2</v>
      </c>
      <c r="BA7">
        <f t="shared" si="6"/>
        <v>0.61098134905892265</v>
      </c>
    </row>
    <row r="8" spans="1:53" x14ac:dyDescent="0.25">
      <c r="A8">
        <v>2018</v>
      </c>
      <c r="B8" t="s">
        <v>52</v>
      </c>
      <c r="C8">
        <v>192</v>
      </c>
      <c r="D8">
        <v>812</v>
      </c>
      <c r="E8">
        <v>198</v>
      </c>
      <c r="F8">
        <v>39</v>
      </c>
      <c r="G8">
        <v>5</v>
      </c>
      <c r="H8">
        <v>111</v>
      </c>
      <c r="I8">
        <v>102</v>
      </c>
      <c r="J8">
        <v>32</v>
      </c>
      <c r="K8">
        <v>66</v>
      </c>
      <c r="L8">
        <v>1</v>
      </c>
      <c r="M8">
        <v>4</v>
      </c>
      <c r="N8">
        <v>172</v>
      </c>
      <c r="O8">
        <v>0.26679999999999998</v>
      </c>
      <c r="P8">
        <v>0.33086419700000003</v>
      </c>
      <c r="Q8">
        <v>0.46857923400000001</v>
      </c>
      <c r="R8">
        <v>4.7812999999999999</v>
      </c>
      <c r="S8">
        <v>0.34171533886670202</v>
      </c>
      <c r="T8">
        <v>8.0625</v>
      </c>
      <c r="U8">
        <v>3.0937999999999999</v>
      </c>
      <c r="V8">
        <v>2.6061000000000001</v>
      </c>
      <c r="W8">
        <v>1.5</v>
      </c>
      <c r="X8">
        <v>0.21179999999999999</v>
      </c>
      <c r="Y8">
        <v>8.1299999999999997E-2</v>
      </c>
      <c r="Z8">
        <v>0.1305</v>
      </c>
      <c r="AA8">
        <v>0.26679999999999998</v>
      </c>
      <c r="AB8">
        <v>1.375</v>
      </c>
      <c r="AC8">
        <v>0.30859999999999999</v>
      </c>
      <c r="AD8">
        <v>0.70340000000000003</v>
      </c>
      <c r="AE8">
        <v>3.9882478137811002</v>
      </c>
      <c r="AF8">
        <v>4.6263935089111303</v>
      </c>
      <c r="AG8">
        <v>1.5617977519999999</v>
      </c>
      <c r="AH8">
        <v>0.18861209900000001</v>
      </c>
      <c r="AI8">
        <v>0.494661921</v>
      </c>
      <c r="AJ8">
        <v>0.31672597800000002</v>
      </c>
      <c r="AK8">
        <v>0.14606741500000001</v>
      </c>
      <c r="AL8">
        <v>0.17977528000000001</v>
      </c>
      <c r="AM8">
        <v>8.2733812000000004E-2</v>
      </c>
      <c r="AN8">
        <v>0.5</v>
      </c>
      <c r="AO8">
        <v>0.47189999999999999</v>
      </c>
      <c r="AP8">
        <v>0.314</v>
      </c>
      <c r="AQ8">
        <v>0.214</v>
      </c>
      <c r="AR8">
        <v>0.19650000000000001</v>
      </c>
      <c r="AS8">
        <v>0.39300000000000002</v>
      </c>
      <c r="AT8">
        <v>0.41049999999999998</v>
      </c>
      <c r="AU8">
        <f t="shared" si="0"/>
        <v>0.24384236453201971</v>
      </c>
      <c r="AV8">
        <f t="shared" si="1"/>
        <v>4.8029556650246302E-2</v>
      </c>
      <c r="AW8">
        <f t="shared" si="2"/>
        <v>6.1576354679802959E-3</v>
      </c>
      <c r="AX8">
        <f t="shared" si="3"/>
        <v>3.9408866995073892E-2</v>
      </c>
      <c r="AY8">
        <f t="shared" si="4"/>
        <v>8.1280788177339899E-2</v>
      </c>
      <c r="AZ8">
        <f t="shared" si="5"/>
        <v>3.2705649157581763E-2</v>
      </c>
      <c r="BA8">
        <f t="shared" si="6"/>
        <v>0.54857513901975807</v>
      </c>
    </row>
    <row r="9" spans="1:53" x14ac:dyDescent="0.25">
      <c r="A9">
        <v>2018</v>
      </c>
      <c r="B9" t="s">
        <v>53</v>
      </c>
      <c r="C9">
        <v>194.1</v>
      </c>
      <c r="D9">
        <v>846</v>
      </c>
      <c r="E9">
        <v>217</v>
      </c>
      <c r="F9">
        <v>35</v>
      </c>
      <c r="G9">
        <v>2</v>
      </c>
      <c r="H9">
        <v>120</v>
      </c>
      <c r="I9">
        <v>113</v>
      </c>
      <c r="J9">
        <v>37</v>
      </c>
      <c r="K9">
        <v>51</v>
      </c>
      <c r="L9">
        <v>4</v>
      </c>
      <c r="M9">
        <v>10</v>
      </c>
      <c r="N9">
        <v>205</v>
      </c>
      <c r="O9">
        <v>0.27639999999999998</v>
      </c>
      <c r="P9">
        <v>0.331346841</v>
      </c>
      <c r="Q9">
        <v>0.472938144</v>
      </c>
      <c r="R9">
        <v>5.2332999999999998</v>
      </c>
      <c r="S9">
        <v>0.34401876619476002</v>
      </c>
      <c r="T9">
        <v>9.4939999999999998</v>
      </c>
      <c r="U9">
        <v>2.3618999999999999</v>
      </c>
      <c r="V9">
        <v>4.0195999999999996</v>
      </c>
      <c r="W9">
        <v>1.7136</v>
      </c>
      <c r="X9">
        <v>0.24229999999999999</v>
      </c>
      <c r="Y9">
        <v>6.0299999999999999E-2</v>
      </c>
      <c r="Z9">
        <v>0.182</v>
      </c>
      <c r="AA9">
        <v>0.27639999999999998</v>
      </c>
      <c r="AB9">
        <v>1.3791</v>
      </c>
      <c r="AC9">
        <v>0.33150000000000002</v>
      </c>
      <c r="AD9">
        <v>0.69850000000000001</v>
      </c>
      <c r="AE9">
        <v>3.7627226174342199</v>
      </c>
      <c r="AF9">
        <v>4.4646763229111297</v>
      </c>
      <c r="AG9">
        <v>1.124401913</v>
      </c>
      <c r="AH9">
        <v>0.22241681199999999</v>
      </c>
      <c r="AI9">
        <v>0.41155866899999999</v>
      </c>
      <c r="AJ9">
        <v>0.36602451800000002</v>
      </c>
      <c r="AK9">
        <v>0.110047846</v>
      </c>
      <c r="AL9">
        <v>0.17703349199999999</v>
      </c>
      <c r="AM9">
        <v>8.9361702000000001E-2</v>
      </c>
      <c r="AN9">
        <v>0.33333333300000001</v>
      </c>
      <c r="AO9">
        <v>0.37759999999999999</v>
      </c>
      <c r="AP9">
        <v>0.38100000000000001</v>
      </c>
      <c r="AQ9">
        <v>0.2414</v>
      </c>
      <c r="AR9">
        <v>0.1552</v>
      </c>
      <c r="AS9">
        <v>0.44829999999999998</v>
      </c>
      <c r="AT9">
        <v>0.39660000000000001</v>
      </c>
      <c r="AU9">
        <f t="shared" si="0"/>
        <v>0.25650118203309691</v>
      </c>
      <c r="AV9">
        <f t="shared" si="1"/>
        <v>4.1371158392434985E-2</v>
      </c>
      <c r="AW9">
        <f t="shared" si="2"/>
        <v>2.3640661938534278E-3</v>
      </c>
      <c r="AX9">
        <f t="shared" si="3"/>
        <v>4.3735224586288417E-2</v>
      </c>
      <c r="AY9">
        <f t="shared" si="4"/>
        <v>6.0283687943262408E-2</v>
      </c>
      <c r="AZ9">
        <f t="shared" si="5"/>
        <v>2.5272547076313181E-2</v>
      </c>
      <c r="BA9">
        <f t="shared" si="6"/>
        <v>0.5704721337747507</v>
      </c>
    </row>
    <row r="10" spans="1:53" x14ac:dyDescent="0.25">
      <c r="A10">
        <v>2018</v>
      </c>
      <c r="B10" t="s">
        <v>54</v>
      </c>
      <c r="C10">
        <v>199.2</v>
      </c>
      <c r="D10">
        <v>811</v>
      </c>
      <c r="E10">
        <v>142</v>
      </c>
      <c r="F10">
        <v>37</v>
      </c>
      <c r="G10">
        <v>1</v>
      </c>
      <c r="H10">
        <v>68</v>
      </c>
      <c r="I10">
        <v>60</v>
      </c>
      <c r="J10">
        <v>15</v>
      </c>
      <c r="K10">
        <v>78</v>
      </c>
      <c r="L10">
        <v>6</v>
      </c>
      <c r="M10">
        <v>7</v>
      </c>
      <c r="N10">
        <v>237</v>
      </c>
      <c r="O10">
        <v>0.1956</v>
      </c>
      <c r="P10">
        <v>0.28163771700000001</v>
      </c>
      <c r="Q10">
        <v>0.31564245800000001</v>
      </c>
      <c r="R10">
        <v>2.7044999999999999</v>
      </c>
      <c r="S10">
        <v>0.26386946216225599</v>
      </c>
      <c r="T10">
        <v>10.6828</v>
      </c>
      <c r="U10">
        <v>3.5158999999999998</v>
      </c>
      <c r="V10">
        <v>3.0385</v>
      </c>
      <c r="W10">
        <v>0.67610000000000003</v>
      </c>
      <c r="X10">
        <v>0.29220000000000002</v>
      </c>
      <c r="Y10">
        <v>9.6199999999999994E-2</v>
      </c>
      <c r="Z10">
        <v>0.1961</v>
      </c>
      <c r="AA10">
        <v>0.1956</v>
      </c>
      <c r="AB10">
        <v>1.1017999999999999</v>
      </c>
      <c r="AC10">
        <v>0.26790000000000003</v>
      </c>
      <c r="AD10">
        <v>0.77180000000000004</v>
      </c>
      <c r="AE10">
        <v>3.76185470274139</v>
      </c>
      <c r="AF10">
        <v>3.0374431349111299</v>
      </c>
      <c r="AG10">
        <v>0.82524271800000004</v>
      </c>
      <c r="AH10">
        <v>0.22314049499999999</v>
      </c>
      <c r="AI10">
        <v>0.35123966899999998</v>
      </c>
      <c r="AJ10">
        <v>0.42561983399999997</v>
      </c>
      <c r="AK10">
        <v>0.116504854</v>
      </c>
      <c r="AL10">
        <v>7.2815533000000002E-2</v>
      </c>
      <c r="AM10">
        <v>5.2941176E-2</v>
      </c>
      <c r="AN10">
        <v>0.2</v>
      </c>
      <c r="AO10">
        <v>0.35580000000000001</v>
      </c>
      <c r="AP10">
        <v>0.34970000000000001</v>
      </c>
      <c r="AQ10">
        <v>0.29449999999999998</v>
      </c>
      <c r="AR10">
        <v>0.16769999999999999</v>
      </c>
      <c r="AS10">
        <v>0.48060000000000003</v>
      </c>
      <c r="AT10">
        <v>0.35170000000000001</v>
      </c>
      <c r="AU10">
        <f t="shared" si="0"/>
        <v>0.17509247842170161</v>
      </c>
      <c r="AV10">
        <f t="shared" si="1"/>
        <v>4.562268803945746E-2</v>
      </c>
      <c r="AW10">
        <f t="shared" si="2"/>
        <v>1.2330456226880395E-3</v>
      </c>
      <c r="AX10">
        <f t="shared" si="3"/>
        <v>1.8495684340320593E-2</v>
      </c>
      <c r="AY10">
        <f t="shared" si="4"/>
        <v>9.6177558569667074E-2</v>
      </c>
      <c r="AZ10">
        <f t="shared" si="5"/>
        <v>3.865213082259663E-2</v>
      </c>
      <c r="BA10">
        <f t="shared" si="6"/>
        <v>0.62472641418356867</v>
      </c>
    </row>
    <row r="11" spans="1:53" x14ac:dyDescent="0.25">
      <c r="A11">
        <v>2018</v>
      </c>
      <c r="B11" t="s">
        <v>55</v>
      </c>
      <c r="C11">
        <v>242</v>
      </c>
      <c r="D11">
        <v>981</v>
      </c>
      <c r="E11">
        <v>186</v>
      </c>
      <c r="F11">
        <v>38</v>
      </c>
      <c r="G11">
        <v>0</v>
      </c>
      <c r="H11">
        <v>87</v>
      </c>
      <c r="I11">
        <v>75</v>
      </c>
      <c r="J11">
        <v>23</v>
      </c>
      <c r="K11">
        <v>85</v>
      </c>
      <c r="L11">
        <v>7</v>
      </c>
      <c r="M11">
        <v>9</v>
      </c>
      <c r="N11">
        <v>235</v>
      </c>
      <c r="O11">
        <v>0.2097</v>
      </c>
      <c r="P11">
        <v>0.28600612800000003</v>
      </c>
      <c r="Q11">
        <v>0.33409349999999999</v>
      </c>
      <c r="R11">
        <v>2.7892999999999999</v>
      </c>
      <c r="S11">
        <v>0.27184972424566001</v>
      </c>
      <c r="T11">
        <v>8.7396999999999991</v>
      </c>
      <c r="U11">
        <v>3.1612</v>
      </c>
      <c r="V11">
        <v>2.7646999999999999</v>
      </c>
      <c r="W11">
        <v>0.85540000000000005</v>
      </c>
      <c r="X11">
        <v>0.23960000000000001</v>
      </c>
      <c r="Y11">
        <v>8.6599999999999996E-2</v>
      </c>
      <c r="Z11">
        <v>0.15290000000000001</v>
      </c>
      <c r="AA11">
        <v>0.2097</v>
      </c>
      <c r="AB11">
        <v>1.1197999999999999</v>
      </c>
      <c r="AC11">
        <v>0.2591</v>
      </c>
      <c r="AD11">
        <v>0.77890000000000004</v>
      </c>
      <c r="AE11">
        <v>4.0567772846339798</v>
      </c>
      <c r="AF11">
        <v>3.6163210049111298</v>
      </c>
      <c r="AG11">
        <v>1.0406504059999999</v>
      </c>
      <c r="AH11">
        <v>0.220496894</v>
      </c>
      <c r="AI11">
        <v>0.39751552699999998</v>
      </c>
      <c r="AJ11">
        <v>0.38198757700000002</v>
      </c>
      <c r="AK11">
        <v>0.14227642200000001</v>
      </c>
      <c r="AL11">
        <v>9.3495934000000003E-2</v>
      </c>
      <c r="AM11">
        <v>6.640625E-2</v>
      </c>
      <c r="AN11">
        <v>0.25</v>
      </c>
      <c r="AO11">
        <v>0.42180000000000001</v>
      </c>
      <c r="AP11">
        <v>0.3543</v>
      </c>
      <c r="AQ11">
        <v>0.22389999999999999</v>
      </c>
      <c r="AR11">
        <v>0.1933</v>
      </c>
      <c r="AS11">
        <v>0.47699999999999998</v>
      </c>
      <c r="AT11">
        <v>0.32979999999999998</v>
      </c>
      <c r="AU11">
        <f t="shared" si="0"/>
        <v>0.18960244648318042</v>
      </c>
      <c r="AV11">
        <f t="shared" si="1"/>
        <v>3.8735983690112129E-2</v>
      </c>
      <c r="AW11">
        <f t="shared" si="2"/>
        <v>0</v>
      </c>
      <c r="AX11">
        <f t="shared" si="3"/>
        <v>2.3445463812436288E-2</v>
      </c>
      <c r="AY11">
        <f t="shared" si="4"/>
        <v>8.6646279306829763E-2</v>
      </c>
      <c r="AZ11">
        <f t="shared" si="5"/>
        <v>4.2120911793855305E-2</v>
      </c>
      <c r="BA11">
        <f t="shared" si="6"/>
        <v>0.619448914913586</v>
      </c>
    </row>
    <row r="12" spans="1:53" x14ac:dyDescent="0.25">
      <c r="A12">
        <v>2018</v>
      </c>
      <c r="B12" t="s">
        <v>56</v>
      </c>
      <c r="C12">
        <v>197.2</v>
      </c>
      <c r="D12">
        <v>871</v>
      </c>
      <c r="E12">
        <v>203</v>
      </c>
      <c r="F12">
        <v>37</v>
      </c>
      <c r="G12">
        <v>5</v>
      </c>
      <c r="H12">
        <v>113</v>
      </c>
      <c r="I12">
        <v>107</v>
      </c>
      <c r="J12">
        <v>29</v>
      </c>
      <c r="K12">
        <v>69</v>
      </c>
      <c r="L12">
        <v>6</v>
      </c>
      <c r="M12">
        <v>19</v>
      </c>
      <c r="N12">
        <v>192</v>
      </c>
      <c r="O12">
        <v>0.25929999999999997</v>
      </c>
      <c r="P12">
        <v>0.33448275799999999</v>
      </c>
      <c r="Q12">
        <v>0.43427834999999998</v>
      </c>
      <c r="R12">
        <v>4.8718000000000004</v>
      </c>
      <c r="S12">
        <v>0.331107001406727</v>
      </c>
      <c r="T12">
        <v>8.7420000000000009</v>
      </c>
      <c r="U12">
        <v>3.1417000000000002</v>
      </c>
      <c r="V12">
        <v>2.7826</v>
      </c>
      <c r="W12">
        <v>1.3204</v>
      </c>
      <c r="X12">
        <v>0.22040000000000001</v>
      </c>
      <c r="Y12">
        <v>7.9200000000000007E-2</v>
      </c>
      <c r="Z12">
        <v>0.14119999999999999</v>
      </c>
      <c r="AA12">
        <v>0.25929999999999997</v>
      </c>
      <c r="AB12">
        <v>1.3761000000000001</v>
      </c>
      <c r="AC12">
        <v>0.30959999999999999</v>
      </c>
      <c r="AD12">
        <v>0.71089999999999998</v>
      </c>
      <c r="AE12">
        <v>4.4856774141101798</v>
      </c>
      <c r="AF12">
        <v>4.4578119229111302</v>
      </c>
      <c r="AG12">
        <v>1</v>
      </c>
      <c r="AH12">
        <v>0.20954003399999999</v>
      </c>
      <c r="AI12">
        <v>0.39522998199999998</v>
      </c>
      <c r="AJ12">
        <v>0.39522998199999998</v>
      </c>
      <c r="AK12">
        <v>9.9137930999999999E-2</v>
      </c>
      <c r="AL12">
        <v>0.125</v>
      </c>
      <c r="AM12">
        <v>8.1896550999999998E-2</v>
      </c>
      <c r="AN12">
        <v>0.25</v>
      </c>
      <c r="AO12">
        <v>0.37390000000000001</v>
      </c>
      <c r="AP12">
        <v>0.36380000000000001</v>
      </c>
      <c r="AQ12">
        <v>0.26229999999999998</v>
      </c>
      <c r="AR12">
        <v>0.1895</v>
      </c>
      <c r="AS12">
        <v>0.4975</v>
      </c>
      <c r="AT12">
        <v>0.313</v>
      </c>
      <c r="AU12">
        <f t="shared" si="0"/>
        <v>0.2330654420206659</v>
      </c>
      <c r="AV12">
        <f t="shared" si="1"/>
        <v>4.2479908151549943E-2</v>
      </c>
      <c r="AW12">
        <f t="shared" si="2"/>
        <v>5.7405281285878304E-3</v>
      </c>
      <c r="AX12">
        <f t="shared" si="3"/>
        <v>3.3295063145809413E-2</v>
      </c>
      <c r="AY12">
        <f t="shared" si="4"/>
        <v>7.9219288174512056E-2</v>
      </c>
      <c r="AZ12">
        <f t="shared" si="5"/>
        <v>3.4192269573835483E-2</v>
      </c>
      <c r="BA12">
        <f t="shared" si="6"/>
        <v>0.57200750080503937</v>
      </c>
    </row>
    <row r="13" spans="1:53" x14ac:dyDescent="0.25">
      <c r="A13">
        <v>2018</v>
      </c>
      <c r="B13" t="s">
        <v>57</v>
      </c>
      <c r="C13">
        <v>231.1</v>
      </c>
      <c r="D13">
        <v>976</v>
      </c>
      <c r="E13">
        <v>228</v>
      </c>
      <c r="F13">
        <v>47</v>
      </c>
      <c r="G13">
        <v>2</v>
      </c>
      <c r="H13">
        <v>128</v>
      </c>
      <c r="I13">
        <v>118</v>
      </c>
      <c r="J13">
        <v>28</v>
      </c>
      <c r="K13">
        <v>64</v>
      </c>
      <c r="L13">
        <v>2</v>
      </c>
      <c r="M13">
        <v>11</v>
      </c>
      <c r="N13">
        <v>212</v>
      </c>
      <c r="O13">
        <v>0.25309999999999999</v>
      </c>
      <c r="P13">
        <v>0.31204943299999999</v>
      </c>
      <c r="Q13">
        <v>0.407865168</v>
      </c>
      <c r="R13">
        <v>4.5907999999999998</v>
      </c>
      <c r="S13">
        <v>0.31170108493021498</v>
      </c>
      <c r="T13">
        <v>8.2477999999999998</v>
      </c>
      <c r="U13">
        <v>2.4899</v>
      </c>
      <c r="V13">
        <v>3.3125</v>
      </c>
      <c r="W13">
        <v>1.0892999999999999</v>
      </c>
      <c r="X13">
        <v>0.2172</v>
      </c>
      <c r="Y13">
        <v>6.5600000000000006E-2</v>
      </c>
      <c r="Z13">
        <v>0.15160000000000001</v>
      </c>
      <c r="AA13">
        <v>0.25309999999999999</v>
      </c>
      <c r="AB13">
        <v>1.2622</v>
      </c>
      <c r="AC13">
        <v>0.30259999999999998</v>
      </c>
      <c r="AD13">
        <v>0.66339999999999999</v>
      </c>
      <c r="AE13">
        <v>4.1575924547611898</v>
      </c>
      <c r="AF13">
        <v>3.8708997869111301</v>
      </c>
      <c r="AG13">
        <v>1.126436781</v>
      </c>
      <c r="AH13">
        <v>0.18502202600000001</v>
      </c>
      <c r="AI13">
        <v>0.43171806099999999</v>
      </c>
      <c r="AJ13">
        <v>0.38325991100000001</v>
      </c>
      <c r="AK13">
        <v>0.114942528</v>
      </c>
      <c r="AL13">
        <v>0.107279693</v>
      </c>
      <c r="AM13">
        <v>0.105442176</v>
      </c>
      <c r="AN13">
        <v>0.28571428500000001</v>
      </c>
      <c r="AO13">
        <v>0.42009999999999997</v>
      </c>
      <c r="AP13">
        <v>0.36770000000000003</v>
      </c>
      <c r="AQ13">
        <v>0.2122</v>
      </c>
      <c r="AR13">
        <v>0.1875</v>
      </c>
      <c r="AS13">
        <v>0.439</v>
      </c>
      <c r="AT13">
        <v>0.3735</v>
      </c>
      <c r="AU13">
        <f t="shared" si="0"/>
        <v>0.23360655737704919</v>
      </c>
      <c r="AV13">
        <f t="shared" si="1"/>
        <v>4.8155737704918031E-2</v>
      </c>
      <c r="AW13">
        <f t="shared" si="2"/>
        <v>2.0491803278688526E-3</v>
      </c>
      <c r="AX13">
        <f t="shared" si="3"/>
        <v>2.8688524590163935E-2</v>
      </c>
      <c r="AY13">
        <f t="shared" si="4"/>
        <v>6.5573770491803282E-2</v>
      </c>
      <c r="AZ13">
        <f t="shared" si="5"/>
        <v>3.1714568880079286E-2</v>
      </c>
      <c r="BA13">
        <f t="shared" si="6"/>
        <v>0.59021166062811747</v>
      </c>
    </row>
    <row r="14" spans="1:53" x14ac:dyDescent="0.25">
      <c r="A14">
        <v>2018</v>
      </c>
      <c r="B14" t="s">
        <v>58</v>
      </c>
      <c r="C14">
        <v>192</v>
      </c>
      <c r="D14">
        <v>803</v>
      </c>
      <c r="E14">
        <v>178</v>
      </c>
      <c r="F14">
        <v>37</v>
      </c>
      <c r="G14">
        <v>4</v>
      </c>
      <c r="H14">
        <v>104</v>
      </c>
      <c r="I14">
        <v>96</v>
      </c>
      <c r="J14">
        <v>29</v>
      </c>
      <c r="K14">
        <v>45</v>
      </c>
      <c r="L14">
        <v>3</v>
      </c>
      <c r="M14">
        <v>9</v>
      </c>
      <c r="N14">
        <v>190</v>
      </c>
      <c r="O14">
        <v>0.23769999999999999</v>
      </c>
      <c r="P14">
        <v>0.29036295299999998</v>
      </c>
      <c r="Q14">
        <v>0.41891891799999997</v>
      </c>
      <c r="R14">
        <v>4.5</v>
      </c>
      <c r="S14">
        <v>0.303668492403462</v>
      </c>
      <c r="T14">
        <v>8.9062000000000001</v>
      </c>
      <c r="U14">
        <v>2.1093999999999999</v>
      </c>
      <c r="V14">
        <v>4.2222</v>
      </c>
      <c r="W14">
        <v>1.3593999999999999</v>
      </c>
      <c r="X14">
        <v>0.2366</v>
      </c>
      <c r="Y14">
        <v>5.6000000000000001E-2</v>
      </c>
      <c r="Z14">
        <v>0.18060000000000001</v>
      </c>
      <c r="AA14">
        <v>0.23769999999999999</v>
      </c>
      <c r="AB14">
        <v>1.1615</v>
      </c>
      <c r="AC14">
        <v>0.28110000000000002</v>
      </c>
      <c r="AD14">
        <v>0.66879999999999995</v>
      </c>
      <c r="AE14">
        <v>3.84271213693096</v>
      </c>
      <c r="AF14">
        <v>3.9857680769111301</v>
      </c>
      <c r="AG14">
        <v>1.0518867919999999</v>
      </c>
      <c r="AH14">
        <v>0.213381555</v>
      </c>
      <c r="AI14">
        <v>0.40325497199999999</v>
      </c>
      <c r="AJ14">
        <v>0.38336347100000001</v>
      </c>
      <c r="AK14">
        <v>0.16981131999999999</v>
      </c>
      <c r="AL14">
        <v>0.13679245200000001</v>
      </c>
      <c r="AM14">
        <v>8.5201792999999998E-2</v>
      </c>
      <c r="AN14">
        <v>0.16666666599999999</v>
      </c>
      <c r="AO14">
        <v>0.37390000000000001</v>
      </c>
      <c r="AP14">
        <v>0.3417</v>
      </c>
      <c r="AQ14">
        <v>0.28439999999999999</v>
      </c>
      <c r="AR14">
        <v>0.18429999999999999</v>
      </c>
      <c r="AS14">
        <v>0.43469999999999998</v>
      </c>
      <c r="AT14">
        <v>0.38100000000000001</v>
      </c>
      <c r="AU14">
        <f t="shared" si="0"/>
        <v>0.22166874221668742</v>
      </c>
      <c r="AV14">
        <f t="shared" si="1"/>
        <v>4.6077210460772101E-2</v>
      </c>
      <c r="AW14">
        <f t="shared" si="2"/>
        <v>4.9813200498132005E-3</v>
      </c>
      <c r="AX14">
        <f t="shared" si="3"/>
        <v>3.6114570361145702E-2</v>
      </c>
      <c r="AY14">
        <f t="shared" si="4"/>
        <v>5.6039850560398508E-2</v>
      </c>
      <c r="AZ14">
        <f t="shared" si="5"/>
        <v>2.2299306243805748E-2</v>
      </c>
      <c r="BA14">
        <f t="shared" si="6"/>
        <v>0.61281900010737722</v>
      </c>
    </row>
    <row r="15" spans="1:53" x14ac:dyDescent="0.25">
      <c r="A15">
        <v>2018</v>
      </c>
      <c r="B15" t="s">
        <v>59</v>
      </c>
      <c r="C15">
        <v>225</v>
      </c>
      <c r="D15">
        <v>957</v>
      </c>
      <c r="E15">
        <v>221</v>
      </c>
      <c r="F15">
        <v>51</v>
      </c>
      <c r="G15">
        <v>2</v>
      </c>
      <c r="H15">
        <v>119</v>
      </c>
      <c r="I15">
        <v>112</v>
      </c>
      <c r="J15">
        <v>36</v>
      </c>
      <c r="K15">
        <v>72</v>
      </c>
      <c r="L15">
        <v>4</v>
      </c>
      <c r="M15">
        <v>12</v>
      </c>
      <c r="N15">
        <v>236</v>
      </c>
      <c r="O15">
        <v>0.25319999999999998</v>
      </c>
      <c r="P15">
        <v>0.31970649800000001</v>
      </c>
      <c r="Q15">
        <v>0.44444444399999999</v>
      </c>
      <c r="R15">
        <v>4.4800000000000004</v>
      </c>
      <c r="S15">
        <v>0.32780968666076699</v>
      </c>
      <c r="T15">
        <v>9.44</v>
      </c>
      <c r="U15">
        <v>2.88</v>
      </c>
      <c r="V15">
        <v>3.2778</v>
      </c>
      <c r="W15">
        <v>1.44</v>
      </c>
      <c r="X15">
        <v>0.24660000000000001</v>
      </c>
      <c r="Y15">
        <v>7.5200000000000003E-2</v>
      </c>
      <c r="Z15">
        <v>0.1714</v>
      </c>
      <c r="AA15">
        <v>0.25319999999999998</v>
      </c>
      <c r="AB15">
        <v>1.3022</v>
      </c>
      <c r="AC15">
        <v>0.30780000000000002</v>
      </c>
      <c r="AD15">
        <v>0.73060000000000003</v>
      </c>
      <c r="AE15">
        <v>4.0044728605630899</v>
      </c>
      <c r="AF15">
        <v>4.2598652409111297</v>
      </c>
      <c r="AG15">
        <v>1.016064257</v>
      </c>
      <c r="AH15">
        <v>0.20190779</v>
      </c>
      <c r="AI15">
        <v>0.40222575500000002</v>
      </c>
      <c r="AJ15">
        <v>0.39586645399999998</v>
      </c>
      <c r="AK15">
        <v>0.16064257000000001</v>
      </c>
      <c r="AL15">
        <v>0.14457831300000001</v>
      </c>
      <c r="AM15">
        <v>9.8814229000000003E-2</v>
      </c>
      <c r="AN15">
        <v>0.25</v>
      </c>
      <c r="AO15">
        <v>0.43959999999999999</v>
      </c>
      <c r="AP15">
        <v>0.29509999999999997</v>
      </c>
      <c r="AQ15">
        <v>0.26529999999999998</v>
      </c>
      <c r="AR15">
        <v>0.23549999999999999</v>
      </c>
      <c r="AS15">
        <v>0.44579999999999997</v>
      </c>
      <c r="AT15">
        <v>0.31869999999999998</v>
      </c>
      <c r="AU15">
        <f t="shared" si="0"/>
        <v>0.2309299895506792</v>
      </c>
      <c r="AV15">
        <f t="shared" si="1"/>
        <v>5.329153605015674E-2</v>
      </c>
      <c r="AW15">
        <f t="shared" si="2"/>
        <v>2.0898641588296763E-3</v>
      </c>
      <c r="AX15">
        <f t="shared" si="3"/>
        <v>3.7617554858934171E-2</v>
      </c>
      <c r="AY15">
        <f t="shared" si="4"/>
        <v>7.5235109717868343E-2</v>
      </c>
      <c r="AZ15">
        <f t="shared" si="5"/>
        <v>3.5678889990089196E-2</v>
      </c>
      <c r="BA15">
        <f t="shared" si="6"/>
        <v>0.56515705567344265</v>
      </c>
    </row>
    <row r="16" spans="1:53" x14ac:dyDescent="0.25">
      <c r="A16">
        <v>2018</v>
      </c>
      <c r="B16" t="s">
        <v>60</v>
      </c>
      <c r="C16">
        <v>166</v>
      </c>
      <c r="D16">
        <v>664</v>
      </c>
      <c r="E16">
        <v>127</v>
      </c>
      <c r="F16">
        <v>19</v>
      </c>
      <c r="G16">
        <v>2</v>
      </c>
      <c r="H16">
        <v>51</v>
      </c>
      <c r="I16">
        <v>44</v>
      </c>
      <c r="J16">
        <v>21</v>
      </c>
      <c r="K16">
        <v>42</v>
      </c>
      <c r="L16">
        <v>2</v>
      </c>
      <c r="M16">
        <v>11</v>
      </c>
      <c r="N16">
        <v>160</v>
      </c>
      <c r="O16">
        <v>0.2079</v>
      </c>
      <c r="P16">
        <v>0.27314112200000001</v>
      </c>
      <c r="Q16">
        <v>0.35499999999999998</v>
      </c>
      <c r="R16">
        <v>2.3855</v>
      </c>
      <c r="S16">
        <v>0.27354061276945402</v>
      </c>
      <c r="T16">
        <v>8.6746999999999996</v>
      </c>
      <c r="U16">
        <v>2.2770999999999999</v>
      </c>
      <c r="V16">
        <v>3.8094999999999999</v>
      </c>
      <c r="W16">
        <v>1.1386000000000001</v>
      </c>
      <c r="X16">
        <v>0.24099999999999999</v>
      </c>
      <c r="Y16">
        <v>6.3299999999999995E-2</v>
      </c>
      <c r="Z16">
        <v>0.1777</v>
      </c>
      <c r="AA16">
        <v>0.2079</v>
      </c>
      <c r="AB16">
        <v>1.0181</v>
      </c>
      <c r="AC16">
        <v>0.2465</v>
      </c>
      <c r="AD16">
        <v>0.85660000000000003</v>
      </c>
      <c r="AE16">
        <v>3.90603141712372</v>
      </c>
      <c r="AF16">
        <v>3.83234270991113</v>
      </c>
      <c r="AG16">
        <v>1.1098265890000001</v>
      </c>
      <c r="AH16">
        <v>0.17977528000000001</v>
      </c>
      <c r="AI16">
        <v>0.43146067399999999</v>
      </c>
      <c r="AJ16">
        <v>0.38876404399999998</v>
      </c>
      <c r="AK16">
        <v>0.11560693599999999</v>
      </c>
      <c r="AL16">
        <v>0.121387283</v>
      </c>
      <c r="AM16">
        <v>5.2083333000000002E-2</v>
      </c>
      <c r="AN16">
        <v>0</v>
      </c>
      <c r="AO16">
        <v>0.38</v>
      </c>
      <c r="AP16">
        <v>0.35560000000000003</v>
      </c>
      <c r="AQ16">
        <v>0.26440000000000002</v>
      </c>
      <c r="AR16">
        <v>0.18</v>
      </c>
      <c r="AS16">
        <v>0.36890000000000001</v>
      </c>
      <c r="AT16">
        <v>0.4511</v>
      </c>
      <c r="AU16">
        <f t="shared" si="0"/>
        <v>0.19126506024096385</v>
      </c>
      <c r="AV16">
        <f t="shared" si="1"/>
        <v>2.86144578313253E-2</v>
      </c>
      <c r="AW16">
        <f t="shared" si="2"/>
        <v>3.0120481927710845E-3</v>
      </c>
      <c r="AX16">
        <f t="shared" si="3"/>
        <v>3.1626506024096383E-2</v>
      </c>
      <c r="AY16">
        <f t="shared" si="4"/>
        <v>6.3253012048192767E-2</v>
      </c>
      <c r="AZ16">
        <f t="shared" si="5"/>
        <v>2.0812685827552031E-2</v>
      </c>
      <c r="BA16">
        <f t="shared" si="6"/>
        <v>0.66141622983509851</v>
      </c>
    </row>
    <row r="17" spans="1:53" x14ac:dyDescent="0.25">
      <c r="A17">
        <v>2018</v>
      </c>
      <c r="B17" t="s">
        <v>61</v>
      </c>
      <c r="C17">
        <v>159.19999999999999</v>
      </c>
      <c r="D17">
        <v>669</v>
      </c>
      <c r="E17">
        <v>146</v>
      </c>
      <c r="F17">
        <v>34</v>
      </c>
      <c r="G17">
        <v>1</v>
      </c>
      <c r="H17">
        <v>75</v>
      </c>
      <c r="I17">
        <v>73</v>
      </c>
      <c r="J17">
        <v>16</v>
      </c>
      <c r="K17">
        <v>49</v>
      </c>
      <c r="L17">
        <v>3</v>
      </c>
      <c r="M17">
        <v>7</v>
      </c>
      <c r="N17">
        <v>170</v>
      </c>
      <c r="O17">
        <v>0.2382</v>
      </c>
      <c r="P17">
        <v>0.30375939800000001</v>
      </c>
      <c r="Q17">
        <v>0.38016528900000002</v>
      </c>
      <c r="R17">
        <v>4.1147999999999998</v>
      </c>
      <c r="S17">
        <v>0.29718718175801601</v>
      </c>
      <c r="T17">
        <v>9.5824999999999996</v>
      </c>
      <c r="U17">
        <v>2.762</v>
      </c>
      <c r="V17">
        <v>3.4693999999999998</v>
      </c>
      <c r="W17">
        <v>0.90190000000000003</v>
      </c>
      <c r="X17">
        <v>0.25409999999999999</v>
      </c>
      <c r="Y17">
        <v>7.3200000000000001E-2</v>
      </c>
      <c r="Z17">
        <v>0.18090000000000001</v>
      </c>
      <c r="AA17">
        <v>0.2382</v>
      </c>
      <c r="AB17">
        <v>1.2213000000000001</v>
      </c>
      <c r="AC17">
        <v>0.3044</v>
      </c>
      <c r="AD17">
        <v>0.70709999999999995</v>
      </c>
      <c r="AE17">
        <v>3.4847551827628198</v>
      </c>
      <c r="AF17">
        <v>3.3831130489111301</v>
      </c>
      <c r="AG17">
        <v>1.5073529409999999</v>
      </c>
      <c r="AH17">
        <v>0.221461187</v>
      </c>
      <c r="AI17">
        <v>0.46803652899999998</v>
      </c>
      <c r="AJ17">
        <v>0.31050228299999999</v>
      </c>
      <c r="AK17">
        <v>9.5588234999999994E-2</v>
      </c>
      <c r="AL17">
        <v>0.117647058</v>
      </c>
      <c r="AM17">
        <v>5.3658536E-2</v>
      </c>
      <c r="AN17">
        <v>0.4</v>
      </c>
      <c r="AO17">
        <v>0.34989999999999999</v>
      </c>
      <c r="AP17">
        <v>0.40179999999999999</v>
      </c>
      <c r="AQ17">
        <v>0.24829999999999999</v>
      </c>
      <c r="AR17">
        <v>0.18509999999999999</v>
      </c>
      <c r="AS17">
        <v>0.48309999999999997</v>
      </c>
      <c r="AT17">
        <v>0.33179999999999998</v>
      </c>
      <c r="AU17">
        <f t="shared" si="0"/>
        <v>0.21823617339312407</v>
      </c>
      <c r="AV17">
        <f t="shared" si="1"/>
        <v>5.0822122571001493E-2</v>
      </c>
      <c r="AW17">
        <f t="shared" si="2"/>
        <v>1.4947683109118087E-3</v>
      </c>
      <c r="AX17">
        <f t="shared" si="3"/>
        <v>2.391629297458894E-2</v>
      </c>
      <c r="AY17">
        <f t="shared" si="4"/>
        <v>7.3243647234678619E-2</v>
      </c>
      <c r="AZ17">
        <f t="shared" si="5"/>
        <v>2.4281466798810703E-2</v>
      </c>
      <c r="BA17">
        <f t="shared" si="6"/>
        <v>0.6080055287168844</v>
      </c>
    </row>
    <row r="18" spans="1:53" x14ac:dyDescent="0.25">
      <c r="A18">
        <v>2018</v>
      </c>
      <c r="B18" t="s">
        <v>62</v>
      </c>
      <c r="C18">
        <v>187.2</v>
      </c>
      <c r="D18">
        <v>746</v>
      </c>
      <c r="E18">
        <v>133</v>
      </c>
      <c r="F18">
        <v>21</v>
      </c>
      <c r="G18">
        <v>5</v>
      </c>
      <c r="H18">
        <v>61</v>
      </c>
      <c r="I18">
        <v>56</v>
      </c>
      <c r="J18">
        <v>16</v>
      </c>
      <c r="K18">
        <v>54</v>
      </c>
      <c r="L18">
        <v>1</v>
      </c>
      <c r="M18">
        <v>10</v>
      </c>
      <c r="N18">
        <v>202</v>
      </c>
      <c r="O18">
        <v>0.19500000000000001</v>
      </c>
      <c r="P18">
        <v>0.26478494600000002</v>
      </c>
      <c r="Q18">
        <v>0.313146233</v>
      </c>
      <c r="R18">
        <v>2.6856</v>
      </c>
      <c r="S18">
        <v>0.25613448220339002</v>
      </c>
      <c r="T18">
        <v>9.6874000000000002</v>
      </c>
      <c r="U18">
        <v>2.5897000000000001</v>
      </c>
      <c r="V18">
        <v>3.7406999999999999</v>
      </c>
      <c r="W18">
        <v>0.76729999999999998</v>
      </c>
      <c r="X18">
        <v>0.27079999999999999</v>
      </c>
      <c r="Y18">
        <v>7.2400000000000006E-2</v>
      </c>
      <c r="Z18">
        <v>0.19839999999999999</v>
      </c>
      <c r="AA18">
        <v>0.19500000000000001</v>
      </c>
      <c r="AB18">
        <v>0.99639999999999995</v>
      </c>
      <c r="AC18">
        <v>0.25219999999999998</v>
      </c>
      <c r="AD18">
        <v>0.77890000000000004</v>
      </c>
      <c r="AE18">
        <v>3.5390838629561698</v>
      </c>
      <c r="AF18">
        <v>3.1363291029111302</v>
      </c>
      <c r="AG18">
        <v>1.261627906</v>
      </c>
      <c r="AH18">
        <v>0.17932489400000001</v>
      </c>
      <c r="AI18">
        <v>0.45780590700000001</v>
      </c>
      <c r="AJ18">
        <v>0.362869198</v>
      </c>
      <c r="AK18">
        <v>0.10465116200000001</v>
      </c>
      <c r="AL18">
        <v>9.3023254999999999E-2</v>
      </c>
      <c r="AM18">
        <v>5.5299539000000002E-2</v>
      </c>
      <c r="AN18">
        <v>0.33333333300000001</v>
      </c>
      <c r="AO18">
        <v>0.38129999999999997</v>
      </c>
      <c r="AP18">
        <v>0.35830000000000001</v>
      </c>
      <c r="AQ18">
        <v>0.26040000000000002</v>
      </c>
      <c r="AR18">
        <v>0.20630000000000001</v>
      </c>
      <c r="AS18">
        <v>0.49170000000000003</v>
      </c>
      <c r="AT18">
        <v>0.30209999999999998</v>
      </c>
      <c r="AU18">
        <f t="shared" si="0"/>
        <v>0.17828418230563003</v>
      </c>
      <c r="AV18">
        <f t="shared" si="1"/>
        <v>2.8150134048257374E-2</v>
      </c>
      <c r="AW18">
        <f t="shared" si="2"/>
        <v>6.7024128686327079E-3</v>
      </c>
      <c r="AX18">
        <f t="shared" si="3"/>
        <v>2.1447721179624665E-2</v>
      </c>
      <c r="AY18">
        <f t="shared" si="4"/>
        <v>7.2386058981233251E-2</v>
      </c>
      <c r="AZ18">
        <f t="shared" si="5"/>
        <v>2.6759167492566897E-2</v>
      </c>
      <c r="BA18">
        <f t="shared" si="6"/>
        <v>0.6662703231240551</v>
      </c>
    </row>
    <row r="19" spans="1:53" x14ac:dyDescent="0.25">
      <c r="A19">
        <v>2018</v>
      </c>
      <c r="B19" t="s">
        <v>63</v>
      </c>
      <c r="C19">
        <v>204.1</v>
      </c>
      <c r="D19">
        <v>840</v>
      </c>
      <c r="E19">
        <v>181</v>
      </c>
      <c r="F19">
        <v>34</v>
      </c>
      <c r="G19">
        <v>5</v>
      </c>
      <c r="H19">
        <v>94</v>
      </c>
      <c r="I19">
        <v>85</v>
      </c>
      <c r="J19">
        <v>24</v>
      </c>
      <c r="K19">
        <v>63</v>
      </c>
      <c r="L19">
        <v>2</v>
      </c>
      <c r="M19">
        <v>9</v>
      </c>
      <c r="N19">
        <v>193</v>
      </c>
      <c r="O19">
        <v>0.23569999999999999</v>
      </c>
      <c r="P19">
        <v>0.304819277</v>
      </c>
      <c r="Q19">
        <v>0.393899204</v>
      </c>
      <c r="R19">
        <v>3.7439</v>
      </c>
      <c r="S19">
        <v>0.30349692651902999</v>
      </c>
      <c r="T19">
        <v>8.5007999999999999</v>
      </c>
      <c r="U19">
        <v>2.7749000000000001</v>
      </c>
      <c r="V19">
        <v>3.0634999999999999</v>
      </c>
      <c r="W19">
        <v>1.0570999999999999</v>
      </c>
      <c r="X19">
        <v>0.2298</v>
      </c>
      <c r="Y19">
        <v>7.4999999999999997E-2</v>
      </c>
      <c r="Z19">
        <v>0.15479999999999999</v>
      </c>
      <c r="AA19">
        <v>0.23569999999999999</v>
      </c>
      <c r="AB19">
        <v>1.1940999999999999</v>
      </c>
      <c r="AC19">
        <v>0.28489999999999999</v>
      </c>
      <c r="AD19">
        <v>0.72470000000000001</v>
      </c>
      <c r="AE19">
        <v>3.6893111529164702</v>
      </c>
      <c r="AF19">
        <v>3.85258686591113</v>
      </c>
      <c r="AG19">
        <v>1.597633136</v>
      </c>
      <c r="AH19">
        <v>0.214669051</v>
      </c>
      <c r="AI19">
        <v>0.48300536599999999</v>
      </c>
      <c r="AJ19">
        <v>0.30232558100000001</v>
      </c>
      <c r="AK19">
        <v>0.118343195</v>
      </c>
      <c r="AL19">
        <v>0.142011834</v>
      </c>
      <c r="AM19">
        <v>6.6666665999999999E-2</v>
      </c>
      <c r="AN19">
        <v>0.235294117</v>
      </c>
      <c r="AO19">
        <v>0.40870000000000001</v>
      </c>
      <c r="AP19">
        <v>0.35830000000000001</v>
      </c>
      <c r="AQ19">
        <v>0.23300000000000001</v>
      </c>
      <c r="AR19">
        <v>0.18959999999999999</v>
      </c>
      <c r="AS19">
        <v>0.45739999999999997</v>
      </c>
      <c r="AT19">
        <v>0.35299999999999998</v>
      </c>
      <c r="AU19">
        <f t="shared" si="0"/>
        <v>0.21547619047619049</v>
      </c>
      <c r="AV19">
        <f t="shared" si="1"/>
        <v>4.0476190476190478E-2</v>
      </c>
      <c r="AW19">
        <f t="shared" si="2"/>
        <v>5.9523809523809521E-3</v>
      </c>
      <c r="AX19">
        <f t="shared" si="3"/>
        <v>2.8571428571428571E-2</v>
      </c>
      <c r="AY19">
        <f t="shared" si="4"/>
        <v>7.4999999999999997E-2</v>
      </c>
      <c r="AZ19">
        <f t="shared" si="5"/>
        <v>3.1219028741328047E-2</v>
      </c>
      <c r="BA19">
        <f t="shared" si="6"/>
        <v>0.6033047807824814</v>
      </c>
    </row>
    <row r="20" spans="1:53" x14ac:dyDescent="0.25">
      <c r="A20">
        <v>2018</v>
      </c>
      <c r="B20" t="s">
        <v>64</v>
      </c>
      <c r="C20">
        <v>148.1</v>
      </c>
      <c r="D20">
        <v>620</v>
      </c>
      <c r="E20">
        <v>141</v>
      </c>
      <c r="F20">
        <v>33</v>
      </c>
      <c r="G20">
        <v>1</v>
      </c>
      <c r="H20">
        <v>86</v>
      </c>
      <c r="I20">
        <v>80</v>
      </c>
      <c r="J20">
        <v>18</v>
      </c>
      <c r="K20">
        <v>49</v>
      </c>
      <c r="L20">
        <v>1</v>
      </c>
      <c r="M20">
        <v>8</v>
      </c>
      <c r="N20">
        <v>149</v>
      </c>
      <c r="O20">
        <v>0.25040000000000001</v>
      </c>
      <c r="P20">
        <v>0.32038834900000002</v>
      </c>
      <c r="Q20">
        <v>0.41441441400000001</v>
      </c>
      <c r="R20">
        <v>4.8539000000000003</v>
      </c>
      <c r="S20">
        <v>0.31827392570396701</v>
      </c>
      <c r="T20">
        <v>9.0404999999999998</v>
      </c>
      <c r="U20">
        <v>2.9729999999999999</v>
      </c>
      <c r="V20">
        <v>3.0407999999999999</v>
      </c>
      <c r="W20">
        <v>1.0921000000000001</v>
      </c>
      <c r="X20">
        <v>0.24030000000000001</v>
      </c>
      <c r="Y20">
        <v>7.9000000000000001E-2</v>
      </c>
      <c r="Z20">
        <v>0.1613</v>
      </c>
      <c r="AA20">
        <v>0.25040000000000001</v>
      </c>
      <c r="AB20">
        <v>1.2808999999999999</v>
      </c>
      <c r="AC20">
        <v>0.31059999999999999</v>
      </c>
      <c r="AD20">
        <v>0.64810000000000001</v>
      </c>
      <c r="AE20">
        <v>3.7797742863785002</v>
      </c>
      <c r="AF20">
        <v>3.8789924719111299</v>
      </c>
      <c r="AG20">
        <v>1.3984962400000001</v>
      </c>
      <c r="AH20">
        <v>0.22004889899999999</v>
      </c>
      <c r="AI20">
        <v>0.45476772599999998</v>
      </c>
      <c r="AJ20">
        <v>0.32518337400000003</v>
      </c>
      <c r="AK20">
        <v>0.120300751</v>
      </c>
      <c r="AL20">
        <v>0.135338345</v>
      </c>
      <c r="AM20">
        <v>4.8387095999999997E-2</v>
      </c>
      <c r="AN20">
        <v>0.25</v>
      </c>
      <c r="AO20">
        <v>0.34379999999999999</v>
      </c>
      <c r="AP20">
        <v>0.34620000000000001</v>
      </c>
      <c r="AQ20">
        <v>0.30990000000000001</v>
      </c>
      <c r="AR20">
        <v>0.1792</v>
      </c>
      <c r="AS20">
        <v>0.48430000000000001</v>
      </c>
      <c r="AT20">
        <v>0.33660000000000001</v>
      </c>
      <c r="AU20">
        <f t="shared" si="0"/>
        <v>0.22741935483870968</v>
      </c>
      <c r="AV20">
        <f t="shared" si="1"/>
        <v>5.32258064516129E-2</v>
      </c>
      <c r="AW20">
        <f t="shared" si="2"/>
        <v>1.6129032258064516E-3</v>
      </c>
      <c r="AX20">
        <f t="shared" si="3"/>
        <v>2.903225806451613E-2</v>
      </c>
      <c r="AY20">
        <f t="shared" si="4"/>
        <v>7.9032258064516123E-2</v>
      </c>
      <c r="AZ20">
        <f t="shared" si="5"/>
        <v>2.4281466798810703E-2</v>
      </c>
      <c r="BA20">
        <f t="shared" si="6"/>
        <v>0.58539595255602794</v>
      </c>
    </row>
    <row r="21" spans="1:53" x14ac:dyDescent="0.25">
      <c r="A21">
        <v>2018</v>
      </c>
      <c r="B21" t="s">
        <v>65</v>
      </c>
      <c r="C21">
        <v>236.2</v>
      </c>
      <c r="D21">
        <v>1012</v>
      </c>
      <c r="E21">
        <v>224</v>
      </c>
      <c r="F21">
        <v>54</v>
      </c>
      <c r="G21">
        <v>3</v>
      </c>
      <c r="H21">
        <v>134</v>
      </c>
      <c r="I21">
        <v>122</v>
      </c>
      <c r="J21">
        <v>18</v>
      </c>
      <c r="K21">
        <v>85</v>
      </c>
      <c r="L21">
        <v>8</v>
      </c>
      <c r="M21">
        <v>13</v>
      </c>
      <c r="N21">
        <v>228</v>
      </c>
      <c r="O21">
        <v>0.24510000000000001</v>
      </c>
      <c r="P21">
        <v>0.31944444399999999</v>
      </c>
      <c r="Q21">
        <v>0.37597330299999998</v>
      </c>
      <c r="R21">
        <v>4.6394000000000002</v>
      </c>
      <c r="S21">
        <v>0.30206133836507798</v>
      </c>
      <c r="T21">
        <v>8.6704000000000008</v>
      </c>
      <c r="U21">
        <v>3.2324000000000002</v>
      </c>
      <c r="V21">
        <v>2.6823999999999999</v>
      </c>
      <c r="W21">
        <v>0.6845</v>
      </c>
      <c r="X21">
        <v>0.2253</v>
      </c>
      <c r="Y21">
        <v>8.4000000000000005E-2</v>
      </c>
      <c r="Z21">
        <v>0.14130000000000001</v>
      </c>
      <c r="AA21">
        <v>0.24510000000000001</v>
      </c>
      <c r="AB21">
        <v>1.3056000000000001</v>
      </c>
      <c r="AC21">
        <v>0.30840000000000001</v>
      </c>
      <c r="AD21">
        <v>0.63339999999999996</v>
      </c>
      <c r="AE21">
        <v>4.1729649594143199</v>
      </c>
      <c r="AF21">
        <v>3.4618685609111299</v>
      </c>
      <c r="AG21">
        <v>1.1516393439999999</v>
      </c>
      <c r="AH21">
        <v>0.222222222</v>
      </c>
      <c r="AI21">
        <v>0.41629629600000001</v>
      </c>
      <c r="AJ21">
        <v>0.36148148099999999</v>
      </c>
      <c r="AK21">
        <v>9.4262294999999996E-2</v>
      </c>
      <c r="AL21">
        <v>7.3770490999999994E-2</v>
      </c>
      <c r="AM21">
        <v>5.6939500999999997E-2</v>
      </c>
      <c r="AN21">
        <v>0.181818181</v>
      </c>
      <c r="AO21">
        <v>0.36009999999999998</v>
      </c>
      <c r="AP21">
        <v>0.38190000000000002</v>
      </c>
      <c r="AQ21">
        <v>0.25800000000000001</v>
      </c>
      <c r="AR21">
        <v>0.1676</v>
      </c>
      <c r="AS21">
        <v>0.47520000000000001</v>
      </c>
      <c r="AT21">
        <v>0.35709999999999997</v>
      </c>
      <c r="AU21">
        <f t="shared" si="0"/>
        <v>0.22134387351778656</v>
      </c>
      <c r="AV21">
        <f t="shared" si="1"/>
        <v>5.33596837944664E-2</v>
      </c>
      <c r="AW21">
        <f t="shared" si="2"/>
        <v>2.9644268774703555E-3</v>
      </c>
      <c r="AX21">
        <f t="shared" si="3"/>
        <v>1.7786561264822136E-2</v>
      </c>
      <c r="AY21">
        <f t="shared" si="4"/>
        <v>8.399209486166008E-2</v>
      </c>
      <c r="AZ21">
        <f t="shared" si="5"/>
        <v>4.2120911793855305E-2</v>
      </c>
      <c r="BA21">
        <f t="shared" si="6"/>
        <v>0.57843244788993919</v>
      </c>
    </row>
    <row r="22" spans="1:53" x14ac:dyDescent="0.25">
      <c r="A22">
        <v>2018</v>
      </c>
      <c r="B22" t="s">
        <v>66</v>
      </c>
      <c r="C22">
        <v>184.1</v>
      </c>
      <c r="D22">
        <v>721</v>
      </c>
      <c r="E22">
        <v>135</v>
      </c>
      <c r="F22">
        <v>28</v>
      </c>
      <c r="G22">
        <v>3</v>
      </c>
      <c r="H22">
        <v>65</v>
      </c>
      <c r="I22">
        <v>63</v>
      </c>
      <c r="J22">
        <v>16</v>
      </c>
      <c r="K22">
        <v>40</v>
      </c>
      <c r="L22">
        <v>2</v>
      </c>
      <c r="M22">
        <v>9</v>
      </c>
      <c r="N22">
        <v>234</v>
      </c>
      <c r="O22">
        <v>0.2009</v>
      </c>
      <c r="P22">
        <v>0.25591098699999998</v>
      </c>
      <c r="Q22">
        <v>0.32388059699999999</v>
      </c>
      <c r="R22">
        <v>3.0760000000000001</v>
      </c>
      <c r="S22">
        <v>0.25408987985661502</v>
      </c>
      <c r="T22">
        <v>11.425000000000001</v>
      </c>
      <c r="U22">
        <v>1.9530000000000001</v>
      </c>
      <c r="V22">
        <v>5.85</v>
      </c>
      <c r="W22">
        <v>0.78120000000000001</v>
      </c>
      <c r="X22">
        <v>0.32450000000000001</v>
      </c>
      <c r="Y22">
        <v>5.5500000000000001E-2</v>
      </c>
      <c r="Z22">
        <v>0.26910000000000001</v>
      </c>
      <c r="AA22">
        <v>0.2009</v>
      </c>
      <c r="AB22">
        <v>0.94940000000000002</v>
      </c>
      <c r="AC22">
        <v>0.28199999999999997</v>
      </c>
      <c r="AD22">
        <v>0.73640000000000005</v>
      </c>
      <c r="AE22">
        <v>2.8473286851957602</v>
      </c>
      <c r="AF22">
        <v>2.5446231749111301</v>
      </c>
      <c r="AG22">
        <v>1.1625000000000001</v>
      </c>
      <c r="AH22">
        <v>0.19721577700000001</v>
      </c>
      <c r="AI22">
        <v>0.43155452399999999</v>
      </c>
      <c r="AJ22">
        <v>0.371229698</v>
      </c>
      <c r="AK22">
        <v>0.13750000000000001</v>
      </c>
      <c r="AL22">
        <v>0.1</v>
      </c>
      <c r="AM22">
        <v>6.4516129000000005E-2</v>
      </c>
      <c r="AN22">
        <v>0.28571428500000001</v>
      </c>
      <c r="AO22">
        <v>0.38129999999999997</v>
      </c>
      <c r="AP22">
        <v>0.37669999999999998</v>
      </c>
      <c r="AQ22">
        <v>0.24199999999999999</v>
      </c>
      <c r="AR22">
        <v>0.22600000000000001</v>
      </c>
      <c r="AS22">
        <v>0.48859999999999998</v>
      </c>
      <c r="AT22">
        <v>0.28539999999999999</v>
      </c>
      <c r="AU22">
        <f t="shared" si="0"/>
        <v>0.18723994452149792</v>
      </c>
      <c r="AV22">
        <f t="shared" si="1"/>
        <v>3.8834951456310676E-2</v>
      </c>
      <c r="AW22">
        <f t="shared" si="2"/>
        <v>4.160887656033287E-3</v>
      </c>
      <c r="AX22">
        <f t="shared" si="3"/>
        <v>2.2191400832177532E-2</v>
      </c>
      <c r="AY22">
        <f t="shared" si="4"/>
        <v>5.5478502080443831E-2</v>
      </c>
      <c r="AZ22">
        <f t="shared" si="5"/>
        <v>1.9821605550049554E-2</v>
      </c>
      <c r="BA22">
        <f t="shared" si="6"/>
        <v>0.67227270790348725</v>
      </c>
    </row>
    <row r="23" spans="1:53" x14ac:dyDescent="0.25">
      <c r="A23">
        <v>2018</v>
      </c>
      <c r="B23" t="s">
        <v>67</v>
      </c>
      <c r="C23">
        <v>199.2</v>
      </c>
      <c r="D23">
        <v>845</v>
      </c>
      <c r="E23">
        <v>178</v>
      </c>
      <c r="F23">
        <v>35</v>
      </c>
      <c r="G23">
        <v>4</v>
      </c>
      <c r="H23">
        <v>97</v>
      </c>
      <c r="I23">
        <v>91</v>
      </c>
      <c r="J23">
        <v>31</v>
      </c>
      <c r="K23">
        <v>67</v>
      </c>
      <c r="L23">
        <v>3</v>
      </c>
      <c r="M23">
        <v>14</v>
      </c>
      <c r="N23">
        <v>225</v>
      </c>
      <c r="O23">
        <v>0.23300000000000001</v>
      </c>
      <c r="P23">
        <v>0.30760094999999998</v>
      </c>
      <c r="Q23">
        <v>0.41534391500000001</v>
      </c>
      <c r="R23">
        <v>4.1017999999999999</v>
      </c>
      <c r="S23">
        <v>0.312339636651495</v>
      </c>
      <c r="T23">
        <v>10.1419</v>
      </c>
      <c r="U23">
        <v>3.02</v>
      </c>
      <c r="V23">
        <v>3.3582000000000001</v>
      </c>
      <c r="W23">
        <v>1.3973</v>
      </c>
      <c r="X23">
        <v>0.26629999999999998</v>
      </c>
      <c r="Y23">
        <v>7.9299999999999995E-2</v>
      </c>
      <c r="Z23">
        <v>0.187</v>
      </c>
      <c r="AA23">
        <v>0.23300000000000001</v>
      </c>
      <c r="AB23">
        <v>1.2270000000000001</v>
      </c>
      <c r="AC23">
        <v>0.28939999999999999</v>
      </c>
      <c r="AD23">
        <v>0.75139999999999996</v>
      </c>
      <c r="AE23">
        <v>3.73938015155922</v>
      </c>
      <c r="AF23">
        <v>4.1392798959111303</v>
      </c>
      <c r="AG23">
        <v>1.0969387749999999</v>
      </c>
      <c r="AH23">
        <v>0.223062381</v>
      </c>
      <c r="AI23">
        <v>0.40642722100000001</v>
      </c>
      <c r="AJ23">
        <v>0.37051039600000002</v>
      </c>
      <c r="AK23">
        <v>0.153061224</v>
      </c>
      <c r="AL23">
        <v>0.158163265</v>
      </c>
      <c r="AM23">
        <v>9.3023254999999999E-2</v>
      </c>
      <c r="AN23">
        <v>0.3</v>
      </c>
      <c r="AO23">
        <v>0.3952</v>
      </c>
      <c r="AP23">
        <v>0.35620000000000002</v>
      </c>
      <c r="AQ23">
        <v>0.24859999999999999</v>
      </c>
      <c r="AR23">
        <v>0.1837</v>
      </c>
      <c r="AS23">
        <v>0.46750000000000003</v>
      </c>
      <c r="AT23">
        <v>0.3488</v>
      </c>
      <c r="AU23">
        <f t="shared" si="0"/>
        <v>0.2106508875739645</v>
      </c>
      <c r="AV23">
        <f t="shared" si="1"/>
        <v>4.142011834319527E-2</v>
      </c>
      <c r="AW23">
        <f t="shared" si="2"/>
        <v>4.7337278106508876E-3</v>
      </c>
      <c r="AX23">
        <f t="shared" si="3"/>
        <v>3.6686390532544376E-2</v>
      </c>
      <c r="AY23">
        <f t="shared" si="4"/>
        <v>7.9289940828402364E-2</v>
      </c>
      <c r="AZ23">
        <f t="shared" si="5"/>
        <v>3.3201189296333006E-2</v>
      </c>
      <c r="BA23">
        <f t="shared" si="6"/>
        <v>0.59401774561490961</v>
      </c>
    </row>
    <row r="24" spans="1:53" x14ac:dyDescent="0.25">
      <c r="A24">
        <v>2018</v>
      </c>
      <c r="B24" t="s">
        <v>68</v>
      </c>
      <c r="C24">
        <v>179</v>
      </c>
      <c r="D24">
        <v>771</v>
      </c>
      <c r="E24">
        <v>170</v>
      </c>
      <c r="F24">
        <v>25</v>
      </c>
      <c r="G24">
        <v>8</v>
      </c>
      <c r="H24">
        <v>100</v>
      </c>
      <c r="I24">
        <v>91</v>
      </c>
      <c r="J24">
        <v>26</v>
      </c>
      <c r="K24">
        <v>68</v>
      </c>
      <c r="L24">
        <v>6</v>
      </c>
      <c r="M24">
        <v>9</v>
      </c>
      <c r="N24">
        <v>208</v>
      </c>
      <c r="O24">
        <v>0.245</v>
      </c>
      <c r="P24">
        <v>0.32161458300000001</v>
      </c>
      <c r="Q24">
        <v>0.42128279800000001</v>
      </c>
      <c r="R24">
        <v>4.5754000000000001</v>
      </c>
      <c r="S24">
        <v>0.31942543019772801</v>
      </c>
      <c r="T24">
        <v>10.4581</v>
      </c>
      <c r="U24">
        <v>3.419</v>
      </c>
      <c r="V24">
        <v>3.0588000000000002</v>
      </c>
      <c r="W24">
        <v>1.3072999999999999</v>
      </c>
      <c r="X24">
        <v>0.26979999999999998</v>
      </c>
      <c r="Y24">
        <v>8.8200000000000001E-2</v>
      </c>
      <c r="Z24">
        <v>0.18160000000000001</v>
      </c>
      <c r="AA24">
        <v>0.245</v>
      </c>
      <c r="AB24">
        <v>1.3295999999999999</v>
      </c>
      <c r="AC24">
        <v>0.313</v>
      </c>
      <c r="AD24">
        <v>0.69799999999999995</v>
      </c>
      <c r="AE24">
        <v>3.4228534687830701</v>
      </c>
      <c r="AF24">
        <v>4.0123921119111303</v>
      </c>
      <c r="AG24">
        <v>1.5957446799999999</v>
      </c>
      <c r="AH24">
        <v>0.23430962299999999</v>
      </c>
      <c r="AI24">
        <v>0.47071129699999997</v>
      </c>
      <c r="AJ24">
        <v>0.29497907899999998</v>
      </c>
      <c r="AK24">
        <v>0.127659574</v>
      </c>
      <c r="AL24">
        <v>0.184397163</v>
      </c>
      <c r="AM24">
        <v>0.08</v>
      </c>
      <c r="AN24">
        <v>0.25</v>
      </c>
      <c r="AO24">
        <v>0.3856</v>
      </c>
      <c r="AP24">
        <v>0.37109999999999999</v>
      </c>
      <c r="AQ24">
        <v>0.24329999999999999</v>
      </c>
      <c r="AR24">
        <v>0.1996</v>
      </c>
      <c r="AS24">
        <v>0.39710000000000001</v>
      </c>
      <c r="AT24">
        <v>0.40329999999999999</v>
      </c>
      <c r="AU24">
        <f t="shared" si="0"/>
        <v>0.22049286640726329</v>
      </c>
      <c r="AV24">
        <f t="shared" si="1"/>
        <v>3.2425421530479899E-2</v>
      </c>
      <c r="AW24">
        <f t="shared" si="2"/>
        <v>1.0376134889753566E-2</v>
      </c>
      <c r="AX24">
        <f t="shared" si="3"/>
        <v>3.372243839169909E-2</v>
      </c>
      <c r="AY24">
        <f t="shared" si="4"/>
        <v>8.8197146562905324E-2</v>
      </c>
      <c r="AZ24">
        <f t="shared" si="5"/>
        <v>3.3696729435084241E-2</v>
      </c>
      <c r="BA24">
        <f t="shared" si="6"/>
        <v>0.58108926278281459</v>
      </c>
    </row>
    <row r="25" spans="1:53" x14ac:dyDescent="0.25">
      <c r="A25">
        <v>2018</v>
      </c>
      <c r="B25" t="s">
        <v>69</v>
      </c>
      <c r="C25">
        <v>155.1</v>
      </c>
      <c r="D25">
        <v>647</v>
      </c>
      <c r="E25">
        <v>143</v>
      </c>
      <c r="F25">
        <v>27</v>
      </c>
      <c r="G25">
        <v>2</v>
      </c>
      <c r="H25">
        <v>76</v>
      </c>
      <c r="I25">
        <v>74</v>
      </c>
      <c r="J25">
        <v>26</v>
      </c>
      <c r="K25">
        <v>39</v>
      </c>
      <c r="L25">
        <v>3</v>
      </c>
      <c r="M25">
        <v>11</v>
      </c>
      <c r="N25">
        <v>139</v>
      </c>
      <c r="O25">
        <v>0.23949999999999999</v>
      </c>
      <c r="P25">
        <v>0.29922480600000001</v>
      </c>
      <c r="Q25">
        <v>0.426395939</v>
      </c>
      <c r="R25">
        <v>4.2874999999999996</v>
      </c>
      <c r="S25">
        <v>0.31109581688111398</v>
      </c>
      <c r="T25">
        <v>8.0535999999999994</v>
      </c>
      <c r="U25">
        <v>2.2597</v>
      </c>
      <c r="V25">
        <v>3.5640999999999998</v>
      </c>
      <c r="W25">
        <v>1.5064</v>
      </c>
      <c r="X25">
        <v>0.21479999999999999</v>
      </c>
      <c r="Y25">
        <v>6.0299999999999999E-2</v>
      </c>
      <c r="Z25">
        <v>0.15459999999999999</v>
      </c>
      <c r="AA25">
        <v>0.23949999999999999</v>
      </c>
      <c r="AB25">
        <v>1.1717</v>
      </c>
      <c r="AC25">
        <v>0.27079999999999999</v>
      </c>
      <c r="AD25">
        <v>0.74709999999999999</v>
      </c>
      <c r="AE25">
        <v>4.2441670854689804</v>
      </c>
      <c r="AF25">
        <v>4.5095733879111304</v>
      </c>
      <c r="AG25">
        <v>1.0222222219999999</v>
      </c>
      <c r="AH25">
        <v>0.194690265</v>
      </c>
      <c r="AI25">
        <v>0.40707964600000002</v>
      </c>
      <c r="AJ25">
        <v>0.39823008799999998</v>
      </c>
      <c r="AK25">
        <v>9.4444444000000002E-2</v>
      </c>
      <c r="AL25">
        <v>0.14444444400000001</v>
      </c>
      <c r="AM25">
        <v>4.8913043000000003E-2</v>
      </c>
      <c r="AN25">
        <v>0.16666666599999999</v>
      </c>
      <c r="AO25">
        <v>0.36899999999999999</v>
      </c>
      <c r="AP25">
        <v>0.36030000000000001</v>
      </c>
      <c r="AQ25">
        <v>0.2707</v>
      </c>
      <c r="AR25">
        <v>0.214</v>
      </c>
      <c r="AS25">
        <v>0.44319999999999998</v>
      </c>
      <c r="AT25">
        <v>0.34279999999999999</v>
      </c>
      <c r="AU25">
        <f t="shared" si="0"/>
        <v>0.22102009273570325</v>
      </c>
      <c r="AV25">
        <f t="shared" si="1"/>
        <v>4.1731066460587329E-2</v>
      </c>
      <c r="AW25">
        <f t="shared" si="2"/>
        <v>3.0911901081916537E-3</v>
      </c>
      <c r="AX25">
        <f t="shared" si="3"/>
        <v>4.0185471406491501E-2</v>
      </c>
      <c r="AY25">
        <f t="shared" si="4"/>
        <v>6.0278207109737247E-2</v>
      </c>
      <c r="AZ25">
        <f t="shared" si="5"/>
        <v>1.9326065411298315E-2</v>
      </c>
      <c r="BA25">
        <f t="shared" si="6"/>
        <v>0.6143679067679908</v>
      </c>
    </row>
    <row r="26" spans="1:53" x14ac:dyDescent="0.25">
      <c r="A26">
        <v>2018</v>
      </c>
      <c r="B26" t="s">
        <v>70</v>
      </c>
      <c r="C26">
        <v>223.2</v>
      </c>
      <c r="D26">
        <v>963</v>
      </c>
      <c r="E26">
        <v>227</v>
      </c>
      <c r="F26">
        <v>33</v>
      </c>
      <c r="G26">
        <v>4</v>
      </c>
      <c r="H26">
        <v>113</v>
      </c>
      <c r="I26">
        <v>105</v>
      </c>
      <c r="J26">
        <v>26</v>
      </c>
      <c r="K26">
        <v>81</v>
      </c>
      <c r="L26">
        <v>4</v>
      </c>
      <c r="M26">
        <v>9</v>
      </c>
      <c r="N26">
        <v>200</v>
      </c>
      <c r="O26">
        <v>0.26</v>
      </c>
      <c r="P26">
        <v>0.33089770299999999</v>
      </c>
      <c r="Q26">
        <v>0.40279394600000001</v>
      </c>
      <c r="R26">
        <v>4.2249999999999996</v>
      </c>
      <c r="S26">
        <v>0.31866641833097398</v>
      </c>
      <c r="T26">
        <v>8.0477000000000007</v>
      </c>
      <c r="U26">
        <v>3.2593000000000001</v>
      </c>
      <c r="V26">
        <v>2.4691000000000001</v>
      </c>
      <c r="W26">
        <v>1.0462</v>
      </c>
      <c r="X26">
        <v>0.2077</v>
      </c>
      <c r="Y26">
        <v>8.4099999999999994E-2</v>
      </c>
      <c r="Z26">
        <v>0.1236</v>
      </c>
      <c r="AA26">
        <v>0.26</v>
      </c>
      <c r="AB26">
        <v>1.377</v>
      </c>
      <c r="AC26">
        <v>0.31069999999999998</v>
      </c>
      <c r="AD26">
        <v>0.72699999999999998</v>
      </c>
      <c r="AE26">
        <v>4.4340199832407796</v>
      </c>
      <c r="AF26">
        <v>4.0875986609111301</v>
      </c>
      <c r="AG26">
        <v>1.0912698409999999</v>
      </c>
      <c r="AH26">
        <v>0.20030349</v>
      </c>
      <c r="AI26">
        <v>0.41729893699999998</v>
      </c>
      <c r="AJ26">
        <v>0.38239757200000002</v>
      </c>
      <c r="AK26">
        <v>0.15476190400000001</v>
      </c>
      <c r="AL26">
        <v>0.103174603</v>
      </c>
      <c r="AM26">
        <v>5.8181818000000003E-2</v>
      </c>
      <c r="AN26">
        <v>0.35714285699999998</v>
      </c>
      <c r="AO26">
        <v>0.41310000000000002</v>
      </c>
      <c r="AP26">
        <v>0.34320000000000001</v>
      </c>
      <c r="AQ26">
        <v>0.2437</v>
      </c>
      <c r="AR26">
        <v>0.1991</v>
      </c>
      <c r="AS26">
        <v>0.50519999999999998</v>
      </c>
      <c r="AT26">
        <v>0.29570000000000002</v>
      </c>
      <c r="AU26">
        <f t="shared" si="0"/>
        <v>0.23572170301142265</v>
      </c>
      <c r="AV26">
        <f t="shared" si="1"/>
        <v>3.4267912772585667E-2</v>
      </c>
      <c r="AW26">
        <f t="shared" si="2"/>
        <v>4.1536863966770508E-3</v>
      </c>
      <c r="AX26">
        <f t="shared" si="3"/>
        <v>2.6998961578400829E-2</v>
      </c>
      <c r="AY26">
        <f t="shared" si="4"/>
        <v>8.4112149532710276E-2</v>
      </c>
      <c r="AZ26">
        <f t="shared" si="5"/>
        <v>4.013875123885035E-2</v>
      </c>
      <c r="BA26">
        <f t="shared" si="6"/>
        <v>0.57460683546935321</v>
      </c>
    </row>
    <row r="27" spans="1:53" x14ac:dyDescent="0.25">
      <c r="A27">
        <v>2018</v>
      </c>
      <c r="B27" t="s">
        <v>71</v>
      </c>
      <c r="C27">
        <v>192.2</v>
      </c>
      <c r="D27">
        <v>836</v>
      </c>
      <c r="E27">
        <v>186</v>
      </c>
      <c r="F27">
        <v>36</v>
      </c>
      <c r="G27">
        <v>6</v>
      </c>
      <c r="H27">
        <v>95</v>
      </c>
      <c r="I27">
        <v>85</v>
      </c>
      <c r="J27">
        <v>20</v>
      </c>
      <c r="K27">
        <v>59</v>
      </c>
      <c r="L27">
        <v>5</v>
      </c>
      <c r="M27">
        <v>13</v>
      </c>
      <c r="N27">
        <v>209</v>
      </c>
      <c r="O27">
        <v>0.24349999999999999</v>
      </c>
      <c r="P27">
        <v>0.310469314</v>
      </c>
      <c r="Q27">
        <v>0.39043824700000002</v>
      </c>
      <c r="R27">
        <v>3.9706000000000001</v>
      </c>
      <c r="S27">
        <v>0.303359764828809</v>
      </c>
      <c r="T27">
        <v>9.7629999999999999</v>
      </c>
      <c r="U27">
        <v>2.7561</v>
      </c>
      <c r="V27">
        <v>3.5424000000000002</v>
      </c>
      <c r="W27">
        <v>0.93430000000000002</v>
      </c>
      <c r="X27">
        <v>0.25</v>
      </c>
      <c r="Y27">
        <v>7.0599999999999996E-2</v>
      </c>
      <c r="Z27">
        <v>0.1794</v>
      </c>
      <c r="AA27">
        <v>0.24349999999999999</v>
      </c>
      <c r="AB27">
        <v>1.2716000000000001</v>
      </c>
      <c r="AC27">
        <v>0.31030000000000002</v>
      </c>
      <c r="AD27">
        <v>0.7087</v>
      </c>
      <c r="AE27">
        <v>3.7265650836844002</v>
      </c>
      <c r="AF27">
        <v>3.45868167491113</v>
      </c>
      <c r="AG27">
        <v>1.259259259</v>
      </c>
      <c r="AH27">
        <v>0.216513761</v>
      </c>
      <c r="AI27">
        <v>0.43669724700000001</v>
      </c>
      <c r="AJ27">
        <v>0.34678899000000002</v>
      </c>
      <c r="AK27">
        <v>0.111111111</v>
      </c>
      <c r="AL27">
        <v>0.105820105</v>
      </c>
      <c r="AM27">
        <v>0.113445378</v>
      </c>
      <c r="AN27">
        <v>0.3</v>
      </c>
      <c r="AO27">
        <v>0.39279999999999998</v>
      </c>
      <c r="AP27">
        <v>0.3856</v>
      </c>
      <c r="AQ27">
        <v>0.22159999999999999</v>
      </c>
      <c r="AR27">
        <v>0.21440000000000001</v>
      </c>
      <c r="AS27">
        <v>0.4955</v>
      </c>
      <c r="AT27">
        <v>0.29010000000000002</v>
      </c>
      <c r="AU27">
        <f t="shared" si="0"/>
        <v>0.22248803827751196</v>
      </c>
      <c r="AV27">
        <f t="shared" si="1"/>
        <v>4.3062200956937802E-2</v>
      </c>
      <c r="AW27">
        <f t="shared" si="2"/>
        <v>7.1770334928229667E-3</v>
      </c>
      <c r="AX27">
        <f t="shared" si="3"/>
        <v>2.3923444976076555E-2</v>
      </c>
      <c r="AY27">
        <f t="shared" si="4"/>
        <v>7.0574162679425831E-2</v>
      </c>
      <c r="AZ27">
        <f t="shared" si="5"/>
        <v>2.9236868186323092E-2</v>
      </c>
      <c r="BA27">
        <f t="shared" si="6"/>
        <v>0.60353825143090178</v>
      </c>
    </row>
    <row r="28" spans="1:53" x14ac:dyDescent="0.25">
      <c r="A28">
        <v>2018</v>
      </c>
      <c r="B28" t="s">
        <v>72</v>
      </c>
      <c r="C28">
        <v>171.2</v>
      </c>
      <c r="D28">
        <v>730</v>
      </c>
      <c r="E28">
        <v>167</v>
      </c>
      <c r="F28">
        <v>38</v>
      </c>
      <c r="G28">
        <v>1</v>
      </c>
      <c r="H28">
        <v>76</v>
      </c>
      <c r="I28">
        <v>72</v>
      </c>
      <c r="J28">
        <v>17</v>
      </c>
      <c r="K28">
        <v>59</v>
      </c>
      <c r="L28">
        <v>1</v>
      </c>
      <c r="M28">
        <v>12</v>
      </c>
      <c r="N28">
        <v>174</v>
      </c>
      <c r="O28">
        <v>0.25340000000000001</v>
      </c>
      <c r="P28">
        <v>0.32737276399999998</v>
      </c>
      <c r="Q28">
        <v>0.39449541199999999</v>
      </c>
      <c r="R28">
        <v>3.7747999999999999</v>
      </c>
      <c r="S28">
        <v>0.31638590182811399</v>
      </c>
      <c r="T28">
        <v>9.1222999999999992</v>
      </c>
      <c r="U28">
        <v>3.0931999999999999</v>
      </c>
      <c r="V28">
        <v>2.9491999999999998</v>
      </c>
      <c r="W28">
        <v>0.89129999999999998</v>
      </c>
      <c r="X28">
        <v>0.2384</v>
      </c>
      <c r="Y28">
        <v>8.0799999999999997E-2</v>
      </c>
      <c r="Z28">
        <v>0.1575</v>
      </c>
      <c r="AA28">
        <v>0.25340000000000001</v>
      </c>
      <c r="AB28">
        <v>1.3165</v>
      </c>
      <c r="AC28">
        <v>0.32050000000000001</v>
      </c>
      <c r="AD28">
        <v>0.75629999999999997</v>
      </c>
      <c r="AE28">
        <v>4.0712003304317204</v>
      </c>
      <c r="AF28">
        <v>3.6586142849111298</v>
      </c>
      <c r="AG28">
        <v>1.15819209</v>
      </c>
      <c r="AH28">
        <v>0.20582120500000001</v>
      </c>
      <c r="AI28">
        <v>0.42619542599999999</v>
      </c>
      <c r="AJ28">
        <v>0.36798336700000001</v>
      </c>
      <c r="AK28">
        <v>8.4745762000000002E-2</v>
      </c>
      <c r="AL28">
        <v>9.6045196999999999E-2</v>
      </c>
      <c r="AM28">
        <v>6.3414633999999998E-2</v>
      </c>
      <c r="AN28">
        <v>0</v>
      </c>
      <c r="AO28">
        <v>0.40410000000000001</v>
      </c>
      <c r="AP28">
        <v>0.3856</v>
      </c>
      <c r="AQ28">
        <v>0.21029999999999999</v>
      </c>
      <c r="AR28">
        <v>0.1711</v>
      </c>
      <c r="AS28">
        <v>0.501</v>
      </c>
      <c r="AT28">
        <v>0.32779999999999998</v>
      </c>
      <c r="AU28">
        <f t="shared" si="0"/>
        <v>0.22876712328767124</v>
      </c>
      <c r="AV28">
        <f t="shared" si="1"/>
        <v>5.2054794520547946E-2</v>
      </c>
      <c r="AW28">
        <f t="shared" si="2"/>
        <v>1.3698630136986301E-3</v>
      </c>
      <c r="AX28">
        <f t="shared" si="3"/>
        <v>2.3287671232876714E-2</v>
      </c>
      <c r="AY28">
        <f t="shared" si="4"/>
        <v>8.0821917808219179E-2</v>
      </c>
      <c r="AZ28">
        <f t="shared" si="5"/>
        <v>2.9236868186323092E-2</v>
      </c>
      <c r="BA28">
        <f t="shared" si="6"/>
        <v>0.58446176195066313</v>
      </c>
    </row>
    <row r="29" spans="1:53" x14ac:dyDescent="0.25">
      <c r="A29">
        <v>2018</v>
      </c>
      <c r="B29" t="s">
        <v>73</v>
      </c>
      <c r="C29">
        <v>186.2</v>
      </c>
      <c r="D29">
        <v>794</v>
      </c>
      <c r="E29">
        <v>175</v>
      </c>
      <c r="F29">
        <v>33</v>
      </c>
      <c r="G29">
        <v>2</v>
      </c>
      <c r="H29">
        <v>90</v>
      </c>
      <c r="I29">
        <v>85</v>
      </c>
      <c r="J29">
        <v>15</v>
      </c>
      <c r="K29">
        <v>64</v>
      </c>
      <c r="L29">
        <v>4</v>
      </c>
      <c r="M29">
        <v>11</v>
      </c>
      <c r="N29">
        <v>179</v>
      </c>
      <c r="O29">
        <v>0.24340000000000001</v>
      </c>
      <c r="P29">
        <v>0.31766200700000002</v>
      </c>
      <c r="Q29">
        <v>0.36350777899999998</v>
      </c>
      <c r="R29">
        <v>4.0982000000000003</v>
      </c>
      <c r="S29">
        <v>0.29878314838555597</v>
      </c>
      <c r="T29">
        <v>8.6303999999999998</v>
      </c>
      <c r="U29">
        <v>3.0857000000000001</v>
      </c>
      <c r="V29">
        <v>2.7968999999999999</v>
      </c>
      <c r="W29">
        <v>0.72319999999999995</v>
      </c>
      <c r="X29">
        <v>0.22539999999999999</v>
      </c>
      <c r="Y29">
        <v>8.0600000000000005E-2</v>
      </c>
      <c r="Z29">
        <v>0.14480000000000001</v>
      </c>
      <c r="AA29">
        <v>0.24340000000000001</v>
      </c>
      <c r="AB29">
        <v>1.2804</v>
      </c>
      <c r="AC29">
        <v>0.30480000000000002</v>
      </c>
      <c r="AD29">
        <v>0.69869999999999999</v>
      </c>
      <c r="AE29">
        <v>3.9201783777005699</v>
      </c>
      <c r="AF29">
        <v>3.4897863059111298</v>
      </c>
      <c r="AG29">
        <v>1.45508982</v>
      </c>
      <c r="AH29">
        <v>0.22495274100000001</v>
      </c>
      <c r="AI29">
        <v>0.45935727700000001</v>
      </c>
      <c r="AJ29">
        <v>0.31568998100000001</v>
      </c>
      <c r="AK29">
        <v>0.14970059799999999</v>
      </c>
      <c r="AL29">
        <v>8.9820359000000002E-2</v>
      </c>
      <c r="AM29">
        <v>0.111111111</v>
      </c>
      <c r="AN29">
        <v>0.181818181</v>
      </c>
      <c r="AO29">
        <v>0.40560000000000002</v>
      </c>
      <c r="AP29">
        <v>0.37219999999999998</v>
      </c>
      <c r="AQ29">
        <v>0.22220000000000001</v>
      </c>
      <c r="AR29">
        <v>0.2167</v>
      </c>
      <c r="AS29">
        <v>0.45929999999999999</v>
      </c>
      <c r="AT29">
        <v>0.3241</v>
      </c>
      <c r="AU29">
        <f t="shared" si="0"/>
        <v>0.22040302267002518</v>
      </c>
      <c r="AV29">
        <f t="shared" si="1"/>
        <v>4.1561712846347604E-2</v>
      </c>
      <c r="AW29">
        <f t="shared" si="2"/>
        <v>2.5188916876574307E-3</v>
      </c>
      <c r="AX29">
        <f t="shared" si="3"/>
        <v>1.8891687657430732E-2</v>
      </c>
      <c r="AY29">
        <f t="shared" si="4"/>
        <v>8.0604534005037781E-2</v>
      </c>
      <c r="AZ29">
        <f t="shared" si="5"/>
        <v>3.1714568880079286E-2</v>
      </c>
      <c r="BA29">
        <f t="shared" si="6"/>
        <v>0.60430558225342201</v>
      </c>
    </row>
    <row r="30" spans="1:53" x14ac:dyDescent="0.25">
      <c r="A30">
        <v>2018</v>
      </c>
      <c r="B30" t="s">
        <v>74</v>
      </c>
      <c r="C30">
        <v>199</v>
      </c>
      <c r="D30">
        <v>786</v>
      </c>
      <c r="E30">
        <v>159</v>
      </c>
      <c r="F30">
        <v>24</v>
      </c>
      <c r="G30">
        <v>4</v>
      </c>
      <c r="H30">
        <v>82</v>
      </c>
      <c r="I30">
        <v>72</v>
      </c>
      <c r="J30">
        <v>13</v>
      </c>
      <c r="K30">
        <v>41</v>
      </c>
      <c r="L30">
        <v>2</v>
      </c>
      <c r="M30">
        <v>10</v>
      </c>
      <c r="N30">
        <v>210</v>
      </c>
      <c r="O30">
        <v>0.21629999999999999</v>
      </c>
      <c r="P30">
        <v>0.26957637899999998</v>
      </c>
      <c r="Q30">
        <v>0.31724137899999999</v>
      </c>
      <c r="R30">
        <v>3.2563</v>
      </c>
      <c r="S30">
        <v>0.25800360514850701</v>
      </c>
      <c r="T30">
        <v>9.4975000000000005</v>
      </c>
      <c r="U30">
        <v>1.8543000000000001</v>
      </c>
      <c r="V30">
        <v>5.1219999999999999</v>
      </c>
      <c r="W30">
        <v>0.58789999999999998</v>
      </c>
      <c r="X30">
        <v>0.26719999999999999</v>
      </c>
      <c r="Y30">
        <v>5.2200000000000003E-2</v>
      </c>
      <c r="Z30">
        <v>0.215</v>
      </c>
      <c r="AA30">
        <v>0.21629999999999999</v>
      </c>
      <c r="AB30">
        <v>1.0049999999999999</v>
      </c>
      <c r="AC30">
        <v>0.28520000000000001</v>
      </c>
      <c r="AD30">
        <v>0.66739999999999999</v>
      </c>
      <c r="AE30">
        <v>3.2575482810524901</v>
      </c>
      <c r="AF30">
        <v>2.6651814449111302</v>
      </c>
      <c r="AG30">
        <v>1.3390804590000001</v>
      </c>
      <c r="AH30">
        <v>0.20970873700000001</v>
      </c>
      <c r="AI30">
        <v>0.45242718399999998</v>
      </c>
      <c r="AJ30">
        <v>0.33786407699999998</v>
      </c>
      <c r="AK30">
        <v>0.114942528</v>
      </c>
      <c r="AL30">
        <v>7.4712642999999995E-2</v>
      </c>
      <c r="AM30">
        <v>9.8712445999999995E-2</v>
      </c>
      <c r="AN30">
        <v>0</v>
      </c>
      <c r="AO30">
        <v>0.379</v>
      </c>
      <c r="AP30">
        <v>0.34289999999999998</v>
      </c>
      <c r="AQ30">
        <v>0.27810000000000001</v>
      </c>
      <c r="AR30">
        <v>0.2114</v>
      </c>
      <c r="AS30">
        <v>0.43430000000000002</v>
      </c>
      <c r="AT30">
        <v>0.3543</v>
      </c>
      <c r="AU30">
        <f t="shared" si="0"/>
        <v>0.20229007633587787</v>
      </c>
      <c r="AV30">
        <f t="shared" si="1"/>
        <v>3.0534351145038167E-2</v>
      </c>
      <c r="AW30">
        <f t="shared" si="2"/>
        <v>5.0890585241730284E-3</v>
      </c>
      <c r="AX30">
        <f t="shared" si="3"/>
        <v>1.653944020356234E-2</v>
      </c>
      <c r="AY30">
        <f t="shared" si="4"/>
        <v>5.2162849872773538E-2</v>
      </c>
      <c r="AZ30">
        <f t="shared" si="5"/>
        <v>2.0317145688800792E-2</v>
      </c>
      <c r="BA30">
        <f t="shared" si="6"/>
        <v>0.6730670782297743</v>
      </c>
    </row>
    <row r="31" spans="1:53" x14ac:dyDescent="0.25">
      <c r="A31">
        <v>2018</v>
      </c>
      <c r="B31" t="s">
        <v>75</v>
      </c>
      <c r="C31">
        <v>182.1</v>
      </c>
      <c r="D31">
        <v>763</v>
      </c>
      <c r="E31">
        <v>159</v>
      </c>
      <c r="F31">
        <v>36</v>
      </c>
      <c r="G31">
        <v>3</v>
      </c>
      <c r="H31">
        <v>85</v>
      </c>
      <c r="I31">
        <v>77</v>
      </c>
      <c r="J31">
        <v>16</v>
      </c>
      <c r="K31">
        <v>69</v>
      </c>
      <c r="L31">
        <v>3</v>
      </c>
      <c r="M31">
        <v>7</v>
      </c>
      <c r="N31">
        <v>174</v>
      </c>
      <c r="O31">
        <v>0.23139999999999999</v>
      </c>
      <c r="P31">
        <v>0.30921052599999999</v>
      </c>
      <c r="Q31">
        <v>0.36834319500000001</v>
      </c>
      <c r="R31">
        <v>3.8007</v>
      </c>
      <c r="S31">
        <v>0.29602033994314397</v>
      </c>
      <c r="T31">
        <v>8.5886999999999993</v>
      </c>
      <c r="U31">
        <v>3.4058999999999999</v>
      </c>
      <c r="V31">
        <v>2.5217000000000001</v>
      </c>
      <c r="W31">
        <v>0.78979999999999995</v>
      </c>
      <c r="X31">
        <v>0.22800000000000001</v>
      </c>
      <c r="Y31">
        <v>9.0399999999999994E-2</v>
      </c>
      <c r="Z31">
        <v>0.1376</v>
      </c>
      <c r="AA31">
        <v>0.23139999999999999</v>
      </c>
      <c r="AB31">
        <v>1.2504999999999999</v>
      </c>
      <c r="AC31">
        <v>0.28770000000000001</v>
      </c>
      <c r="AD31">
        <v>0.7056</v>
      </c>
      <c r="AE31">
        <v>4.1452359751444599</v>
      </c>
      <c r="AF31">
        <v>3.6402761379111301</v>
      </c>
      <c r="AG31">
        <v>1.2912087910000001</v>
      </c>
      <c r="AH31">
        <v>0.17588932800000001</v>
      </c>
      <c r="AI31">
        <v>0.46442687700000002</v>
      </c>
      <c r="AJ31">
        <v>0.359683794</v>
      </c>
      <c r="AK31">
        <v>0.148351648</v>
      </c>
      <c r="AL31">
        <v>8.7912087E-2</v>
      </c>
      <c r="AM31">
        <v>8.5106381999999994E-2</v>
      </c>
      <c r="AN31">
        <v>0</v>
      </c>
      <c r="AO31">
        <v>0.33329999999999999</v>
      </c>
      <c r="AP31">
        <v>0.4133</v>
      </c>
      <c r="AQ31">
        <v>0.25340000000000001</v>
      </c>
      <c r="AR31">
        <v>0.193</v>
      </c>
      <c r="AS31">
        <v>0.45610000000000001</v>
      </c>
      <c r="AT31">
        <v>0.35089999999999999</v>
      </c>
      <c r="AU31">
        <f t="shared" si="0"/>
        <v>0.20838794233289645</v>
      </c>
      <c r="AV31">
        <f t="shared" si="1"/>
        <v>4.7182175622542594E-2</v>
      </c>
      <c r="AW31">
        <f t="shared" si="2"/>
        <v>3.9318479685452159E-3</v>
      </c>
      <c r="AX31">
        <f t="shared" si="3"/>
        <v>2.0969855832241154E-2</v>
      </c>
      <c r="AY31">
        <f t="shared" si="4"/>
        <v>9.0432503276539969E-2</v>
      </c>
      <c r="AZ31">
        <f t="shared" si="5"/>
        <v>3.4192269573835483E-2</v>
      </c>
      <c r="BA31">
        <f t="shared" si="6"/>
        <v>0.59490340539339914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1"/>
  <sheetViews>
    <sheetView topLeftCell="Z1" workbookViewId="0">
      <selection activeCell="B1" sqref="B1:BA1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78</v>
      </c>
      <c r="AV1" t="s">
        <v>79</v>
      </c>
      <c r="AW1" t="s">
        <v>80</v>
      </c>
      <c r="AX1" t="s">
        <v>81</v>
      </c>
      <c r="AY1" t="s">
        <v>24</v>
      </c>
      <c r="AZ1" t="s">
        <v>82</v>
      </c>
      <c r="BA1" t="s">
        <v>83</v>
      </c>
    </row>
    <row r="2" spans="1:53" x14ac:dyDescent="0.25">
      <c r="A2">
        <v>2018</v>
      </c>
      <c r="B2" t="s">
        <v>46</v>
      </c>
      <c r="C2">
        <v>179</v>
      </c>
      <c r="D2">
        <v>781</v>
      </c>
      <c r="E2">
        <v>187</v>
      </c>
      <c r="F2">
        <v>32</v>
      </c>
      <c r="G2">
        <v>6</v>
      </c>
      <c r="H2">
        <v>83</v>
      </c>
      <c r="I2">
        <v>79</v>
      </c>
      <c r="J2">
        <v>29</v>
      </c>
      <c r="K2">
        <v>80</v>
      </c>
      <c r="L2">
        <v>7</v>
      </c>
      <c r="M2">
        <v>8</v>
      </c>
      <c r="N2">
        <v>173</v>
      </c>
      <c r="O2">
        <v>0.26979999999999998</v>
      </c>
      <c r="P2">
        <v>0.35301668800000002</v>
      </c>
      <c r="Q2">
        <v>0.46355685099999999</v>
      </c>
      <c r="R2">
        <v>3.9721000000000002</v>
      </c>
      <c r="S2">
        <v>0.34953674573663601</v>
      </c>
      <c r="T2">
        <v>8.6982999999999997</v>
      </c>
      <c r="U2">
        <v>4.0223000000000004</v>
      </c>
      <c r="V2">
        <v>2.1625000000000001</v>
      </c>
      <c r="W2">
        <v>1.4581</v>
      </c>
      <c r="X2">
        <v>0.2215</v>
      </c>
      <c r="Y2">
        <v>0.1024</v>
      </c>
      <c r="Z2">
        <v>0.1191</v>
      </c>
      <c r="AA2">
        <v>0.26979999999999998</v>
      </c>
      <c r="AB2">
        <v>1.4916</v>
      </c>
      <c r="AC2">
        <v>0.32179999999999997</v>
      </c>
      <c r="AD2">
        <v>0.81910000000000005</v>
      </c>
      <c r="AE2">
        <v>4.4772365388923498</v>
      </c>
      <c r="AF2">
        <v>4.8056882009111304</v>
      </c>
      <c r="AG2">
        <v>1.1243523310000001</v>
      </c>
      <c r="AH2">
        <v>0.20849420799999999</v>
      </c>
      <c r="AI2">
        <v>0.41891891799999997</v>
      </c>
      <c r="AJ2">
        <v>0.37258687200000001</v>
      </c>
      <c r="AK2">
        <v>9.3264247999999994E-2</v>
      </c>
      <c r="AL2">
        <v>0.150259067</v>
      </c>
      <c r="AM2">
        <v>5.9907834E-2</v>
      </c>
      <c r="AN2">
        <v>0</v>
      </c>
      <c r="AO2">
        <v>0.41349999999999998</v>
      </c>
      <c r="AP2">
        <v>0.31730000000000003</v>
      </c>
      <c r="AQ2">
        <v>0.26919999999999999</v>
      </c>
      <c r="AR2">
        <v>0.1308</v>
      </c>
      <c r="AS2">
        <v>0.46350000000000002</v>
      </c>
      <c r="AT2">
        <v>0.40579999999999999</v>
      </c>
      <c r="AU2">
        <f>E2/D2</f>
        <v>0.23943661971830985</v>
      </c>
      <c r="AV2">
        <f>F2/D2</f>
        <v>4.0973111395646605E-2</v>
      </c>
      <c r="AW2">
        <f>G2/D2</f>
        <v>7.6824583866837385E-3</v>
      </c>
      <c r="AX2">
        <f>J2/D2</f>
        <v>3.713188220230474E-2</v>
      </c>
      <c r="AY2">
        <f>K2/D2</f>
        <v>0.10243277848911651</v>
      </c>
      <c r="AZ2">
        <f>K2/A2</f>
        <v>3.9643211100099107E-2</v>
      </c>
      <c r="BA2">
        <f>1-(SUM(AU2:AZ2))</f>
        <v>0.53269993870783949</v>
      </c>
    </row>
    <row r="3" spans="1:53" x14ac:dyDescent="0.25">
      <c r="A3">
        <v>2018</v>
      </c>
      <c r="B3" t="s">
        <v>47</v>
      </c>
      <c r="C3">
        <v>130</v>
      </c>
      <c r="D3">
        <v>591</v>
      </c>
      <c r="E3">
        <v>136</v>
      </c>
      <c r="F3">
        <v>26</v>
      </c>
      <c r="G3">
        <v>4</v>
      </c>
      <c r="H3">
        <v>64</v>
      </c>
      <c r="I3">
        <v>59</v>
      </c>
      <c r="J3">
        <v>13</v>
      </c>
      <c r="K3">
        <v>78</v>
      </c>
      <c r="L3">
        <v>8</v>
      </c>
      <c r="M3">
        <v>3</v>
      </c>
      <c r="N3">
        <v>104</v>
      </c>
      <c r="O3">
        <v>0.26669999999999999</v>
      </c>
      <c r="P3">
        <v>0.36904761899999999</v>
      </c>
      <c r="Q3">
        <v>0.41633466099999999</v>
      </c>
      <c r="R3">
        <v>4.0846</v>
      </c>
      <c r="S3">
        <v>0.34019107900816797</v>
      </c>
      <c r="T3">
        <v>7.2</v>
      </c>
      <c r="U3">
        <v>5.4</v>
      </c>
      <c r="V3">
        <v>1.3332999999999999</v>
      </c>
      <c r="W3">
        <v>0.9</v>
      </c>
      <c r="X3">
        <v>0.17599999999999999</v>
      </c>
      <c r="Y3">
        <v>0.13200000000000001</v>
      </c>
      <c r="Z3">
        <v>4.3999999999999997E-2</v>
      </c>
      <c r="AA3">
        <v>0.26669999999999999</v>
      </c>
      <c r="AB3">
        <v>1.6462000000000001</v>
      </c>
      <c r="AC3">
        <v>0.313</v>
      </c>
      <c r="AD3">
        <v>0.76959999999999995</v>
      </c>
      <c r="AE3">
        <v>5.2278091362630397</v>
      </c>
      <c r="AF3">
        <v>4.7268754849111296</v>
      </c>
      <c r="AG3">
        <v>1.2323943660000001</v>
      </c>
      <c r="AH3">
        <v>0.209476309</v>
      </c>
      <c r="AI3">
        <v>0.43640897699999998</v>
      </c>
      <c r="AJ3">
        <v>0.35411471300000003</v>
      </c>
      <c r="AK3">
        <v>7.0422534999999994E-2</v>
      </c>
      <c r="AL3">
        <v>9.1549295000000003E-2</v>
      </c>
      <c r="AM3">
        <v>8.5714285000000001E-2</v>
      </c>
      <c r="AN3">
        <v>0.4</v>
      </c>
      <c r="AO3">
        <v>0.39660000000000001</v>
      </c>
      <c r="AP3">
        <v>0.3054</v>
      </c>
      <c r="AQ3">
        <v>0.29799999999999999</v>
      </c>
      <c r="AR3">
        <v>0.19950000000000001</v>
      </c>
      <c r="AS3">
        <v>0.51229999999999998</v>
      </c>
      <c r="AT3">
        <v>0.28820000000000001</v>
      </c>
      <c r="AU3">
        <f t="shared" ref="AU3:AU31" si="0">E3/D3</f>
        <v>0.23011844331641285</v>
      </c>
      <c r="AV3">
        <f t="shared" ref="AV3:AV31" si="1">F3/D3</f>
        <v>4.3993231810490696E-2</v>
      </c>
      <c r="AW3">
        <f t="shared" ref="AW3:AW31" si="2">G3/D3</f>
        <v>6.7681895093062603E-3</v>
      </c>
      <c r="AX3">
        <f t="shared" ref="AX3:AX31" si="3">J3/D3</f>
        <v>2.1996615905245348E-2</v>
      </c>
      <c r="AY3">
        <f t="shared" ref="AY3:AY31" si="4">K3/D3</f>
        <v>0.13197969543147209</v>
      </c>
      <c r="AZ3">
        <f t="shared" ref="AZ3:AZ31" si="5">K3/A3</f>
        <v>3.865213082259663E-2</v>
      </c>
      <c r="BA3">
        <f t="shared" ref="BA3:BA31" si="6">1-(SUM(AU3:AZ3))</f>
        <v>0.5264916932044762</v>
      </c>
    </row>
    <row r="4" spans="1:53" x14ac:dyDescent="0.25">
      <c r="A4">
        <v>2018</v>
      </c>
      <c r="B4" t="s">
        <v>48</v>
      </c>
      <c r="C4">
        <v>154</v>
      </c>
      <c r="D4">
        <v>638</v>
      </c>
      <c r="E4">
        <v>112</v>
      </c>
      <c r="F4">
        <v>25</v>
      </c>
      <c r="G4">
        <v>6</v>
      </c>
      <c r="H4">
        <v>58</v>
      </c>
      <c r="I4">
        <v>58</v>
      </c>
      <c r="J4">
        <v>12</v>
      </c>
      <c r="K4">
        <v>66</v>
      </c>
      <c r="L4">
        <v>1</v>
      </c>
      <c r="M4">
        <v>3</v>
      </c>
      <c r="N4">
        <v>177</v>
      </c>
      <c r="O4">
        <v>0.1968</v>
      </c>
      <c r="P4">
        <v>0.28369905899999998</v>
      </c>
      <c r="Q4">
        <v>0.33154121800000003</v>
      </c>
      <c r="R4">
        <v>3.3896000000000002</v>
      </c>
      <c r="S4">
        <v>0.27101992428583499</v>
      </c>
      <c r="T4">
        <v>10.344200000000001</v>
      </c>
      <c r="U4">
        <v>3.8571</v>
      </c>
      <c r="V4">
        <v>2.6818</v>
      </c>
      <c r="W4">
        <v>0.70130000000000003</v>
      </c>
      <c r="X4">
        <v>0.27739999999999998</v>
      </c>
      <c r="Y4">
        <v>0.10340000000000001</v>
      </c>
      <c r="Z4">
        <v>0.17399999999999999</v>
      </c>
      <c r="AA4">
        <v>0.1968</v>
      </c>
      <c r="AB4">
        <v>1.1557999999999999</v>
      </c>
      <c r="AC4">
        <v>0.26319999999999999</v>
      </c>
      <c r="AD4">
        <v>0.74909999999999999</v>
      </c>
      <c r="AE4">
        <v>3.59489301458582</v>
      </c>
      <c r="AF4">
        <v>3.2160850669111301</v>
      </c>
      <c r="AG4">
        <v>1.3076923069999999</v>
      </c>
      <c r="AH4">
        <v>0.226804123</v>
      </c>
      <c r="AI4">
        <v>0.438144329</v>
      </c>
      <c r="AJ4">
        <v>0.33505154599999998</v>
      </c>
      <c r="AK4">
        <v>0.13076922999999999</v>
      </c>
      <c r="AL4">
        <v>9.2307691999999997E-2</v>
      </c>
      <c r="AM4">
        <v>4.117647E-2</v>
      </c>
      <c r="AN4">
        <v>0.5</v>
      </c>
      <c r="AO4">
        <v>0.35709999999999997</v>
      </c>
      <c r="AP4">
        <v>0.36220000000000002</v>
      </c>
      <c r="AQ4">
        <v>0.28060000000000002</v>
      </c>
      <c r="AR4">
        <v>0.1837</v>
      </c>
      <c r="AS4">
        <v>0.52549999999999997</v>
      </c>
      <c r="AT4">
        <v>0.2908</v>
      </c>
      <c r="AU4">
        <f t="shared" si="0"/>
        <v>0.17554858934169279</v>
      </c>
      <c r="AV4">
        <f t="shared" si="1"/>
        <v>3.918495297805643E-2</v>
      </c>
      <c r="AW4">
        <f t="shared" si="2"/>
        <v>9.4043887147335428E-3</v>
      </c>
      <c r="AX4">
        <f t="shared" si="3"/>
        <v>1.8808777429467086E-2</v>
      </c>
      <c r="AY4">
        <f t="shared" si="4"/>
        <v>0.10344827586206896</v>
      </c>
      <c r="AZ4">
        <f t="shared" si="5"/>
        <v>3.2705649157581763E-2</v>
      </c>
      <c r="BA4">
        <f t="shared" si="6"/>
        <v>0.62089936651639943</v>
      </c>
    </row>
    <row r="5" spans="1:53" x14ac:dyDescent="0.25">
      <c r="A5">
        <v>2018</v>
      </c>
      <c r="B5" t="s">
        <v>49</v>
      </c>
      <c r="C5">
        <v>93</v>
      </c>
      <c r="D5">
        <v>436</v>
      </c>
      <c r="E5">
        <v>103</v>
      </c>
      <c r="F5">
        <v>24</v>
      </c>
      <c r="G5">
        <v>0</v>
      </c>
      <c r="H5">
        <v>74</v>
      </c>
      <c r="I5">
        <v>68</v>
      </c>
      <c r="J5">
        <v>18</v>
      </c>
      <c r="K5">
        <v>53</v>
      </c>
      <c r="L5">
        <v>9</v>
      </c>
      <c r="M5">
        <v>3</v>
      </c>
      <c r="N5">
        <v>81</v>
      </c>
      <c r="O5">
        <v>0.27110000000000001</v>
      </c>
      <c r="P5">
        <v>0.366359447</v>
      </c>
      <c r="Q5">
        <v>0.48395721899999999</v>
      </c>
      <c r="R5">
        <v>6.5805999999999996</v>
      </c>
      <c r="S5">
        <v>0.35905621893265699</v>
      </c>
      <c r="T5">
        <v>7.8387000000000002</v>
      </c>
      <c r="U5">
        <v>5.1289999999999996</v>
      </c>
      <c r="V5">
        <v>1.5283</v>
      </c>
      <c r="W5">
        <v>1.7419</v>
      </c>
      <c r="X5">
        <v>0.18579999999999999</v>
      </c>
      <c r="Y5">
        <v>0.1216</v>
      </c>
      <c r="Z5">
        <v>6.4199999999999993E-2</v>
      </c>
      <c r="AA5">
        <v>0.27110000000000001</v>
      </c>
      <c r="AB5">
        <v>1.6774</v>
      </c>
      <c r="AC5">
        <v>0.30249999999999999</v>
      </c>
      <c r="AD5">
        <v>0.63529999999999998</v>
      </c>
      <c r="AE5">
        <v>5.1722820892111798</v>
      </c>
      <c r="AF5">
        <v>5.7382858949111304</v>
      </c>
      <c r="AG5">
        <v>1.2181818179999999</v>
      </c>
      <c r="AH5">
        <v>0.175675675</v>
      </c>
      <c r="AI5">
        <v>0.45270270200000001</v>
      </c>
      <c r="AJ5">
        <v>0.37162162100000001</v>
      </c>
      <c r="AK5">
        <v>0.181818181</v>
      </c>
      <c r="AL5">
        <v>0.16363636300000001</v>
      </c>
      <c r="AM5">
        <v>8.2089551999999996E-2</v>
      </c>
      <c r="AN5">
        <v>0.33333333300000001</v>
      </c>
      <c r="AO5">
        <v>0.40799999999999997</v>
      </c>
      <c r="AP5">
        <v>0.35120000000000001</v>
      </c>
      <c r="AQ5">
        <v>0.24079999999999999</v>
      </c>
      <c r="AR5">
        <v>0.22409999999999999</v>
      </c>
      <c r="AS5">
        <v>0.40799999999999997</v>
      </c>
      <c r="AT5">
        <v>0.3679</v>
      </c>
      <c r="AU5">
        <f t="shared" si="0"/>
        <v>0.23623853211009174</v>
      </c>
      <c r="AV5">
        <f t="shared" si="1"/>
        <v>5.5045871559633031E-2</v>
      </c>
      <c r="AW5">
        <f t="shared" si="2"/>
        <v>0</v>
      </c>
      <c r="AX5">
        <f t="shared" si="3"/>
        <v>4.1284403669724773E-2</v>
      </c>
      <c r="AY5">
        <f t="shared" si="4"/>
        <v>0.12155963302752294</v>
      </c>
      <c r="AZ5">
        <f t="shared" si="5"/>
        <v>2.6263627353815659E-2</v>
      </c>
      <c r="BA5">
        <f t="shared" si="6"/>
        <v>0.51960793227921198</v>
      </c>
    </row>
    <row r="6" spans="1:53" x14ac:dyDescent="0.25">
      <c r="A6">
        <v>2018</v>
      </c>
      <c r="B6" t="s">
        <v>50</v>
      </c>
      <c r="C6">
        <v>98.1</v>
      </c>
      <c r="D6">
        <v>444</v>
      </c>
      <c r="E6">
        <v>113</v>
      </c>
      <c r="F6">
        <v>21</v>
      </c>
      <c r="G6">
        <v>0</v>
      </c>
      <c r="H6">
        <v>63</v>
      </c>
      <c r="I6">
        <v>62</v>
      </c>
      <c r="J6">
        <v>27</v>
      </c>
      <c r="K6">
        <v>40</v>
      </c>
      <c r="L6">
        <v>8</v>
      </c>
      <c r="M6">
        <v>3</v>
      </c>
      <c r="N6">
        <v>87</v>
      </c>
      <c r="O6">
        <v>0.28179999999999999</v>
      </c>
      <c r="P6">
        <v>0.35294117600000002</v>
      </c>
      <c r="Q6">
        <v>0.53884711699999999</v>
      </c>
      <c r="R6">
        <v>5.6745999999999999</v>
      </c>
      <c r="S6">
        <v>0.37414075784419498</v>
      </c>
      <c r="T6">
        <v>7.9626999999999999</v>
      </c>
      <c r="U6">
        <v>3.661</v>
      </c>
      <c r="V6">
        <v>2.1749999999999998</v>
      </c>
      <c r="W6">
        <v>2.4712000000000001</v>
      </c>
      <c r="X6">
        <v>0.19589999999999999</v>
      </c>
      <c r="Y6">
        <v>9.01E-2</v>
      </c>
      <c r="Z6">
        <v>0.10589999999999999</v>
      </c>
      <c r="AA6">
        <v>0.28179999999999999</v>
      </c>
      <c r="AB6">
        <v>1.5559000000000001</v>
      </c>
      <c r="AC6">
        <v>0.29970000000000002</v>
      </c>
      <c r="AD6">
        <v>0.78680000000000005</v>
      </c>
      <c r="AE6">
        <v>4.6449732310337897</v>
      </c>
      <c r="AF6">
        <v>6.2695089699111302</v>
      </c>
      <c r="AG6">
        <v>1.0172413789999999</v>
      </c>
      <c r="AH6">
        <v>0.24516129</v>
      </c>
      <c r="AI6">
        <v>0.38064516100000001</v>
      </c>
      <c r="AJ6">
        <v>0.37419354799999999</v>
      </c>
      <c r="AK6">
        <v>6.0344826999999997E-2</v>
      </c>
      <c r="AL6">
        <v>0.23275862</v>
      </c>
      <c r="AM6">
        <v>5.9322033000000003E-2</v>
      </c>
      <c r="AN6">
        <v>0</v>
      </c>
      <c r="AO6">
        <v>0.35670000000000002</v>
      </c>
      <c r="AP6">
        <v>0.36309999999999998</v>
      </c>
      <c r="AQ6">
        <v>0.28029999999999999</v>
      </c>
      <c r="AR6">
        <v>0.121</v>
      </c>
      <c r="AS6">
        <v>0.48730000000000001</v>
      </c>
      <c r="AT6">
        <v>0.39169999999999999</v>
      </c>
      <c r="AU6">
        <f t="shared" si="0"/>
        <v>0.25450450450450451</v>
      </c>
      <c r="AV6">
        <f t="shared" si="1"/>
        <v>4.72972972972973E-2</v>
      </c>
      <c r="AW6">
        <f t="shared" si="2"/>
        <v>0</v>
      </c>
      <c r="AX6">
        <f t="shared" si="3"/>
        <v>6.0810810810810814E-2</v>
      </c>
      <c r="AY6">
        <f t="shared" si="4"/>
        <v>9.0090090090090086E-2</v>
      </c>
      <c r="AZ6">
        <f t="shared" si="5"/>
        <v>1.9821605550049554E-2</v>
      </c>
      <c r="BA6">
        <f t="shared" si="6"/>
        <v>0.52747569174724773</v>
      </c>
    </row>
    <row r="7" spans="1:53" x14ac:dyDescent="0.25">
      <c r="A7">
        <v>2018</v>
      </c>
      <c r="B7" t="s">
        <v>51</v>
      </c>
      <c r="C7">
        <v>169</v>
      </c>
      <c r="D7">
        <v>773</v>
      </c>
      <c r="E7">
        <v>177</v>
      </c>
      <c r="F7">
        <v>36</v>
      </c>
      <c r="G7">
        <v>4</v>
      </c>
      <c r="H7">
        <v>88</v>
      </c>
      <c r="I7">
        <v>83</v>
      </c>
      <c r="J7">
        <v>30</v>
      </c>
      <c r="K7">
        <v>83</v>
      </c>
      <c r="L7">
        <v>9</v>
      </c>
      <c r="M7">
        <v>9</v>
      </c>
      <c r="N7">
        <v>158</v>
      </c>
      <c r="O7">
        <v>0.25990000000000002</v>
      </c>
      <c r="P7">
        <v>0.34980494099999998</v>
      </c>
      <c r="Q7">
        <v>0.46210995500000002</v>
      </c>
      <c r="R7">
        <v>4.4200999999999997</v>
      </c>
      <c r="S7">
        <v>0.34695224260029001</v>
      </c>
      <c r="T7">
        <v>8.4141999999999992</v>
      </c>
      <c r="U7">
        <v>4.4200999999999997</v>
      </c>
      <c r="V7">
        <v>1.9036</v>
      </c>
      <c r="W7">
        <v>1.5975999999999999</v>
      </c>
      <c r="X7">
        <v>0.2044</v>
      </c>
      <c r="Y7">
        <v>0.1074</v>
      </c>
      <c r="Z7">
        <v>9.7000000000000003E-2</v>
      </c>
      <c r="AA7">
        <v>0.25990000000000002</v>
      </c>
      <c r="AB7">
        <v>1.5385</v>
      </c>
      <c r="AC7">
        <v>0.29820000000000002</v>
      </c>
      <c r="AD7">
        <v>0.7974</v>
      </c>
      <c r="AE7">
        <v>4.9501766387627901</v>
      </c>
      <c r="AF7">
        <v>5.2286481999111301</v>
      </c>
      <c r="AG7">
        <v>0.98557692299999999</v>
      </c>
      <c r="AH7">
        <v>0.19178082099999999</v>
      </c>
      <c r="AI7">
        <v>0.401174168</v>
      </c>
      <c r="AJ7">
        <v>0.40704500900000001</v>
      </c>
      <c r="AK7">
        <v>9.1346152999999999E-2</v>
      </c>
      <c r="AL7">
        <v>0.14423076900000001</v>
      </c>
      <c r="AM7">
        <v>9.7560974999999994E-2</v>
      </c>
      <c r="AN7">
        <v>0.36363636300000002</v>
      </c>
      <c r="AO7">
        <v>0.38890000000000002</v>
      </c>
      <c r="AP7">
        <v>0.3372</v>
      </c>
      <c r="AQ7">
        <v>0.27389999999999998</v>
      </c>
      <c r="AR7">
        <v>0.15709999999999999</v>
      </c>
      <c r="AS7">
        <v>0.42720000000000002</v>
      </c>
      <c r="AT7">
        <v>0.41570000000000001</v>
      </c>
      <c r="AU7">
        <f t="shared" si="0"/>
        <v>0.22897800776196636</v>
      </c>
      <c r="AV7">
        <f t="shared" si="1"/>
        <v>4.6571798188874518E-2</v>
      </c>
      <c r="AW7">
        <f t="shared" si="2"/>
        <v>5.1746442432082798E-3</v>
      </c>
      <c r="AX7">
        <f t="shared" si="3"/>
        <v>3.8809831824062092E-2</v>
      </c>
      <c r="AY7">
        <f t="shared" si="4"/>
        <v>0.1073738680465718</v>
      </c>
      <c r="AZ7">
        <f t="shared" si="5"/>
        <v>4.1129831516352827E-2</v>
      </c>
      <c r="BA7">
        <f t="shared" si="6"/>
        <v>0.53196201841896407</v>
      </c>
    </row>
    <row r="8" spans="1:53" x14ac:dyDescent="0.25">
      <c r="A8">
        <v>2018</v>
      </c>
      <c r="B8" t="s">
        <v>52</v>
      </c>
      <c r="C8">
        <v>127.1</v>
      </c>
      <c r="D8">
        <v>585</v>
      </c>
      <c r="E8">
        <v>129</v>
      </c>
      <c r="F8">
        <v>21</v>
      </c>
      <c r="G8">
        <v>4</v>
      </c>
      <c r="H8">
        <v>87</v>
      </c>
      <c r="I8">
        <v>84</v>
      </c>
      <c r="J8">
        <v>16</v>
      </c>
      <c r="K8">
        <v>80</v>
      </c>
      <c r="L8">
        <v>14</v>
      </c>
      <c r="M8">
        <v>4</v>
      </c>
      <c r="N8">
        <v>97</v>
      </c>
      <c r="O8">
        <v>0.25750000000000001</v>
      </c>
      <c r="P8">
        <v>0.36597938099999999</v>
      </c>
      <c r="Q8">
        <v>0.418699186</v>
      </c>
      <c r="R8">
        <v>5.9371999999999998</v>
      </c>
      <c r="S8">
        <v>0.33579951335846497</v>
      </c>
      <c r="T8">
        <v>6.8559999999999999</v>
      </c>
      <c r="U8">
        <v>5.6543999999999999</v>
      </c>
      <c r="V8">
        <v>1.2124999999999999</v>
      </c>
      <c r="W8">
        <v>1.1309</v>
      </c>
      <c r="X8">
        <v>0.1658</v>
      </c>
      <c r="Y8">
        <v>0.1368</v>
      </c>
      <c r="Z8">
        <v>2.9100000000000001E-2</v>
      </c>
      <c r="AA8">
        <v>0.25750000000000001</v>
      </c>
      <c r="AB8">
        <v>1.6414</v>
      </c>
      <c r="AC8">
        <v>0.29120000000000001</v>
      </c>
      <c r="AD8">
        <v>0.66110000000000002</v>
      </c>
      <c r="AE8">
        <v>5.47768346684364</v>
      </c>
      <c r="AF8">
        <v>5.2466460099111298</v>
      </c>
      <c r="AG8">
        <v>1.1458333329999999</v>
      </c>
      <c r="AH8">
        <v>0.22361808999999999</v>
      </c>
      <c r="AI8">
        <v>0.41457286399999999</v>
      </c>
      <c r="AJ8">
        <v>0.361809045</v>
      </c>
      <c r="AK8">
        <v>6.9444443999999994E-2</v>
      </c>
      <c r="AL8">
        <v>0.111111111</v>
      </c>
      <c r="AM8">
        <v>7.8787878000000006E-2</v>
      </c>
      <c r="AN8">
        <v>0.16666666599999999</v>
      </c>
      <c r="AO8">
        <v>0.37130000000000002</v>
      </c>
      <c r="AP8">
        <v>0.34899999999999998</v>
      </c>
      <c r="AQ8">
        <v>0.2797</v>
      </c>
      <c r="AR8">
        <v>0.12130000000000001</v>
      </c>
      <c r="AS8">
        <v>0.4975</v>
      </c>
      <c r="AT8">
        <v>0.38119999999999998</v>
      </c>
      <c r="AU8">
        <f t="shared" si="0"/>
        <v>0.22051282051282051</v>
      </c>
      <c r="AV8">
        <f t="shared" si="1"/>
        <v>3.5897435897435895E-2</v>
      </c>
      <c r="AW8">
        <f t="shared" si="2"/>
        <v>6.8376068376068376E-3</v>
      </c>
      <c r="AX8">
        <f t="shared" si="3"/>
        <v>2.735042735042735E-2</v>
      </c>
      <c r="AY8">
        <f t="shared" si="4"/>
        <v>0.13675213675213677</v>
      </c>
      <c r="AZ8">
        <f t="shared" si="5"/>
        <v>3.9643211100099107E-2</v>
      </c>
      <c r="BA8">
        <f t="shared" si="6"/>
        <v>0.53300636154947356</v>
      </c>
    </row>
    <row r="9" spans="1:53" x14ac:dyDescent="0.25">
      <c r="A9">
        <v>2018</v>
      </c>
      <c r="B9" t="s">
        <v>53</v>
      </c>
      <c r="C9">
        <v>140</v>
      </c>
      <c r="D9">
        <v>630</v>
      </c>
      <c r="E9">
        <v>144</v>
      </c>
      <c r="F9">
        <v>25</v>
      </c>
      <c r="G9">
        <v>4</v>
      </c>
      <c r="H9">
        <v>76</v>
      </c>
      <c r="I9">
        <v>71</v>
      </c>
      <c r="J9">
        <v>21</v>
      </c>
      <c r="K9">
        <v>72</v>
      </c>
      <c r="L9">
        <v>11</v>
      </c>
      <c r="M9">
        <v>6</v>
      </c>
      <c r="N9">
        <v>138</v>
      </c>
      <c r="O9">
        <v>0.26090000000000002</v>
      </c>
      <c r="P9">
        <v>0.35350318400000003</v>
      </c>
      <c r="Q9">
        <v>0.44362291999999998</v>
      </c>
      <c r="R9">
        <v>4.5643000000000002</v>
      </c>
      <c r="S9">
        <v>0.338966753436449</v>
      </c>
      <c r="T9">
        <v>8.8713999999999995</v>
      </c>
      <c r="U9">
        <v>4.6285999999999996</v>
      </c>
      <c r="V9">
        <v>1.9167000000000001</v>
      </c>
      <c r="W9">
        <v>1.35</v>
      </c>
      <c r="X9">
        <v>0.219</v>
      </c>
      <c r="Y9">
        <v>0.1143</v>
      </c>
      <c r="Z9">
        <v>0.1048</v>
      </c>
      <c r="AA9">
        <v>0.26090000000000002</v>
      </c>
      <c r="AB9">
        <v>1.5428999999999999</v>
      </c>
      <c r="AC9">
        <v>0.313</v>
      </c>
      <c r="AD9">
        <v>0.75800000000000001</v>
      </c>
      <c r="AE9">
        <v>4.69481285640172</v>
      </c>
      <c r="AF9">
        <v>4.8076435089111298</v>
      </c>
      <c r="AG9">
        <v>1.0641025639999999</v>
      </c>
      <c r="AH9">
        <v>0.21271393599999999</v>
      </c>
      <c r="AI9">
        <v>0.40586797000000002</v>
      </c>
      <c r="AJ9">
        <v>0.38141809199999999</v>
      </c>
      <c r="AK9">
        <v>0.134615384</v>
      </c>
      <c r="AL9">
        <v>0.134615384</v>
      </c>
      <c r="AM9">
        <v>5.4216867000000002E-2</v>
      </c>
      <c r="AN9">
        <v>0.2</v>
      </c>
      <c r="AO9">
        <v>0.38650000000000001</v>
      </c>
      <c r="AP9">
        <v>0.3599</v>
      </c>
      <c r="AQ9">
        <v>0.25359999999999999</v>
      </c>
      <c r="AR9">
        <v>0.18360000000000001</v>
      </c>
      <c r="AS9">
        <v>0.40579999999999999</v>
      </c>
      <c r="AT9">
        <v>0.41060000000000002</v>
      </c>
      <c r="AU9">
        <f t="shared" si="0"/>
        <v>0.22857142857142856</v>
      </c>
      <c r="AV9">
        <f t="shared" si="1"/>
        <v>3.968253968253968E-2</v>
      </c>
      <c r="AW9">
        <f t="shared" si="2"/>
        <v>6.3492063492063492E-3</v>
      </c>
      <c r="AX9">
        <f t="shared" si="3"/>
        <v>3.3333333333333333E-2</v>
      </c>
      <c r="AY9">
        <f t="shared" si="4"/>
        <v>0.11428571428571428</v>
      </c>
      <c r="AZ9">
        <f t="shared" si="5"/>
        <v>3.5678889990089196E-2</v>
      </c>
      <c r="BA9">
        <f t="shared" si="6"/>
        <v>0.54209888778768867</v>
      </c>
    </row>
    <row r="10" spans="1:53" x14ac:dyDescent="0.25">
      <c r="A10">
        <v>2018</v>
      </c>
      <c r="B10" t="s">
        <v>54</v>
      </c>
      <c r="C10">
        <v>155.1</v>
      </c>
      <c r="D10">
        <v>650</v>
      </c>
      <c r="E10">
        <v>143</v>
      </c>
      <c r="F10">
        <v>29</v>
      </c>
      <c r="G10">
        <v>0</v>
      </c>
      <c r="H10">
        <v>70</v>
      </c>
      <c r="I10">
        <v>64</v>
      </c>
      <c r="J10">
        <v>21</v>
      </c>
      <c r="K10">
        <v>42</v>
      </c>
      <c r="L10">
        <v>1</v>
      </c>
      <c r="M10">
        <v>2</v>
      </c>
      <c r="N10">
        <v>196</v>
      </c>
      <c r="O10">
        <v>0.23599999999999999</v>
      </c>
      <c r="P10">
        <v>0.28947368400000001</v>
      </c>
      <c r="Q10">
        <v>0.39297658800000002</v>
      </c>
      <c r="R10">
        <v>3.7082000000000002</v>
      </c>
      <c r="S10">
        <v>0.29499683426332102</v>
      </c>
      <c r="T10">
        <v>11.356199999999999</v>
      </c>
      <c r="U10">
        <v>2.4335</v>
      </c>
      <c r="V10">
        <v>4.6666999999999996</v>
      </c>
      <c r="W10">
        <v>1.2166999999999999</v>
      </c>
      <c r="X10">
        <v>0.30149999999999999</v>
      </c>
      <c r="Y10">
        <v>6.4600000000000005E-2</v>
      </c>
      <c r="Z10">
        <v>0.2369</v>
      </c>
      <c r="AA10">
        <v>0.23599999999999999</v>
      </c>
      <c r="AB10">
        <v>1.1910000000000001</v>
      </c>
      <c r="AC10">
        <v>0.31359999999999999</v>
      </c>
      <c r="AD10">
        <v>0.74239999999999995</v>
      </c>
      <c r="AE10">
        <v>3.0122709033342101</v>
      </c>
      <c r="AF10">
        <v>3.2413345669111302</v>
      </c>
      <c r="AG10">
        <v>1.1388888880000001</v>
      </c>
      <c r="AH10">
        <v>0.23762376199999999</v>
      </c>
      <c r="AI10">
        <v>0.40594059399999999</v>
      </c>
      <c r="AJ10">
        <v>0.35643564300000002</v>
      </c>
      <c r="AK10">
        <v>0.111111111</v>
      </c>
      <c r="AL10">
        <v>0.14583333300000001</v>
      </c>
      <c r="AM10">
        <v>3.6585365000000002E-2</v>
      </c>
      <c r="AN10">
        <v>0.33333333300000001</v>
      </c>
      <c r="AO10">
        <v>0.35849999999999999</v>
      </c>
      <c r="AP10">
        <v>0.37069999999999997</v>
      </c>
      <c r="AQ10">
        <v>0.2707</v>
      </c>
      <c r="AR10">
        <v>0.1976</v>
      </c>
      <c r="AS10">
        <v>0.43659999999999999</v>
      </c>
      <c r="AT10">
        <v>0.3659</v>
      </c>
      <c r="AU10">
        <f t="shared" si="0"/>
        <v>0.22</v>
      </c>
      <c r="AV10">
        <f t="shared" si="1"/>
        <v>4.4615384615384612E-2</v>
      </c>
      <c r="AW10">
        <f t="shared" si="2"/>
        <v>0</v>
      </c>
      <c r="AX10">
        <f t="shared" si="3"/>
        <v>3.2307692307692308E-2</v>
      </c>
      <c r="AY10">
        <f t="shared" si="4"/>
        <v>6.4615384615384616E-2</v>
      </c>
      <c r="AZ10">
        <f t="shared" si="5"/>
        <v>2.0812685827552031E-2</v>
      </c>
      <c r="BA10">
        <f t="shared" si="6"/>
        <v>0.6176488526339865</v>
      </c>
    </row>
    <row r="11" spans="1:53" x14ac:dyDescent="0.25">
      <c r="A11">
        <v>2018</v>
      </c>
      <c r="B11" t="s">
        <v>55</v>
      </c>
      <c r="C11">
        <v>160.1</v>
      </c>
      <c r="D11">
        <v>694</v>
      </c>
      <c r="E11">
        <v>148</v>
      </c>
      <c r="F11">
        <v>23</v>
      </c>
      <c r="G11">
        <v>3</v>
      </c>
      <c r="H11">
        <v>79</v>
      </c>
      <c r="I11">
        <v>76</v>
      </c>
      <c r="J11">
        <v>23</v>
      </c>
      <c r="K11">
        <v>65</v>
      </c>
      <c r="L11">
        <v>4</v>
      </c>
      <c r="M11">
        <v>2</v>
      </c>
      <c r="N11">
        <v>165</v>
      </c>
      <c r="O11">
        <v>0.23599999999999999</v>
      </c>
      <c r="P11">
        <v>0.31024531</v>
      </c>
      <c r="Q11">
        <v>0.39423076899999998</v>
      </c>
      <c r="R11">
        <v>4.2660999999999998</v>
      </c>
      <c r="S11">
        <v>0.30573061597364598</v>
      </c>
      <c r="T11">
        <v>9.2620000000000005</v>
      </c>
      <c r="U11">
        <v>3.6486000000000001</v>
      </c>
      <c r="V11">
        <v>2.5385</v>
      </c>
      <c r="W11">
        <v>1.2910999999999999</v>
      </c>
      <c r="X11">
        <v>0.23780000000000001</v>
      </c>
      <c r="Y11">
        <v>9.3700000000000006E-2</v>
      </c>
      <c r="Z11">
        <v>0.14410000000000001</v>
      </c>
      <c r="AA11">
        <v>0.23599999999999999</v>
      </c>
      <c r="AB11">
        <v>1.3285</v>
      </c>
      <c r="AC11">
        <v>0.28470000000000001</v>
      </c>
      <c r="AD11">
        <v>0.74399999999999999</v>
      </c>
      <c r="AE11">
        <v>4.0600825881656801</v>
      </c>
      <c r="AF11">
        <v>4.2179341279111302</v>
      </c>
      <c r="AG11">
        <v>1.144578313</v>
      </c>
      <c r="AH11">
        <v>0.22270742299999999</v>
      </c>
      <c r="AI11">
        <v>0.41484716100000002</v>
      </c>
      <c r="AJ11">
        <v>0.36244541400000002</v>
      </c>
      <c r="AK11">
        <v>6.0240963000000002E-2</v>
      </c>
      <c r="AL11">
        <v>0.13855421600000001</v>
      </c>
      <c r="AM11">
        <v>4.2105262999999997E-2</v>
      </c>
      <c r="AN11">
        <v>0.25</v>
      </c>
      <c r="AO11">
        <v>0.3831</v>
      </c>
      <c r="AP11">
        <v>0.35499999999999998</v>
      </c>
      <c r="AQ11">
        <v>0.26190000000000002</v>
      </c>
      <c r="AR11">
        <v>0.1429</v>
      </c>
      <c r="AS11">
        <v>0.47399999999999998</v>
      </c>
      <c r="AT11">
        <v>0.3831</v>
      </c>
      <c r="AU11">
        <f t="shared" si="0"/>
        <v>0.2132564841498559</v>
      </c>
      <c r="AV11">
        <f t="shared" si="1"/>
        <v>3.3141210374639768E-2</v>
      </c>
      <c r="AW11">
        <f t="shared" si="2"/>
        <v>4.3227665706051877E-3</v>
      </c>
      <c r="AX11">
        <f t="shared" si="3"/>
        <v>3.3141210374639768E-2</v>
      </c>
      <c r="AY11">
        <f t="shared" si="4"/>
        <v>9.3659942363112397E-2</v>
      </c>
      <c r="AZ11">
        <f t="shared" si="5"/>
        <v>3.2210109018830528E-2</v>
      </c>
      <c r="BA11">
        <f t="shared" si="6"/>
        <v>0.59026827714831653</v>
      </c>
    </row>
    <row r="12" spans="1:53" x14ac:dyDescent="0.25">
      <c r="A12">
        <v>2018</v>
      </c>
      <c r="B12" t="s">
        <v>56</v>
      </c>
      <c r="C12">
        <v>129.1</v>
      </c>
      <c r="D12">
        <v>503</v>
      </c>
      <c r="E12">
        <v>91</v>
      </c>
      <c r="F12">
        <v>18</v>
      </c>
      <c r="G12">
        <v>3</v>
      </c>
      <c r="H12">
        <v>44</v>
      </c>
      <c r="I12">
        <v>41</v>
      </c>
      <c r="J12">
        <v>15</v>
      </c>
      <c r="K12">
        <v>32</v>
      </c>
      <c r="L12">
        <v>5</v>
      </c>
      <c r="M12">
        <v>5</v>
      </c>
      <c r="N12">
        <v>156</v>
      </c>
      <c r="O12">
        <v>0.1953</v>
      </c>
      <c r="P12">
        <v>0.254473161</v>
      </c>
      <c r="Q12">
        <v>0.346320346</v>
      </c>
      <c r="R12">
        <v>2.8531</v>
      </c>
      <c r="S12">
        <v>0.25743954404290897</v>
      </c>
      <c r="T12">
        <v>10.855700000000001</v>
      </c>
      <c r="U12">
        <v>2.2267999999999999</v>
      </c>
      <c r="V12">
        <v>4.875</v>
      </c>
      <c r="W12">
        <v>1.0438000000000001</v>
      </c>
      <c r="X12">
        <v>0.31009999999999999</v>
      </c>
      <c r="Y12">
        <v>6.3600000000000004E-2</v>
      </c>
      <c r="Z12">
        <v>0.2465</v>
      </c>
      <c r="AA12">
        <v>0.1953</v>
      </c>
      <c r="AB12">
        <v>0.95099999999999996</v>
      </c>
      <c r="AC12">
        <v>0.2576</v>
      </c>
      <c r="AD12">
        <v>0.78500000000000003</v>
      </c>
      <c r="AE12">
        <v>3.3245002463827298</v>
      </c>
      <c r="AF12">
        <v>3.1112517449111299</v>
      </c>
      <c r="AG12">
        <v>0.84444444399999996</v>
      </c>
      <c r="AH12">
        <v>0.194174757</v>
      </c>
      <c r="AI12">
        <v>0.36893203800000002</v>
      </c>
      <c r="AJ12">
        <v>0.43689320300000001</v>
      </c>
      <c r="AK12">
        <v>8.8888887999999999E-2</v>
      </c>
      <c r="AL12">
        <v>0.111111111</v>
      </c>
      <c r="AM12">
        <v>7.0175438000000007E-2</v>
      </c>
      <c r="AN12">
        <v>0</v>
      </c>
      <c r="AO12">
        <v>0.42580000000000001</v>
      </c>
      <c r="AP12">
        <v>0.28060000000000002</v>
      </c>
      <c r="AQ12">
        <v>0.29349999999999998</v>
      </c>
      <c r="AR12">
        <v>0.18390000000000001</v>
      </c>
      <c r="AS12">
        <v>0.4677</v>
      </c>
      <c r="AT12">
        <v>0.34839999999999999</v>
      </c>
      <c r="AU12">
        <f t="shared" si="0"/>
        <v>0.18091451292246521</v>
      </c>
      <c r="AV12">
        <f t="shared" si="1"/>
        <v>3.5785288270377733E-2</v>
      </c>
      <c r="AW12">
        <f t="shared" si="2"/>
        <v>5.9642147117296221E-3</v>
      </c>
      <c r="AX12">
        <f t="shared" si="3"/>
        <v>2.982107355864811E-2</v>
      </c>
      <c r="AY12">
        <f t="shared" si="4"/>
        <v>6.3618290258449298E-2</v>
      </c>
      <c r="AZ12">
        <f t="shared" si="5"/>
        <v>1.5857284440039643E-2</v>
      </c>
      <c r="BA12">
        <f t="shared" si="6"/>
        <v>0.66803933583829034</v>
      </c>
    </row>
    <row r="13" spans="1:53" x14ac:dyDescent="0.25">
      <c r="A13">
        <v>2018</v>
      </c>
      <c r="B13" t="s">
        <v>57</v>
      </c>
      <c r="C13">
        <v>146.19999999999999</v>
      </c>
      <c r="D13">
        <v>609</v>
      </c>
      <c r="E13">
        <v>105</v>
      </c>
      <c r="F13">
        <v>14</v>
      </c>
      <c r="G13">
        <v>4</v>
      </c>
      <c r="H13">
        <v>62</v>
      </c>
      <c r="I13">
        <v>55</v>
      </c>
      <c r="J13">
        <v>13</v>
      </c>
      <c r="K13">
        <v>70</v>
      </c>
      <c r="L13">
        <v>8</v>
      </c>
      <c r="M13">
        <v>8</v>
      </c>
      <c r="N13">
        <v>142</v>
      </c>
      <c r="O13">
        <v>0.19769999999999999</v>
      </c>
      <c r="P13">
        <v>0.30198019799999998</v>
      </c>
      <c r="Q13">
        <v>0.31800766200000002</v>
      </c>
      <c r="R13">
        <v>3.375</v>
      </c>
      <c r="S13">
        <v>0.27379209680302102</v>
      </c>
      <c r="T13">
        <v>8.7135999999999996</v>
      </c>
      <c r="U13">
        <v>4.2954999999999997</v>
      </c>
      <c r="V13">
        <v>2.0286</v>
      </c>
      <c r="W13">
        <v>0.79769999999999996</v>
      </c>
      <c r="X13">
        <v>0.23319999999999999</v>
      </c>
      <c r="Y13">
        <v>0.1149</v>
      </c>
      <c r="Z13">
        <v>0.1182</v>
      </c>
      <c r="AA13">
        <v>0.19769999999999999</v>
      </c>
      <c r="AB13">
        <v>1.1932</v>
      </c>
      <c r="AC13">
        <v>0.2447</v>
      </c>
      <c r="AD13">
        <v>0.73419999999999996</v>
      </c>
      <c r="AE13">
        <v>4.3118431264127404</v>
      </c>
      <c r="AF13">
        <v>3.96900695991113</v>
      </c>
      <c r="AG13">
        <v>1.3759398490000001</v>
      </c>
      <c r="AH13">
        <v>0.172774869</v>
      </c>
      <c r="AI13">
        <v>0.479057591</v>
      </c>
      <c r="AJ13">
        <v>0.34816753900000003</v>
      </c>
      <c r="AK13">
        <v>9.0225562999999995E-2</v>
      </c>
      <c r="AL13">
        <v>9.7744360000000002E-2</v>
      </c>
      <c r="AM13">
        <v>4.9180327000000003E-2</v>
      </c>
      <c r="AN13">
        <v>0.66666666600000002</v>
      </c>
      <c r="AO13">
        <v>0.39179999999999998</v>
      </c>
      <c r="AP13">
        <v>0.33250000000000002</v>
      </c>
      <c r="AQ13">
        <v>0.27579999999999999</v>
      </c>
      <c r="AR13">
        <v>0.14949999999999999</v>
      </c>
      <c r="AS13">
        <v>0.48709999999999998</v>
      </c>
      <c r="AT13">
        <v>0.3634</v>
      </c>
      <c r="AU13">
        <f t="shared" si="0"/>
        <v>0.17241379310344829</v>
      </c>
      <c r="AV13">
        <f t="shared" si="1"/>
        <v>2.2988505747126436E-2</v>
      </c>
      <c r="AW13">
        <f t="shared" si="2"/>
        <v>6.5681444991789817E-3</v>
      </c>
      <c r="AX13">
        <f t="shared" si="3"/>
        <v>2.1346469622331693E-2</v>
      </c>
      <c r="AY13">
        <f t="shared" si="4"/>
        <v>0.11494252873563218</v>
      </c>
      <c r="AZ13">
        <f t="shared" si="5"/>
        <v>3.4687809712586719E-2</v>
      </c>
      <c r="BA13">
        <f t="shared" si="6"/>
        <v>0.62705274857969573</v>
      </c>
    </row>
    <row r="14" spans="1:53" x14ac:dyDescent="0.25">
      <c r="A14">
        <v>2018</v>
      </c>
      <c r="B14" t="s">
        <v>58</v>
      </c>
      <c r="C14">
        <v>100</v>
      </c>
      <c r="D14">
        <v>425</v>
      </c>
      <c r="E14">
        <v>86</v>
      </c>
      <c r="F14">
        <v>20</v>
      </c>
      <c r="G14">
        <v>3</v>
      </c>
      <c r="H14">
        <v>42</v>
      </c>
      <c r="I14">
        <v>40</v>
      </c>
      <c r="J14">
        <v>9</v>
      </c>
      <c r="K14">
        <v>46</v>
      </c>
      <c r="L14">
        <v>5</v>
      </c>
      <c r="M14">
        <v>4</v>
      </c>
      <c r="N14">
        <v>84</v>
      </c>
      <c r="O14">
        <v>0.2293</v>
      </c>
      <c r="P14">
        <v>0.32151300199999999</v>
      </c>
      <c r="Q14">
        <v>0.37567567499999999</v>
      </c>
      <c r="R14">
        <v>3.6</v>
      </c>
      <c r="S14">
        <v>0.302793471579346</v>
      </c>
      <c r="T14">
        <v>7.56</v>
      </c>
      <c r="U14">
        <v>4.1399999999999997</v>
      </c>
      <c r="V14">
        <v>1.8261000000000001</v>
      </c>
      <c r="W14">
        <v>0.81</v>
      </c>
      <c r="X14">
        <v>0.1976</v>
      </c>
      <c r="Y14">
        <v>0.1082</v>
      </c>
      <c r="Z14">
        <v>8.9399999999999993E-2</v>
      </c>
      <c r="AA14">
        <v>0.2293</v>
      </c>
      <c r="AB14">
        <v>1.32</v>
      </c>
      <c r="AC14">
        <v>0.27300000000000002</v>
      </c>
      <c r="AD14">
        <v>0.76180000000000003</v>
      </c>
      <c r="AE14">
        <v>4.4779984760284401</v>
      </c>
      <c r="AF14">
        <v>4.1476435089111297</v>
      </c>
      <c r="AG14">
        <v>1.4725274719999999</v>
      </c>
      <c r="AH14">
        <v>0.221453287</v>
      </c>
      <c r="AI14">
        <v>0.46366782000000001</v>
      </c>
      <c r="AJ14">
        <v>0.31487889200000002</v>
      </c>
      <c r="AK14">
        <v>5.4945054E-2</v>
      </c>
      <c r="AL14">
        <v>9.8901098000000007E-2</v>
      </c>
      <c r="AM14">
        <v>3.7313432000000001E-2</v>
      </c>
      <c r="AN14">
        <v>0</v>
      </c>
      <c r="AO14">
        <v>0.40550000000000003</v>
      </c>
      <c r="AP14">
        <v>0.34360000000000002</v>
      </c>
      <c r="AQ14">
        <v>0.25090000000000001</v>
      </c>
      <c r="AR14">
        <v>0.14779999999999999</v>
      </c>
      <c r="AS14">
        <v>0.45019999999999999</v>
      </c>
      <c r="AT14">
        <v>0.40210000000000001</v>
      </c>
      <c r="AU14">
        <f t="shared" si="0"/>
        <v>0.2023529411764706</v>
      </c>
      <c r="AV14">
        <f t="shared" si="1"/>
        <v>4.7058823529411764E-2</v>
      </c>
      <c r="AW14">
        <f t="shared" si="2"/>
        <v>7.058823529411765E-3</v>
      </c>
      <c r="AX14">
        <f t="shared" si="3"/>
        <v>2.1176470588235293E-2</v>
      </c>
      <c r="AY14">
        <f t="shared" si="4"/>
        <v>0.10823529411764705</v>
      </c>
      <c r="AZ14">
        <f t="shared" si="5"/>
        <v>2.2794846382556987E-2</v>
      </c>
      <c r="BA14">
        <f t="shared" si="6"/>
        <v>0.59132280067626652</v>
      </c>
    </row>
    <row r="15" spans="1:53" x14ac:dyDescent="0.25">
      <c r="A15">
        <v>2018</v>
      </c>
      <c r="B15" t="s">
        <v>59</v>
      </c>
      <c r="C15">
        <v>167.2</v>
      </c>
      <c r="D15">
        <v>720</v>
      </c>
      <c r="E15">
        <v>166</v>
      </c>
      <c r="F15">
        <v>44</v>
      </c>
      <c r="G15">
        <v>6</v>
      </c>
      <c r="H15">
        <v>89</v>
      </c>
      <c r="I15">
        <v>84</v>
      </c>
      <c r="J15">
        <v>27</v>
      </c>
      <c r="K15">
        <v>66</v>
      </c>
      <c r="L15">
        <v>3</v>
      </c>
      <c r="M15">
        <v>11</v>
      </c>
      <c r="N15">
        <v>155</v>
      </c>
      <c r="O15">
        <v>0.25819999999999999</v>
      </c>
      <c r="P15">
        <v>0.337969401</v>
      </c>
      <c r="Q15">
        <v>0.47566718899999999</v>
      </c>
      <c r="R15">
        <v>4.5088999999999997</v>
      </c>
      <c r="S15">
        <v>0.34742009847856797</v>
      </c>
      <c r="T15">
        <v>8.3201000000000001</v>
      </c>
      <c r="U15">
        <v>3.5427</v>
      </c>
      <c r="V15">
        <v>2.3485</v>
      </c>
      <c r="W15">
        <v>1.4493</v>
      </c>
      <c r="X15">
        <v>0.21529999999999999</v>
      </c>
      <c r="Y15">
        <v>9.1700000000000004E-2</v>
      </c>
      <c r="Z15">
        <v>0.1236</v>
      </c>
      <c r="AA15">
        <v>0.25819999999999999</v>
      </c>
      <c r="AB15">
        <v>1.3836999999999999</v>
      </c>
      <c r="AC15">
        <v>0.30149999999999999</v>
      </c>
      <c r="AD15">
        <v>0.75049999999999994</v>
      </c>
      <c r="AE15">
        <v>4.7318286966482397</v>
      </c>
      <c r="AF15">
        <v>4.7799105549111296</v>
      </c>
      <c r="AG15">
        <v>0.85576923000000005</v>
      </c>
      <c r="AH15">
        <v>0.199170124</v>
      </c>
      <c r="AI15">
        <v>0.369294605</v>
      </c>
      <c r="AJ15">
        <v>0.431535269</v>
      </c>
      <c r="AK15">
        <v>0.10576923000000001</v>
      </c>
      <c r="AL15">
        <v>0.129807692</v>
      </c>
      <c r="AM15">
        <v>6.7415729999999993E-2</v>
      </c>
      <c r="AN15">
        <v>0.33333333300000001</v>
      </c>
      <c r="AO15">
        <v>0.38729999999999998</v>
      </c>
      <c r="AP15">
        <v>0.32379999999999998</v>
      </c>
      <c r="AQ15">
        <v>0.28889999999999999</v>
      </c>
      <c r="AR15">
        <v>0.16389999999999999</v>
      </c>
      <c r="AS15">
        <v>0.5</v>
      </c>
      <c r="AT15">
        <v>0.33610000000000001</v>
      </c>
      <c r="AU15">
        <f t="shared" si="0"/>
        <v>0.23055555555555557</v>
      </c>
      <c r="AV15">
        <f t="shared" si="1"/>
        <v>6.1111111111111109E-2</v>
      </c>
      <c r="AW15">
        <f t="shared" si="2"/>
        <v>8.3333333333333332E-3</v>
      </c>
      <c r="AX15">
        <f t="shared" si="3"/>
        <v>3.7499999999999999E-2</v>
      </c>
      <c r="AY15">
        <f t="shared" si="4"/>
        <v>9.166666666666666E-2</v>
      </c>
      <c r="AZ15">
        <f t="shared" si="5"/>
        <v>3.2705649157581763E-2</v>
      </c>
      <c r="BA15">
        <f t="shared" si="6"/>
        <v>0.53812768417575152</v>
      </c>
    </row>
    <row r="16" spans="1:53" x14ac:dyDescent="0.25">
      <c r="A16">
        <v>2018</v>
      </c>
      <c r="B16" t="s">
        <v>60</v>
      </c>
      <c r="C16">
        <v>101.2</v>
      </c>
      <c r="D16">
        <v>427</v>
      </c>
      <c r="E16">
        <v>84</v>
      </c>
      <c r="F16">
        <v>14</v>
      </c>
      <c r="G16">
        <v>2</v>
      </c>
      <c r="H16">
        <v>47</v>
      </c>
      <c r="I16">
        <v>46</v>
      </c>
      <c r="J16">
        <v>15</v>
      </c>
      <c r="K16">
        <v>49</v>
      </c>
      <c r="L16">
        <v>10</v>
      </c>
      <c r="M16">
        <v>0</v>
      </c>
      <c r="N16">
        <v>95</v>
      </c>
      <c r="O16">
        <v>0.22220000000000001</v>
      </c>
      <c r="P16">
        <v>0.31220657200000002</v>
      </c>
      <c r="Q16">
        <v>0.38992042399999999</v>
      </c>
      <c r="R16">
        <v>4.0720999999999998</v>
      </c>
      <c r="S16">
        <v>0.29940771182569198</v>
      </c>
      <c r="T16">
        <v>8.4098000000000006</v>
      </c>
      <c r="U16">
        <v>4.3376999999999999</v>
      </c>
      <c r="V16">
        <v>1.9388000000000001</v>
      </c>
      <c r="W16">
        <v>1.3279000000000001</v>
      </c>
      <c r="X16">
        <v>0.2225</v>
      </c>
      <c r="Y16">
        <v>0.1148</v>
      </c>
      <c r="Z16">
        <v>0.1077</v>
      </c>
      <c r="AA16">
        <v>0.22220000000000001</v>
      </c>
      <c r="AB16">
        <v>1.3082</v>
      </c>
      <c r="AC16">
        <v>0.25750000000000001</v>
      </c>
      <c r="AD16">
        <v>0.76790000000000003</v>
      </c>
      <c r="AE16">
        <v>4.2753209329634601</v>
      </c>
      <c r="AF16">
        <v>4.6527264559111297</v>
      </c>
      <c r="AG16">
        <v>1.5052631569999999</v>
      </c>
      <c r="AH16">
        <v>0.15</v>
      </c>
      <c r="AI16">
        <v>0.51071428500000005</v>
      </c>
      <c r="AJ16">
        <v>0.33928571400000002</v>
      </c>
      <c r="AK16">
        <v>7.368421E-2</v>
      </c>
      <c r="AL16">
        <v>0.15789473600000001</v>
      </c>
      <c r="AM16">
        <v>2.7972027E-2</v>
      </c>
      <c r="AN16">
        <v>0.66666666600000002</v>
      </c>
      <c r="AO16">
        <v>0.39929999999999999</v>
      </c>
      <c r="AP16">
        <v>0.35339999999999999</v>
      </c>
      <c r="AQ16">
        <v>0.24729999999999999</v>
      </c>
      <c r="AR16">
        <v>0.13780000000000001</v>
      </c>
      <c r="AS16">
        <v>0.47349999999999998</v>
      </c>
      <c r="AT16">
        <v>0.38869999999999999</v>
      </c>
      <c r="AU16">
        <f t="shared" si="0"/>
        <v>0.19672131147540983</v>
      </c>
      <c r="AV16">
        <f t="shared" si="1"/>
        <v>3.2786885245901641E-2</v>
      </c>
      <c r="AW16">
        <f t="shared" si="2"/>
        <v>4.6838407494145199E-3</v>
      </c>
      <c r="AX16">
        <f t="shared" si="3"/>
        <v>3.5128805620608897E-2</v>
      </c>
      <c r="AY16">
        <f t="shared" si="4"/>
        <v>0.11475409836065574</v>
      </c>
      <c r="AZ16">
        <f t="shared" si="5"/>
        <v>2.4281466798810703E-2</v>
      </c>
      <c r="BA16">
        <f t="shared" si="6"/>
        <v>0.59164359174919867</v>
      </c>
    </row>
    <row r="17" spans="1:53" x14ac:dyDescent="0.25">
      <c r="A17">
        <v>2018</v>
      </c>
      <c r="B17" t="s">
        <v>61</v>
      </c>
      <c r="C17">
        <v>101.2</v>
      </c>
      <c r="D17">
        <v>466</v>
      </c>
      <c r="E17">
        <v>96</v>
      </c>
      <c r="F17">
        <v>25</v>
      </c>
      <c r="G17">
        <v>3</v>
      </c>
      <c r="H17">
        <v>61</v>
      </c>
      <c r="I17">
        <v>53</v>
      </c>
      <c r="J17">
        <v>10</v>
      </c>
      <c r="K17">
        <v>70</v>
      </c>
      <c r="L17">
        <v>14</v>
      </c>
      <c r="M17">
        <v>7</v>
      </c>
      <c r="N17">
        <v>91</v>
      </c>
      <c r="O17">
        <v>0.24679999999999999</v>
      </c>
      <c r="P17">
        <v>0.37204301000000001</v>
      </c>
      <c r="Q17">
        <v>0.40673575099999998</v>
      </c>
      <c r="R17">
        <v>4.6917999999999997</v>
      </c>
      <c r="S17">
        <v>0.33447814225621902</v>
      </c>
      <c r="T17">
        <v>8.0556999999999999</v>
      </c>
      <c r="U17">
        <v>6.1966999999999999</v>
      </c>
      <c r="V17">
        <v>1.3</v>
      </c>
      <c r="W17">
        <v>0.88519999999999999</v>
      </c>
      <c r="X17">
        <v>0.1953</v>
      </c>
      <c r="Y17">
        <v>0.1502</v>
      </c>
      <c r="Z17">
        <v>4.5100000000000001E-2</v>
      </c>
      <c r="AA17">
        <v>0.24679999999999999</v>
      </c>
      <c r="AB17">
        <v>1.6328</v>
      </c>
      <c r="AC17">
        <v>0.29859999999999998</v>
      </c>
      <c r="AD17">
        <v>0.70440000000000003</v>
      </c>
      <c r="AE17">
        <v>5.2937595554289398</v>
      </c>
      <c r="AF17">
        <v>4.9183004009111304</v>
      </c>
      <c r="AG17">
        <v>1</v>
      </c>
      <c r="AH17">
        <v>0.30612244799999999</v>
      </c>
      <c r="AI17">
        <v>0.34693877499999998</v>
      </c>
      <c r="AJ17">
        <v>0.34693877499999998</v>
      </c>
      <c r="AK17">
        <v>0.10784313700000001</v>
      </c>
      <c r="AL17">
        <v>9.8039214999999999E-2</v>
      </c>
      <c r="AM17">
        <v>3.9215686E-2</v>
      </c>
      <c r="AN17">
        <v>0.25</v>
      </c>
      <c r="AO17">
        <v>0.41610000000000003</v>
      </c>
      <c r="AP17">
        <v>0.32890000000000003</v>
      </c>
      <c r="AQ17">
        <v>0.255</v>
      </c>
      <c r="AR17">
        <v>0.1409</v>
      </c>
      <c r="AS17">
        <v>0.49330000000000002</v>
      </c>
      <c r="AT17">
        <v>0.36580000000000001</v>
      </c>
      <c r="AU17">
        <f t="shared" si="0"/>
        <v>0.20600858369098712</v>
      </c>
      <c r="AV17">
        <f t="shared" si="1"/>
        <v>5.3648068669527899E-2</v>
      </c>
      <c r="AW17">
        <f t="shared" si="2"/>
        <v>6.4377682403433476E-3</v>
      </c>
      <c r="AX17">
        <f t="shared" si="3"/>
        <v>2.1459227467811159E-2</v>
      </c>
      <c r="AY17">
        <f t="shared" si="4"/>
        <v>0.15021459227467812</v>
      </c>
      <c r="AZ17">
        <f t="shared" si="5"/>
        <v>3.4687809712586719E-2</v>
      </c>
      <c r="BA17">
        <f t="shared" si="6"/>
        <v>0.5275439499440655</v>
      </c>
    </row>
    <row r="18" spans="1:53" x14ac:dyDescent="0.25">
      <c r="A18">
        <v>2018</v>
      </c>
      <c r="B18" t="s">
        <v>62</v>
      </c>
      <c r="C18">
        <v>116.1</v>
      </c>
      <c r="D18">
        <v>506</v>
      </c>
      <c r="E18">
        <v>102</v>
      </c>
      <c r="F18">
        <v>14</v>
      </c>
      <c r="G18">
        <v>4</v>
      </c>
      <c r="H18">
        <v>44</v>
      </c>
      <c r="I18">
        <v>39</v>
      </c>
      <c r="J18">
        <v>8</v>
      </c>
      <c r="K18">
        <v>66</v>
      </c>
      <c r="L18">
        <v>10</v>
      </c>
      <c r="M18">
        <v>3</v>
      </c>
      <c r="N18">
        <v>114</v>
      </c>
      <c r="O18">
        <v>0.2334</v>
      </c>
      <c r="P18">
        <v>0.33928571400000002</v>
      </c>
      <c r="Q18">
        <v>0.34180138500000001</v>
      </c>
      <c r="R18">
        <v>3.0171999999999999</v>
      </c>
      <c r="S18">
        <v>0.29878141209181502</v>
      </c>
      <c r="T18">
        <v>8.8194999999999997</v>
      </c>
      <c r="U18">
        <v>5.1059999999999999</v>
      </c>
      <c r="V18">
        <v>1.7273000000000001</v>
      </c>
      <c r="W18">
        <v>0.61890000000000001</v>
      </c>
      <c r="X18">
        <v>0.2253</v>
      </c>
      <c r="Y18">
        <v>0.13039999999999999</v>
      </c>
      <c r="Z18">
        <v>9.4899999999999998E-2</v>
      </c>
      <c r="AA18">
        <v>0.2334</v>
      </c>
      <c r="AB18">
        <v>1.4440999999999999</v>
      </c>
      <c r="AC18">
        <v>0.2984</v>
      </c>
      <c r="AD18">
        <v>0.79469999999999996</v>
      </c>
      <c r="AE18">
        <v>4.4935925816653803</v>
      </c>
      <c r="AF18">
        <v>3.87111076191113</v>
      </c>
      <c r="AG18">
        <v>1.2897196259999999</v>
      </c>
      <c r="AH18">
        <v>0.22955974800000001</v>
      </c>
      <c r="AI18">
        <v>0.43396226399999999</v>
      </c>
      <c r="AJ18">
        <v>0.33647798699999998</v>
      </c>
      <c r="AK18">
        <v>7.4766355000000007E-2</v>
      </c>
      <c r="AL18">
        <v>7.4766355000000007E-2</v>
      </c>
      <c r="AM18">
        <v>5.0724637000000003E-2</v>
      </c>
      <c r="AN18">
        <v>0</v>
      </c>
      <c r="AO18">
        <v>0.40870000000000001</v>
      </c>
      <c r="AP18">
        <v>0.3498</v>
      </c>
      <c r="AQ18">
        <v>0.24149999999999999</v>
      </c>
      <c r="AR18">
        <v>0.13930000000000001</v>
      </c>
      <c r="AS18">
        <v>0.52629999999999999</v>
      </c>
      <c r="AT18">
        <v>0.33439999999999998</v>
      </c>
      <c r="AU18">
        <f t="shared" si="0"/>
        <v>0.20158102766798419</v>
      </c>
      <c r="AV18">
        <f t="shared" si="1"/>
        <v>2.766798418972332E-2</v>
      </c>
      <c r="AW18">
        <f t="shared" si="2"/>
        <v>7.9051383399209481E-3</v>
      </c>
      <c r="AX18">
        <f t="shared" si="3"/>
        <v>1.5810276679841896E-2</v>
      </c>
      <c r="AY18">
        <f t="shared" si="4"/>
        <v>0.13043478260869565</v>
      </c>
      <c r="AZ18">
        <f t="shared" si="5"/>
        <v>3.2705649157581763E-2</v>
      </c>
      <c r="BA18">
        <f t="shared" si="6"/>
        <v>0.5838951413562522</v>
      </c>
    </row>
    <row r="19" spans="1:53" x14ac:dyDescent="0.25">
      <c r="A19">
        <v>2018</v>
      </c>
      <c r="B19" t="s">
        <v>63</v>
      </c>
      <c r="C19">
        <v>159.1</v>
      </c>
      <c r="D19">
        <v>716</v>
      </c>
      <c r="E19">
        <v>170</v>
      </c>
      <c r="F19">
        <v>37</v>
      </c>
      <c r="G19">
        <v>6</v>
      </c>
      <c r="H19">
        <v>102</v>
      </c>
      <c r="I19">
        <v>93</v>
      </c>
      <c r="J19">
        <v>23</v>
      </c>
      <c r="K19">
        <v>79</v>
      </c>
      <c r="L19">
        <v>16</v>
      </c>
      <c r="M19">
        <v>7</v>
      </c>
      <c r="N19">
        <v>113</v>
      </c>
      <c r="O19">
        <v>0.26979999999999998</v>
      </c>
      <c r="P19">
        <v>0.35804195799999999</v>
      </c>
      <c r="Q19">
        <v>0.465266558</v>
      </c>
      <c r="R19">
        <v>5.2530999999999999</v>
      </c>
      <c r="S19">
        <v>0.34651247123109802</v>
      </c>
      <c r="T19">
        <v>6.3827999999999996</v>
      </c>
      <c r="U19">
        <v>4.4622999999999999</v>
      </c>
      <c r="V19">
        <v>1.4303999999999999</v>
      </c>
      <c r="W19">
        <v>1.2991999999999999</v>
      </c>
      <c r="X19">
        <v>0.1578</v>
      </c>
      <c r="Y19">
        <v>0.1103</v>
      </c>
      <c r="Z19">
        <v>4.7500000000000001E-2</v>
      </c>
      <c r="AA19">
        <v>0.26979999999999998</v>
      </c>
      <c r="AB19">
        <v>1.5628</v>
      </c>
      <c r="AC19">
        <v>0.29759999999999998</v>
      </c>
      <c r="AD19">
        <v>0.68810000000000004</v>
      </c>
      <c r="AE19">
        <v>5.0244675223271296</v>
      </c>
      <c r="AF19">
        <v>5.2350484969111299</v>
      </c>
      <c r="AG19">
        <v>1.416149068</v>
      </c>
      <c r="AH19">
        <v>0.241715399</v>
      </c>
      <c r="AI19">
        <v>0.44444444399999999</v>
      </c>
      <c r="AJ19">
        <v>0.31384015500000001</v>
      </c>
      <c r="AK19">
        <v>7.4534161000000002E-2</v>
      </c>
      <c r="AL19">
        <v>0.14285714199999999</v>
      </c>
      <c r="AM19">
        <v>4.8245613999999999E-2</v>
      </c>
      <c r="AN19">
        <v>0</v>
      </c>
      <c r="AO19">
        <v>0.41389999999999999</v>
      </c>
      <c r="AP19">
        <v>0.34039999999999998</v>
      </c>
      <c r="AQ19">
        <v>0.24560000000000001</v>
      </c>
      <c r="AR19">
        <v>0.1741</v>
      </c>
      <c r="AS19">
        <v>0.43330000000000002</v>
      </c>
      <c r="AT19">
        <v>0.3926</v>
      </c>
      <c r="AU19">
        <f t="shared" si="0"/>
        <v>0.23743016759776536</v>
      </c>
      <c r="AV19">
        <f t="shared" si="1"/>
        <v>5.1675977653631286E-2</v>
      </c>
      <c r="AW19">
        <f t="shared" si="2"/>
        <v>8.3798882681564244E-3</v>
      </c>
      <c r="AX19">
        <f t="shared" si="3"/>
        <v>3.2122905027932962E-2</v>
      </c>
      <c r="AY19">
        <f t="shared" si="4"/>
        <v>0.11033519553072625</v>
      </c>
      <c r="AZ19">
        <f t="shared" si="5"/>
        <v>3.9147670961347872E-2</v>
      </c>
      <c r="BA19">
        <f t="shared" si="6"/>
        <v>0.52090819496043983</v>
      </c>
    </row>
    <row r="20" spans="1:53" x14ac:dyDescent="0.25">
      <c r="A20">
        <v>2018</v>
      </c>
      <c r="B20" t="s">
        <v>64</v>
      </c>
      <c r="C20">
        <v>107</v>
      </c>
      <c r="D20">
        <v>465</v>
      </c>
      <c r="E20">
        <v>96</v>
      </c>
      <c r="F20">
        <v>12</v>
      </c>
      <c r="G20">
        <v>3</v>
      </c>
      <c r="H20">
        <v>67</v>
      </c>
      <c r="I20">
        <v>56</v>
      </c>
      <c r="J20">
        <v>10</v>
      </c>
      <c r="K20">
        <v>55</v>
      </c>
      <c r="L20">
        <v>5</v>
      </c>
      <c r="M20">
        <v>4</v>
      </c>
      <c r="N20">
        <v>126</v>
      </c>
      <c r="O20">
        <v>0.23649999999999999</v>
      </c>
      <c r="P20">
        <v>0.33405172399999999</v>
      </c>
      <c r="Q20">
        <v>0.35910224400000001</v>
      </c>
      <c r="R20">
        <v>4.7103000000000002</v>
      </c>
      <c r="S20">
        <v>0.30452080983222202</v>
      </c>
      <c r="T20">
        <v>10.598100000000001</v>
      </c>
      <c r="U20">
        <v>4.6261999999999999</v>
      </c>
      <c r="V20">
        <v>2.2909000000000002</v>
      </c>
      <c r="W20">
        <v>0.84109999999999996</v>
      </c>
      <c r="X20">
        <v>0.27100000000000002</v>
      </c>
      <c r="Y20">
        <v>0.1183</v>
      </c>
      <c r="Z20">
        <v>0.1527</v>
      </c>
      <c r="AA20">
        <v>0.23649999999999999</v>
      </c>
      <c r="AB20">
        <v>1.4112</v>
      </c>
      <c r="AC20">
        <v>0.31850000000000001</v>
      </c>
      <c r="AD20">
        <v>0.62409999999999999</v>
      </c>
      <c r="AE20">
        <v>3.6585954184844098</v>
      </c>
      <c r="AF20">
        <v>3.6716621999111299</v>
      </c>
      <c r="AG20">
        <v>1.769230769</v>
      </c>
      <c r="AH20">
        <v>0.21739130400000001</v>
      </c>
      <c r="AI20">
        <v>0.5</v>
      </c>
      <c r="AJ20">
        <v>0.28260869500000002</v>
      </c>
      <c r="AK20">
        <v>2.5641025000000001E-2</v>
      </c>
      <c r="AL20">
        <v>0.128205128</v>
      </c>
      <c r="AM20">
        <v>5.7971014000000001E-2</v>
      </c>
      <c r="AN20">
        <v>0.25</v>
      </c>
      <c r="AO20">
        <v>0.39639999999999997</v>
      </c>
      <c r="AP20">
        <v>0.4</v>
      </c>
      <c r="AQ20">
        <v>0.2036</v>
      </c>
      <c r="AR20">
        <v>0.1429</v>
      </c>
      <c r="AS20">
        <v>0.47499999999999998</v>
      </c>
      <c r="AT20">
        <v>0.3821</v>
      </c>
      <c r="AU20">
        <f t="shared" si="0"/>
        <v>0.20645161290322581</v>
      </c>
      <c r="AV20">
        <f t="shared" si="1"/>
        <v>2.5806451612903226E-2</v>
      </c>
      <c r="AW20">
        <f t="shared" si="2"/>
        <v>6.4516129032258064E-3</v>
      </c>
      <c r="AX20">
        <f t="shared" si="3"/>
        <v>2.1505376344086023E-2</v>
      </c>
      <c r="AY20">
        <f t="shared" si="4"/>
        <v>0.11827956989247312</v>
      </c>
      <c r="AZ20">
        <f t="shared" si="5"/>
        <v>2.7254707631318136E-2</v>
      </c>
      <c r="BA20">
        <f t="shared" si="6"/>
        <v>0.59425066871276788</v>
      </c>
    </row>
    <row r="21" spans="1:53" x14ac:dyDescent="0.25">
      <c r="A21">
        <v>2018</v>
      </c>
      <c r="B21" t="s">
        <v>65</v>
      </c>
      <c r="C21">
        <v>176.2</v>
      </c>
      <c r="D21">
        <v>829</v>
      </c>
      <c r="E21">
        <v>200</v>
      </c>
      <c r="F21">
        <v>40</v>
      </c>
      <c r="G21">
        <v>5</v>
      </c>
      <c r="H21">
        <v>113</v>
      </c>
      <c r="I21">
        <v>105</v>
      </c>
      <c r="J21">
        <v>22</v>
      </c>
      <c r="K21">
        <v>110</v>
      </c>
      <c r="L21">
        <v>25</v>
      </c>
      <c r="M21">
        <v>10</v>
      </c>
      <c r="N21">
        <v>149</v>
      </c>
      <c r="O21">
        <v>0.28210000000000002</v>
      </c>
      <c r="P21">
        <v>0.387878787</v>
      </c>
      <c r="Q21">
        <v>0.45014245000000003</v>
      </c>
      <c r="R21">
        <v>5.3491</v>
      </c>
      <c r="S21">
        <v>0.35646140642464202</v>
      </c>
      <c r="T21">
        <v>7.5906000000000002</v>
      </c>
      <c r="U21">
        <v>5.6037999999999997</v>
      </c>
      <c r="V21">
        <v>1.3545</v>
      </c>
      <c r="W21">
        <v>1.1208</v>
      </c>
      <c r="X21">
        <v>0.1797</v>
      </c>
      <c r="Y21">
        <v>0.13270000000000001</v>
      </c>
      <c r="Z21">
        <v>4.7E-2</v>
      </c>
      <c r="AA21">
        <v>0.28210000000000002</v>
      </c>
      <c r="AB21">
        <v>1.7546999999999999</v>
      </c>
      <c r="AC21">
        <v>0.33090000000000003</v>
      </c>
      <c r="AD21">
        <v>0.71579999999999999</v>
      </c>
      <c r="AE21">
        <v>5.1791075125764703</v>
      </c>
      <c r="AF21">
        <v>5.1274578029111302</v>
      </c>
      <c r="AG21">
        <v>1.3687150830000001</v>
      </c>
      <c r="AH21">
        <v>0.23327305600000001</v>
      </c>
      <c r="AI21">
        <v>0.443037974</v>
      </c>
      <c r="AJ21">
        <v>0.32368896899999999</v>
      </c>
      <c r="AK21">
        <v>7.8212290000000004E-2</v>
      </c>
      <c r="AL21">
        <v>0.122905027</v>
      </c>
      <c r="AM21">
        <v>6.1224489E-2</v>
      </c>
      <c r="AN21">
        <v>0.33333333300000001</v>
      </c>
      <c r="AO21">
        <v>0.39889999999999998</v>
      </c>
      <c r="AP21">
        <v>0.36670000000000003</v>
      </c>
      <c r="AQ21">
        <v>0.23430000000000001</v>
      </c>
      <c r="AR21">
        <v>0.16819999999999999</v>
      </c>
      <c r="AS21">
        <v>0.46329999999999999</v>
      </c>
      <c r="AT21">
        <v>0.36849999999999999</v>
      </c>
      <c r="AU21">
        <f t="shared" si="0"/>
        <v>0.24125452352231605</v>
      </c>
      <c r="AV21">
        <f t="shared" si="1"/>
        <v>4.8250904704463207E-2</v>
      </c>
      <c r="AW21">
        <f t="shared" si="2"/>
        <v>6.0313630880579009E-3</v>
      </c>
      <c r="AX21">
        <f t="shared" si="3"/>
        <v>2.6537997587454766E-2</v>
      </c>
      <c r="AY21">
        <f t="shared" si="4"/>
        <v>0.13268998793727382</v>
      </c>
      <c r="AZ21">
        <f t="shared" si="5"/>
        <v>5.4509415262636272E-2</v>
      </c>
      <c r="BA21">
        <f t="shared" si="6"/>
        <v>0.49072580789779796</v>
      </c>
    </row>
    <row r="22" spans="1:53" x14ac:dyDescent="0.25">
      <c r="A22">
        <v>2018</v>
      </c>
      <c r="B22" t="s">
        <v>66</v>
      </c>
      <c r="C22">
        <v>140</v>
      </c>
      <c r="D22">
        <v>584</v>
      </c>
      <c r="E22">
        <v>128</v>
      </c>
      <c r="F22">
        <v>26</v>
      </c>
      <c r="G22">
        <v>3</v>
      </c>
      <c r="H22">
        <v>54</v>
      </c>
      <c r="I22">
        <v>53</v>
      </c>
      <c r="J22">
        <v>19</v>
      </c>
      <c r="K22">
        <v>40</v>
      </c>
      <c r="L22">
        <v>2</v>
      </c>
      <c r="M22">
        <v>5</v>
      </c>
      <c r="N22">
        <v>162</v>
      </c>
      <c r="O22">
        <v>0.23749999999999999</v>
      </c>
      <c r="P22">
        <v>0.29674099399999998</v>
      </c>
      <c r="Q22">
        <v>0.40560747600000002</v>
      </c>
      <c r="R22">
        <v>3.4070999999999998</v>
      </c>
      <c r="S22">
        <v>0.30269529856420802</v>
      </c>
      <c r="T22">
        <v>10.414300000000001</v>
      </c>
      <c r="U22">
        <v>2.5714000000000001</v>
      </c>
      <c r="V22">
        <v>4.05</v>
      </c>
      <c r="W22">
        <v>1.2214</v>
      </c>
      <c r="X22">
        <v>0.27739999999999998</v>
      </c>
      <c r="Y22">
        <v>6.8500000000000005E-2</v>
      </c>
      <c r="Z22">
        <v>0.2089</v>
      </c>
      <c r="AA22">
        <v>0.23749999999999999</v>
      </c>
      <c r="AB22">
        <v>1.2</v>
      </c>
      <c r="AC22">
        <v>0.30449999999999999</v>
      </c>
      <c r="AD22">
        <v>0.81279999999999997</v>
      </c>
      <c r="AE22">
        <v>3.4328319744083</v>
      </c>
      <c r="AF22">
        <v>3.57192951891113</v>
      </c>
      <c r="AG22">
        <v>1.101449275</v>
      </c>
      <c r="AH22">
        <v>0.21832884</v>
      </c>
      <c r="AI22">
        <v>0.409703504</v>
      </c>
      <c r="AJ22">
        <v>0.37196765399999998</v>
      </c>
      <c r="AK22">
        <v>3.6231883999999999E-2</v>
      </c>
      <c r="AL22">
        <v>0.137681159</v>
      </c>
      <c r="AM22">
        <v>4.6052630999999997E-2</v>
      </c>
      <c r="AN22">
        <v>0.33333333300000001</v>
      </c>
      <c r="AO22">
        <v>0.38729999999999998</v>
      </c>
      <c r="AP22">
        <v>0.36599999999999999</v>
      </c>
      <c r="AQ22">
        <v>0.2467</v>
      </c>
      <c r="AR22">
        <v>0.1618</v>
      </c>
      <c r="AS22">
        <v>0.51719999999999999</v>
      </c>
      <c r="AT22">
        <v>0.32100000000000001</v>
      </c>
      <c r="AU22">
        <f t="shared" si="0"/>
        <v>0.21917808219178081</v>
      </c>
      <c r="AV22">
        <f t="shared" si="1"/>
        <v>4.4520547945205477E-2</v>
      </c>
      <c r="AW22">
        <f t="shared" si="2"/>
        <v>5.1369863013698627E-3</v>
      </c>
      <c r="AX22">
        <f t="shared" si="3"/>
        <v>3.2534246575342464E-2</v>
      </c>
      <c r="AY22">
        <f t="shared" si="4"/>
        <v>6.8493150684931503E-2</v>
      </c>
      <c r="AZ22">
        <f t="shared" si="5"/>
        <v>1.9821605550049554E-2</v>
      </c>
      <c r="BA22">
        <f t="shared" si="6"/>
        <v>0.6103153807513203</v>
      </c>
    </row>
    <row r="23" spans="1:53" x14ac:dyDescent="0.25">
      <c r="A23">
        <v>2018</v>
      </c>
      <c r="B23" t="s">
        <v>67</v>
      </c>
      <c r="C23">
        <v>129.19999999999999</v>
      </c>
      <c r="D23">
        <v>558</v>
      </c>
      <c r="E23">
        <v>111</v>
      </c>
      <c r="F23">
        <v>16</v>
      </c>
      <c r="G23">
        <v>4</v>
      </c>
      <c r="H23">
        <v>63</v>
      </c>
      <c r="I23">
        <v>57</v>
      </c>
      <c r="J23">
        <v>15</v>
      </c>
      <c r="K23">
        <v>55</v>
      </c>
      <c r="L23">
        <v>14</v>
      </c>
      <c r="M23">
        <v>4</v>
      </c>
      <c r="N23">
        <v>119</v>
      </c>
      <c r="O23">
        <v>0.22239999999999999</v>
      </c>
      <c r="P23">
        <v>0.30520646299999998</v>
      </c>
      <c r="Q23">
        <v>0.362903225</v>
      </c>
      <c r="R23">
        <v>3.9563000000000001</v>
      </c>
      <c r="S23">
        <v>0.284870053852461</v>
      </c>
      <c r="T23">
        <v>8.2597000000000005</v>
      </c>
      <c r="U23">
        <v>3.8174999999999999</v>
      </c>
      <c r="V23">
        <v>2.1636000000000002</v>
      </c>
      <c r="W23">
        <v>1.0410999999999999</v>
      </c>
      <c r="X23">
        <v>0.21329999999999999</v>
      </c>
      <c r="Y23">
        <v>9.8599999999999993E-2</v>
      </c>
      <c r="Z23">
        <v>0.1147</v>
      </c>
      <c r="AA23">
        <v>0.22239999999999999</v>
      </c>
      <c r="AB23">
        <v>1.2802</v>
      </c>
      <c r="AC23">
        <v>0.26300000000000001</v>
      </c>
      <c r="AD23">
        <v>0.71809999999999996</v>
      </c>
      <c r="AE23">
        <v>4.5817778581372899</v>
      </c>
      <c r="AF23">
        <v>4.1910638599111296</v>
      </c>
      <c r="AG23">
        <v>0.96644295300000005</v>
      </c>
      <c r="AH23">
        <v>0.22074468</v>
      </c>
      <c r="AI23">
        <v>0.38297872300000002</v>
      </c>
      <c r="AJ23">
        <v>0.39627659500000001</v>
      </c>
      <c r="AK23">
        <v>0.11409395899999999</v>
      </c>
      <c r="AL23">
        <v>0.10067114000000001</v>
      </c>
      <c r="AM23">
        <v>6.9444443999999994E-2</v>
      </c>
      <c r="AN23">
        <v>0.25</v>
      </c>
      <c r="AO23">
        <v>0.38950000000000001</v>
      </c>
      <c r="AP23">
        <v>0.31580000000000003</v>
      </c>
      <c r="AQ23">
        <v>0.29470000000000002</v>
      </c>
      <c r="AR23">
        <v>0.24740000000000001</v>
      </c>
      <c r="AS23">
        <v>0.5</v>
      </c>
      <c r="AT23">
        <v>0.25259999999999999</v>
      </c>
      <c r="AU23">
        <f t="shared" si="0"/>
        <v>0.19892473118279569</v>
      </c>
      <c r="AV23">
        <f t="shared" si="1"/>
        <v>2.8673835125448029E-2</v>
      </c>
      <c r="AW23">
        <f t="shared" si="2"/>
        <v>7.1684587813620072E-3</v>
      </c>
      <c r="AX23">
        <f t="shared" si="3"/>
        <v>2.6881720430107527E-2</v>
      </c>
      <c r="AY23">
        <f t="shared" si="4"/>
        <v>9.8566308243727599E-2</v>
      </c>
      <c r="AZ23">
        <f t="shared" si="5"/>
        <v>2.7254707631318136E-2</v>
      </c>
      <c r="BA23">
        <f t="shared" si="6"/>
        <v>0.61253023860524103</v>
      </c>
    </row>
    <row r="24" spans="1:53" x14ac:dyDescent="0.25">
      <c r="A24">
        <v>2018</v>
      </c>
      <c r="B24" t="s">
        <v>68</v>
      </c>
      <c r="C24">
        <v>141.1</v>
      </c>
      <c r="D24">
        <v>609</v>
      </c>
      <c r="E24">
        <v>130</v>
      </c>
      <c r="F24">
        <v>25</v>
      </c>
      <c r="G24">
        <v>4</v>
      </c>
      <c r="H24">
        <v>59</v>
      </c>
      <c r="I24">
        <v>54</v>
      </c>
      <c r="J24">
        <v>14</v>
      </c>
      <c r="K24">
        <v>67</v>
      </c>
      <c r="L24">
        <v>8</v>
      </c>
      <c r="M24">
        <v>2</v>
      </c>
      <c r="N24">
        <v>133</v>
      </c>
      <c r="O24">
        <v>0.2407</v>
      </c>
      <c r="P24">
        <v>0.328925619</v>
      </c>
      <c r="Q24">
        <v>0.38606403</v>
      </c>
      <c r="R24">
        <v>3.4386999999999999</v>
      </c>
      <c r="S24">
        <v>0.30907193769761698</v>
      </c>
      <c r="T24">
        <v>8.4694000000000003</v>
      </c>
      <c r="U24">
        <v>4.2664999999999997</v>
      </c>
      <c r="V24">
        <v>1.9851000000000001</v>
      </c>
      <c r="W24">
        <v>0.89149999999999996</v>
      </c>
      <c r="X24">
        <v>0.21840000000000001</v>
      </c>
      <c r="Y24">
        <v>0.11</v>
      </c>
      <c r="Z24">
        <v>0.1084</v>
      </c>
      <c r="AA24">
        <v>0.2407</v>
      </c>
      <c r="AB24">
        <v>1.3938999999999999</v>
      </c>
      <c r="AC24">
        <v>0.29520000000000002</v>
      </c>
      <c r="AD24">
        <v>0.78039999999999998</v>
      </c>
      <c r="AE24">
        <v>4.18672992632687</v>
      </c>
      <c r="AF24">
        <v>4.0279279639111296</v>
      </c>
      <c r="AG24">
        <v>1.5725806449999999</v>
      </c>
      <c r="AH24">
        <v>0.20448877800000001</v>
      </c>
      <c r="AI24">
        <v>0.48628428899999998</v>
      </c>
      <c r="AJ24">
        <v>0.30922693200000001</v>
      </c>
      <c r="AK24">
        <v>0.112903225</v>
      </c>
      <c r="AL24">
        <v>0.112903225</v>
      </c>
      <c r="AM24">
        <v>7.1794870999999996E-2</v>
      </c>
      <c r="AN24">
        <v>0.33333333300000001</v>
      </c>
      <c r="AO24">
        <v>0.40050000000000002</v>
      </c>
      <c r="AP24">
        <v>0.37840000000000001</v>
      </c>
      <c r="AQ24">
        <v>0.22109999999999999</v>
      </c>
      <c r="AR24">
        <v>0.2064</v>
      </c>
      <c r="AS24">
        <v>0.46679999999999999</v>
      </c>
      <c r="AT24">
        <v>0.32679999999999998</v>
      </c>
      <c r="AU24">
        <f t="shared" si="0"/>
        <v>0.2134646962233169</v>
      </c>
      <c r="AV24">
        <f t="shared" si="1"/>
        <v>4.1050903119868636E-2</v>
      </c>
      <c r="AW24">
        <f t="shared" si="2"/>
        <v>6.5681444991789817E-3</v>
      </c>
      <c r="AX24">
        <f t="shared" si="3"/>
        <v>2.2988505747126436E-2</v>
      </c>
      <c r="AY24">
        <f t="shared" si="4"/>
        <v>0.11001642036124795</v>
      </c>
      <c r="AZ24">
        <f t="shared" si="5"/>
        <v>3.3201189296333006E-2</v>
      </c>
      <c r="BA24">
        <f t="shared" si="6"/>
        <v>0.57271014075292814</v>
      </c>
    </row>
    <row r="25" spans="1:53" x14ac:dyDescent="0.25">
      <c r="A25">
        <v>2018</v>
      </c>
      <c r="B25" t="s">
        <v>69</v>
      </c>
      <c r="C25">
        <v>106.1</v>
      </c>
      <c r="D25">
        <v>468</v>
      </c>
      <c r="E25">
        <v>103</v>
      </c>
      <c r="F25">
        <v>26</v>
      </c>
      <c r="G25">
        <v>3</v>
      </c>
      <c r="H25">
        <v>51</v>
      </c>
      <c r="I25">
        <v>50</v>
      </c>
      <c r="J25">
        <v>14</v>
      </c>
      <c r="K25">
        <v>55</v>
      </c>
      <c r="L25">
        <v>7</v>
      </c>
      <c r="M25">
        <v>4</v>
      </c>
      <c r="N25">
        <v>101</v>
      </c>
      <c r="O25">
        <v>0.25180000000000002</v>
      </c>
      <c r="P25">
        <v>0.347639484</v>
      </c>
      <c r="Q25">
        <v>0.44029850700000001</v>
      </c>
      <c r="R25">
        <v>4.2320000000000002</v>
      </c>
      <c r="S25">
        <v>0.336169904093857</v>
      </c>
      <c r="T25">
        <v>8.5486000000000004</v>
      </c>
      <c r="U25">
        <v>4.6551999999999998</v>
      </c>
      <c r="V25">
        <v>1.8364</v>
      </c>
      <c r="W25">
        <v>1.1850000000000001</v>
      </c>
      <c r="X25">
        <v>0.21579999999999999</v>
      </c>
      <c r="Y25">
        <v>0.11749999999999999</v>
      </c>
      <c r="Z25">
        <v>9.8299999999999998E-2</v>
      </c>
      <c r="AA25">
        <v>0.25180000000000002</v>
      </c>
      <c r="AB25">
        <v>1.4859</v>
      </c>
      <c r="AC25">
        <v>0.30270000000000002</v>
      </c>
      <c r="AD25">
        <v>0.77949999999999997</v>
      </c>
      <c r="AE25">
        <v>4.7676778530980002</v>
      </c>
      <c r="AF25">
        <v>4.63413299991113</v>
      </c>
      <c r="AG25">
        <v>1.0336134450000001</v>
      </c>
      <c r="AH25">
        <v>0.19867549600000001</v>
      </c>
      <c r="AI25">
        <v>0.40728476800000002</v>
      </c>
      <c r="AJ25">
        <v>0.394039735</v>
      </c>
      <c r="AK25">
        <v>5.8823528999999999E-2</v>
      </c>
      <c r="AL25">
        <v>0.117647058</v>
      </c>
      <c r="AM25">
        <v>7.3170731000000003E-2</v>
      </c>
      <c r="AN25">
        <v>0.33333333300000001</v>
      </c>
      <c r="AO25">
        <v>0.34420000000000001</v>
      </c>
      <c r="AP25">
        <v>0.37009999999999998</v>
      </c>
      <c r="AQ25">
        <v>0.28570000000000001</v>
      </c>
      <c r="AR25">
        <v>0.1656</v>
      </c>
      <c r="AS25">
        <v>0.45779999999999998</v>
      </c>
      <c r="AT25">
        <v>0.37659999999999999</v>
      </c>
      <c r="AU25">
        <f t="shared" si="0"/>
        <v>0.22008547008547008</v>
      </c>
      <c r="AV25">
        <f t="shared" si="1"/>
        <v>5.5555555555555552E-2</v>
      </c>
      <c r="AW25">
        <f t="shared" si="2"/>
        <v>6.41025641025641E-3</v>
      </c>
      <c r="AX25">
        <f t="shared" si="3"/>
        <v>2.9914529914529916E-2</v>
      </c>
      <c r="AY25">
        <f t="shared" si="4"/>
        <v>0.11752136752136752</v>
      </c>
      <c r="AZ25">
        <f t="shared" si="5"/>
        <v>2.7254707631318136E-2</v>
      </c>
      <c r="BA25">
        <f t="shared" si="6"/>
        <v>0.54325811288150239</v>
      </c>
    </row>
    <row r="26" spans="1:53" x14ac:dyDescent="0.25">
      <c r="A26">
        <v>2018</v>
      </c>
      <c r="B26" t="s">
        <v>70</v>
      </c>
      <c r="C26">
        <v>174.2</v>
      </c>
      <c r="D26">
        <v>765</v>
      </c>
      <c r="E26">
        <v>170</v>
      </c>
      <c r="F26">
        <v>36</v>
      </c>
      <c r="G26">
        <v>5</v>
      </c>
      <c r="H26">
        <v>107</v>
      </c>
      <c r="I26">
        <v>102</v>
      </c>
      <c r="J26">
        <v>39</v>
      </c>
      <c r="K26">
        <v>81</v>
      </c>
      <c r="L26">
        <v>10</v>
      </c>
      <c r="M26">
        <v>4</v>
      </c>
      <c r="N26">
        <v>153</v>
      </c>
      <c r="O26">
        <v>0.25</v>
      </c>
      <c r="P26">
        <v>0.33552631500000002</v>
      </c>
      <c r="Q26">
        <v>0.49850299399999998</v>
      </c>
      <c r="R26">
        <v>5.2557</v>
      </c>
      <c r="S26">
        <v>0.35055964366594899</v>
      </c>
      <c r="T26">
        <v>7.8836000000000004</v>
      </c>
      <c r="U26">
        <v>4.1737000000000002</v>
      </c>
      <c r="V26">
        <v>1.8889</v>
      </c>
      <c r="W26">
        <v>2.0095000000000001</v>
      </c>
      <c r="X26">
        <v>0.2</v>
      </c>
      <c r="Y26">
        <v>0.10589999999999999</v>
      </c>
      <c r="Z26">
        <v>9.4100000000000003E-2</v>
      </c>
      <c r="AA26">
        <v>0.25</v>
      </c>
      <c r="AB26">
        <v>1.4370000000000001</v>
      </c>
      <c r="AC26">
        <v>0.26840000000000003</v>
      </c>
      <c r="AD26">
        <v>0.73850000000000005</v>
      </c>
      <c r="AE26">
        <v>4.99895401169253</v>
      </c>
      <c r="AF26">
        <v>5.7683300329111296</v>
      </c>
      <c r="AG26">
        <v>0.80088495500000001</v>
      </c>
      <c r="AH26">
        <v>0.20662768000000001</v>
      </c>
      <c r="AI26">
        <v>0.35282650999999998</v>
      </c>
      <c r="AJ26">
        <v>0.44054580799999998</v>
      </c>
      <c r="AK26">
        <v>6.6371681000000002E-2</v>
      </c>
      <c r="AL26">
        <v>0.172566371</v>
      </c>
      <c r="AM26">
        <v>4.4198895000000002E-2</v>
      </c>
      <c r="AN26">
        <v>0.35714285699999998</v>
      </c>
      <c r="AO26">
        <v>0.42309999999999998</v>
      </c>
      <c r="AP26">
        <v>0.30930000000000002</v>
      </c>
      <c r="AQ26">
        <v>0.2676</v>
      </c>
      <c r="AR26">
        <v>0.14799999999999999</v>
      </c>
      <c r="AS26">
        <v>0.49340000000000001</v>
      </c>
      <c r="AT26">
        <v>0.35859999999999997</v>
      </c>
      <c r="AU26">
        <f t="shared" si="0"/>
        <v>0.22222222222222221</v>
      </c>
      <c r="AV26">
        <f t="shared" si="1"/>
        <v>4.7058823529411764E-2</v>
      </c>
      <c r="AW26">
        <f t="shared" si="2"/>
        <v>6.5359477124183009E-3</v>
      </c>
      <c r="AX26">
        <f t="shared" si="3"/>
        <v>5.0980392156862744E-2</v>
      </c>
      <c r="AY26">
        <f t="shared" si="4"/>
        <v>0.10588235294117647</v>
      </c>
      <c r="AZ26">
        <f t="shared" si="5"/>
        <v>4.013875123885035E-2</v>
      </c>
      <c r="BA26">
        <f t="shared" si="6"/>
        <v>0.52718151019905823</v>
      </c>
    </row>
    <row r="27" spans="1:53" x14ac:dyDescent="0.25">
      <c r="A27">
        <v>2018</v>
      </c>
      <c r="B27" t="s">
        <v>71</v>
      </c>
      <c r="C27">
        <v>158</v>
      </c>
      <c r="D27">
        <v>675</v>
      </c>
      <c r="E27">
        <v>149</v>
      </c>
      <c r="F27">
        <v>32</v>
      </c>
      <c r="G27">
        <v>2</v>
      </c>
      <c r="H27">
        <v>77</v>
      </c>
      <c r="I27">
        <v>73</v>
      </c>
      <c r="J27">
        <v>25</v>
      </c>
      <c r="K27">
        <v>67</v>
      </c>
      <c r="L27">
        <v>12</v>
      </c>
      <c r="M27">
        <v>5</v>
      </c>
      <c r="N27">
        <v>149</v>
      </c>
      <c r="O27">
        <v>0.24709999999999999</v>
      </c>
      <c r="P27">
        <v>0.32838038600000002</v>
      </c>
      <c r="Q27">
        <v>0.43478260800000001</v>
      </c>
      <c r="R27">
        <v>4.1581999999999999</v>
      </c>
      <c r="S27">
        <v>0.32445331357430801</v>
      </c>
      <c r="T27">
        <v>8.4872999999999994</v>
      </c>
      <c r="U27">
        <v>3.8165</v>
      </c>
      <c r="V27">
        <v>2.2239</v>
      </c>
      <c r="W27">
        <v>1.4240999999999999</v>
      </c>
      <c r="X27">
        <v>0.22070000000000001</v>
      </c>
      <c r="Y27">
        <v>9.9299999999999999E-2</v>
      </c>
      <c r="Z27">
        <v>0.1215</v>
      </c>
      <c r="AA27">
        <v>0.24709999999999999</v>
      </c>
      <c r="AB27">
        <v>1.3671</v>
      </c>
      <c r="AC27">
        <v>0.28899999999999998</v>
      </c>
      <c r="AD27">
        <v>0.7742</v>
      </c>
      <c r="AE27">
        <v>4.2560933618956902</v>
      </c>
      <c r="AF27">
        <v>4.6956191649111299</v>
      </c>
      <c r="AG27">
        <v>1.2774193540000001</v>
      </c>
      <c r="AH27">
        <v>0.20316027</v>
      </c>
      <c r="AI27">
        <v>0.44695259500000001</v>
      </c>
      <c r="AJ27">
        <v>0.34988713300000002</v>
      </c>
      <c r="AK27">
        <v>8.3870967000000005E-2</v>
      </c>
      <c r="AL27">
        <v>0.16129032200000001</v>
      </c>
      <c r="AM27">
        <v>5.0505050000000003E-2</v>
      </c>
      <c r="AN27">
        <v>0.41666666600000002</v>
      </c>
      <c r="AO27">
        <v>0.40310000000000001</v>
      </c>
      <c r="AP27">
        <v>0.35020000000000001</v>
      </c>
      <c r="AQ27">
        <v>0.2467</v>
      </c>
      <c r="AR27">
        <v>0.19600000000000001</v>
      </c>
      <c r="AS27">
        <v>0.48899999999999999</v>
      </c>
      <c r="AT27">
        <v>0.315</v>
      </c>
      <c r="AU27">
        <f t="shared" si="0"/>
        <v>0.22074074074074074</v>
      </c>
      <c r="AV27">
        <f t="shared" si="1"/>
        <v>4.7407407407407405E-2</v>
      </c>
      <c r="AW27">
        <f t="shared" si="2"/>
        <v>2.9629629629629628E-3</v>
      </c>
      <c r="AX27">
        <f t="shared" si="3"/>
        <v>3.7037037037037035E-2</v>
      </c>
      <c r="AY27">
        <f t="shared" si="4"/>
        <v>9.9259259259259255E-2</v>
      </c>
      <c r="AZ27">
        <f t="shared" si="5"/>
        <v>3.3201189296333006E-2</v>
      </c>
      <c r="BA27">
        <f t="shared" si="6"/>
        <v>0.55939140329625958</v>
      </c>
    </row>
    <row r="28" spans="1:53" x14ac:dyDescent="0.25">
      <c r="A28">
        <v>2018</v>
      </c>
      <c r="B28" t="s">
        <v>72</v>
      </c>
      <c r="C28">
        <v>148.1</v>
      </c>
      <c r="D28">
        <v>662</v>
      </c>
      <c r="E28">
        <v>140</v>
      </c>
      <c r="F28">
        <v>30</v>
      </c>
      <c r="G28">
        <v>4</v>
      </c>
      <c r="H28">
        <v>71</v>
      </c>
      <c r="I28">
        <v>64</v>
      </c>
      <c r="J28">
        <v>15</v>
      </c>
      <c r="K28">
        <v>73</v>
      </c>
      <c r="L28">
        <v>9</v>
      </c>
      <c r="M28">
        <v>7</v>
      </c>
      <c r="N28">
        <v>158</v>
      </c>
      <c r="O28">
        <v>0.24049999999999999</v>
      </c>
      <c r="P28">
        <v>0.33282904600000002</v>
      </c>
      <c r="Q28">
        <v>0.38648180199999999</v>
      </c>
      <c r="R28">
        <v>3.8831000000000002</v>
      </c>
      <c r="S28">
        <v>0.31187785933354201</v>
      </c>
      <c r="T28">
        <v>9.5864999999999991</v>
      </c>
      <c r="U28">
        <v>4.4291999999999998</v>
      </c>
      <c r="V28">
        <v>2.1644000000000001</v>
      </c>
      <c r="W28">
        <v>0.91010000000000002</v>
      </c>
      <c r="X28">
        <v>0.2387</v>
      </c>
      <c r="Y28">
        <v>0.1103</v>
      </c>
      <c r="Z28">
        <v>0.12839999999999999</v>
      </c>
      <c r="AA28">
        <v>0.24049999999999999</v>
      </c>
      <c r="AB28">
        <v>1.4359999999999999</v>
      </c>
      <c r="AC28">
        <v>0.30559999999999998</v>
      </c>
      <c r="AD28">
        <v>0.74870000000000003</v>
      </c>
      <c r="AE28">
        <v>4.1124777662981398</v>
      </c>
      <c r="AF28">
        <v>3.95988979791113</v>
      </c>
      <c r="AG28">
        <v>1.3636363629999999</v>
      </c>
      <c r="AH28">
        <v>0.25</v>
      </c>
      <c r="AI28">
        <v>0.432692307</v>
      </c>
      <c r="AJ28">
        <v>0.31730769199999997</v>
      </c>
      <c r="AK28">
        <v>9.8484848E-2</v>
      </c>
      <c r="AL28">
        <v>0.113636363</v>
      </c>
      <c r="AM28">
        <v>8.8888887999999999E-2</v>
      </c>
      <c r="AN28">
        <v>0.875</v>
      </c>
      <c r="AO28">
        <v>0.41980000000000001</v>
      </c>
      <c r="AP28">
        <v>0.36320000000000002</v>
      </c>
      <c r="AQ28">
        <v>0.217</v>
      </c>
      <c r="AR28">
        <v>0.20280000000000001</v>
      </c>
      <c r="AS28">
        <v>0.4788</v>
      </c>
      <c r="AT28">
        <v>0.31840000000000002</v>
      </c>
      <c r="AU28">
        <f t="shared" si="0"/>
        <v>0.21148036253776434</v>
      </c>
      <c r="AV28">
        <f t="shared" si="1"/>
        <v>4.5317220543806644E-2</v>
      </c>
      <c r="AW28">
        <f t="shared" si="2"/>
        <v>6.0422960725075529E-3</v>
      </c>
      <c r="AX28">
        <f t="shared" si="3"/>
        <v>2.2658610271903322E-2</v>
      </c>
      <c r="AY28">
        <f t="shared" si="4"/>
        <v>0.11027190332326284</v>
      </c>
      <c r="AZ28">
        <f t="shared" si="5"/>
        <v>3.6174430128840439E-2</v>
      </c>
      <c r="BA28">
        <f t="shared" si="6"/>
        <v>0.56805517712191489</v>
      </c>
    </row>
    <row r="29" spans="1:53" x14ac:dyDescent="0.25">
      <c r="A29">
        <v>2018</v>
      </c>
      <c r="B29" t="s">
        <v>73</v>
      </c>
      <c r="C29">
        <v>173.2</v>
      </c>
      <c r="D29">
        <v>767</v>
      </c>
      <c r="E29">
        <v>162</v>
      </c>
      <c r="F29">
        <v>26</v>
      </c>
      <c r="G29">
        <v>5</v>
      </c>
      <c r="H29">
        <v>88</v>
      </c>
      <c r="I29">
        <v>76</v>
      </c>
      <c r="J29">
        <v>20</v>
      </c>
      <c r="K29">
        <v>85</v>
      </c>
      <c r="L29">
        <v>10</v>
      </c>
      <c r="M29">
        <v>5</v>
      </c>
      <c r="N29">
        <v>158</v>
      </c>
      <c r="O29">
        <v>0.23930000000000001</v>
      </c>
      <c r="P29">
        <v>0.32984293100000001</v>
      </c>
      <c r="Q29">
        <v>0.38855421600000001</v>
      </c>
      <c r="R29">
        <v>3.9386000000000001</v>
      </c>
      <c r="S29">
        <v>0.31009956229903002</v>
      </c>
      <c r="T29">
        <v>8.1881000000000004</v>
      </c>
      <c r="U29">
        <v>4.4050000000000002</v>
      </c>
      <c r="V29">
        <v>1.8588</v>
      </c>
      <c r="W29">
        <v>1.0365</v>
      </c>
      <c r="X29">
        <v>0.20599999999999999</v>
      </c>
      <c r="Y29">
        <v>0.1108</v>
      </c>
      <c r="Z29">
        <v>9.5200000000000007E-2</v>
      </c>
      <c r="AA29">
        <v>0.23930000000000001</v>
      </c>
      <c r="AB29">
        <v>1.4222999999999999</v>
      </c>
      <c r="AC29">
        <v>0.28460000000000002</v>
      </c>
      <c r="AD29">
        <v>0.73209999999999997</v>
      </c>
      <c r="AE29">
        <v>4.4972049624305797</v>
      </c>
      <c r="AF29">
        <v>4.3898882439111304</v>
      </c>
      <c r="AG29">
        <v>1.331360946</v>
      </c>
      <c r="AH29">
        <v>0.23046875</v>
      </c>
      <c r="AI29">
        <v>0.439453125</v>
      </c>
      <c r="AJ29">
        <v>0.330078125</v>
      </c>
      <c r="AK29">
        <v>8.8757396000000002E-2</v>
      </c>
      <c r="AL29">
        <v>0.118343195</v>
      </c>
      <c r="AM29">
        <v>0.08</v>
      </c>
      <c r="AN29">
        <v>0.28571428500000001</v>
      </c>
      <c r="AO29">
        <v>0.3372</v>
      </c>
      <c r="AP29">
        <v>0.37190000000000001</v>
      </c>
      <c r="AQ29">
        <v>0.29089999999999999</v>
      </c>
      <c r="AR29">
        <v>0.15989999999999999</v>
      </c>
      <c r="AS29">
        <v>0.46050000000000002</v>
      </c>
      <c r="AT29">
        <v>0.37959999999999999</v>
      </c>
      <c r="AU29">
        <f t="shared" si="0"/>
        <v>0.21121251629726207</v>
      </c>
      <c r="AV29">
        <f t="shared" si="1"/>
        <v>3.3898305084745763E-2</v>
      </c>
      <c r="AW29">
        <f t="shared" si="2"/>
        <v>6.51890482398957E-3</v>
      </c>
      <c r="AX29">
        <f t="shared" si="3"/>
        <v>2.607561929595828E-2</v>
      </c>
      <c r="AY29">
        <f t="shared" si="4"/>
        <v>0.11082138200782268</v>
      </c>
      <c r="AZ29">
        <f t="shared" si="5"/>
        <v>4.2120911793855305E-2</v>
      </c>
      <c r="BA29">
        <f t="shared" si="6"/>
        <v>0.56935236069636641</v>
      </c>
    </row>
    <row r="30" spans="1:53" x14ac:dyDescent="0.25">
      <c r="A30">
        <v>2018</v>
      </c>
      <c r="B30" t="s">
        <v>74</v>
      </c>
      <c r="C30">
        <v>132</v>
      </c>
      <c r="D30">
        <v>619</v>
      </c>
      <c r="E30">
        <v>155</v>
      </c>
      <c r="F30">
        <v>33</v>
      </c>
      <c r="G30">
        <v>4</v>
      </c>
      <c r="H30">
        <v>69</v>
      </c>
      <c r="I30">
        <v>67</v>
      </c>
      <c r="J30">
        <v>18</v>
      </c>
      <c r="K30">
        <v>62</v>
      </c>
      <c r="L30">
        <v>7</v>
      </c>
      <c r="M30">
        <v>7</v>
      </c>
      <c r="N30">
        <v>156</v>
      </c>
      <c r="O30">
        <v>0.28179999999999999</v>
      </c>
      <c r="P30">
        <v>0.36304700099999998</v>
      </c>
      <c r="Q30">
        <v>0.46040515599999998</v>
      </c>
      <c r="R30">
        <v>4.5682</v>
      </c>
      <c r="S30">
        <v>0.35227122003914901</v>
      </c>
      <c r="T30">
        <v>10.6364</v>
      </c>
      <c r="U30">
        <v>4.2272999999999996</v>
      </c>
      <c r="V30">
        <v>2.5160999999999998</v>
      </c>
      <c r="W30">
        <v>1.2273000000000001</v>
      </c>
      <c r="X30">
        <v>0.252</v>
      </c>
      <c r="Y30">
        <v>0.1002</v>
      </c>
      <c r="Z30">
        <v>0.15190000000000001</v>
      </c>
      <c r="AA30">
        <v>0.28179999999999999</v>
      </c>
      <c r="AB30">
        <v>1.6438999999999999</v>
      </c>
      <c r="AC30">
        <v>0.3644</v>
      </c>
      <c r="AD30">
        <v>0.77969999999999995</v>
      </c>
      <c r="AE30">
        <v>4.1358368435918296</v>
      </c>
      <c r="AF30">
        <v>4.1349177159111301</v>
      </c>
      <c r="AG30">
        <v>0.98591549199999995</v>
      </c>
      <c r="AH30">
        <v>0.269430051</v>
      </c>
      <c r="AI30">
        <v>0.36269430000000003</v>
      </c>
      <c r="AJ30">
        <v>0.36787564699999997</v>
      </c>
      <c r="AK30">
        <v>7.0422534999999994E-2</v>
      </c>
      <c r="AL30">
        <v>0.12676056299999999</v>
      </c>
      <c r="AM30">
        <v>0.10714285699999999</v>
      </c>
      <c r="AN30">
        <v>0.125</v>
      </c>
      <c r="AO30">
        <v>0.36549999999999999</v>
      </c>
      <c r="AP30">
        <v>0.32490000000000002</v>
      </c>
      <c r="AQ30">
        <v>0.30959999999999999</v>
      </c>
      <c r="AR30">
        <v>0.1701</v>
      </c>
      <c r="AS30">
        <v>0.4264</v>
      </c>
      <c r="AT30">
        <v>0.40360000000000001</v>
      </c>
      <c r="AU30">
        <f t="shared" si="0"/>
        <v>0.25040387722132473</v>
      </c>
      <c r="AV30">
        <f t="shared" si="1"/>
        <v>5.3311793214862679E-2</v>
      </c>
      <c r="AW30">
        <f t="shared" si="2"/>
        <v>6.462035541195477E-3</v>
      </c>
      <c r="AX30">
        <f t="shared" si="3"/>
        <v>2.9079159935379646E-2</v>
      </c>
      <c r="AY30">
        <f t="shared" si="4"/>
        <v>0.10016155088852989</v>
      </c>
      <c r="AZ30">
        <f t="shared" si="5"/>
        <v>3.0723488602576808E-2</v>
      </c>
      <c r="BA30">
        <f t="shared" si="6"/>
        <v>0.52985809459613087</v>
      </c>
    </row>
    <row r="31" spans="1:53" x14ac:dyDescent="0.25">
      <c r="A31">
        <v>2018</v>
      </c>
      <c r="B31" t="s">
        <v>75</v>
      </c>
      <c r="C31">
        <v>121.1</v>
      </c>
      <c r="D31">
        <v>514</v>
      </c>
      <c r="E31">
        <v>105</v>
      </c>
      <c r="F31">
        <v>27</v>
      </c>
      <c r="G31">
        <v>3</v>
      </c>
      <c r="H31">
        <v>62</v>
      </c>
      <c r="I31">
        <v>52</v>
      </c>
      <c r="J31">
        <v>12</v>
      </c>
      <c r="K31">
        <v>53</v>
      </c>
      <c r="L31">
        <v>6</v>
      </c>
      <c r="M31">
        <v>2</v>
      </c>
      <c r="N31">
        <v>105</v>
      </c>
      <c r="O31">
        <v>0.2288</v>
      </c>
      <c r="P31">
        <v>0.311890838</v>
      </c>
      <c r="Q31">
        <v>0.38325991100000001</v>
      </c>
      <c r="R31">
        <v>3.8571</v>
      </c>
      <c r="S31">
        <v>0.29979576479048398</v>
      </c>
      <c r="T31">
        <v>7.7885</v>
      </c>
      <c r="U31">
        <v>3.9312999999999998</v>
      </c>
      <c r="V31">
        <v>1.9811000000000001</v>
      </c>
      <c r="W31">
        <v>0.8901</v>
      </c>
      <c r="X31">
        <v>0.20430000000000001</v>
      </c>
      <c r="Y31">
        <v>0.1031</v>
      </c>
      <c r="Z31">
        <v>0.1012</v>
      </c>
      <c r="AA31">
        <v>0.2288</v>
      </c>
      <c r="AB31">
        <v>1.3022</v>
      </c>
      <c r="AC31">
        <v>0.27189999999999998</v>
      </c>
      <c r="AD31">
        <v>0.68440000000000001</v>
      </c>
      <c r="AE31">
        <v>4.4717414699116498</v>
      </c>
      <c r="AF31">
        <v>4.07247817091113</v>
      </c>
      <c r="AG31">
        <v>1.177419354</v>
      </c>
      <c r="AH31">
        <v>0.23295454500000001</v>
      </c>
      <c r="AI31">
        <v>0.41477272700000001</v>
      </c>
      <c r="AJ31">
        <v>0.35227272700000001</v>
      </c>
      <c r="AK31">
        <v>9.6774192999999994E-2</v>
      </c>
      <c r="AL31">
        <v>9.6774192999999994E-2</v>
      </c>
      <c r="AM31">
        <v>7.5342464999999997E-2</v>
      </c>
      <c r="AN31">
        <v>0</v>
      </c>
      <c r="AO31">
        <v>0.41239999999999999</v>
      </c>
      <c r="AP31">
        <v>0.31069999999999998</v>
      </c>
      <c r="AQ31">
        <v>0.27679999999999999</v>
      </c>
      <c r="AR31">
        <v>0.16669999999999999</v>
      </c>
      <c r="AS31">
        <v>0.44919999999999999</v>
      </c>
      <c r="AT31">
        <v>0.38419999999999999</v>
      </c>
      <c r="AU31">
        <f t="shared" si="0"/>
        <v>0.20428015564202334</v>
      </c>
      <c r="AV31">
        <f t="shared" si="1"/>
        <v>5.2529182879377433E-2</v>
      </c>
      <c r="AW31">
        <f t="shared" si="2"/>
        <v>5.8365758754863814E-3</v>
      </c>
      <c r="AX31">
        <f t="shared" si="3"/>
        <v>2.3346303501945526E-2</v>
      </c>
      <c r="AY31">
        <f t="shared" si="4"/>
        <v>0.10311284046692606</v>
      </c>
      <c r="AZ31">
        <f t="shared" si="5"/>
        <v>2.6263627353815659E-2</v>
      </c>
      <c r="BA31">
        <f t="shared" si="6"/>
        <v>0.58463131428042558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sqref="A1:A31"/>
    </sheetView>
  </sheetViews>
  <sheetFormatPr defaultRowHeight="15" x14ac:dyDescent="0.25"/>
  <sheetData>
    <row r="1" spans="1:3" x14ac:dyDescent="0.25">
      <c r="A1" t="s">
        <v>1</v>
      </c>
      <c r="B1" t="s">
        <v>76</v>
      </c>
      <c r="C1" t="s">
        <v>77</v>
      </c>
    </row>
    <row r="2" spans="1:3" x14ac:dyDescent="0.25">
      <c r="A2" t="s">
        <v>46</v>
      </c>
      <c r="B2">
        <f>VLOOKUP(A2,RHPvRHH!B:D,3,FALSE)/(VLOOKUP(A2,RHPvRHH!B:D,3,FALSE)+VLOOKUP(A2,LHPvRHH!B:D,3,FALSE))</f>
        <v>0.88790035587188609</v>
      </c>
      <c r="C2">
        <f>VLOOKUP(A2,RHPvLHH!B:D,3,FALSE)/(VLOOKUP(A2,RHPvLHH!B:D,3,FALSE)+VLOOKUP(A2,LHPvLHH!B:D,3,FALSE))</f>
        <v>0.85542168674698793</v>
      </c>
    </row>
    <row r="3" spans="1:3" x14ac:dyDescent="0.25">
      <c r="A3" t="s">
        <v>47</v>
      </c>
      <c r="B3">
        <f>VLOOKUP(A3,RHPvRHH!B:D,3,FALSE)/(VLOOKUP(A3,RHPvRHH!B:D,3,FALSE)+VLOOKUP(A3,LHPvRHH!B:D,3,FALSE))</f>
        <v>0.71689497716894979</v>
      </c>
      <c r="C3">
        <f>VLOOKUP(A3,RHPvLHH!B:D,3,FALSE)/(VLOOKUP(A3,RHPvLHH!B:D,3,FALSE)+VLOOKUP(A3,LHPvLHH!B:D,3,FALSE))</f>
        <v>0.68402777777777779</v>
      </c>
    </row>
    <row r="4" spans="1:3" x14ac:dyDescent="0.25">
      <c r="A4" t="s">
        <v>48</v>
      </c>
      <c r="B4">
        <f>VLOOKUP(A4,RHPvRHH!B:D,3,FALSE)/(VLOOKUP(A4,RHPvRHH!B:D,3,FALSE)+VLOOKUP(A4,LHPvRHH!B:D,3,FALSE))</f>
        <v>0.85349716446124768</v>
      </c>
      <c r="C4">
        <f>VLOOKUP(A4,RHPvLHH!B:D,3,FALSE)/(VLOOKUP(A4,RHPvLHH!B:D,3,FALSE)+VLOOKUP(A4,LHPvLHH!B:D,3,FALSE))</f>
        <v>0.8948106591865358</v>
      </c>
    </row>
    <row r="5" spans="1:3" x14ac:dyDescent="0.25">
      <c r="A5" t="s">
        <v>49</v>
      </c>
      <c r="B5">
        <f>VLOOKUP(A5,RHPvRHH!B:D,3,FALSE)/(VLOOKUP(A5,RHPvRHH!B:D,3,FALSE)+VLOOKUP(A5,LHPvRHH!B:D,3,FALSE))</f>
        <v>0.59800362976406529</v>
      </c>
      <c r="C5">
        <f>VLOOKUP(A5,RHPvLHH!B:D,3,FALSE)/(VLOOKUP(A5,RHPvLHH!B:D,3,FALSE)+VLOOKUP(A5,LHPvLHH!B:D,3,FALSE))</f>
        <v>0.58602150537634412</v>
      </c>
    </row>
    <row r="6" spans="1:3" x14ac:dyDescent="0.25">
      <c r="A6" t="s">
        <v>50</v>
      </c>
      <c r="B6">
        <f>VLOOKUP(A6,RHPvRHH!B:D,3,FALSE)/(VLOOKUP(A6,RHPvRHH!B:D,3,FALSE)+VLOOKUP(A6,LHPvRHH!B:D,3,FALSE))</f>
        <v>0.77764565992865631</v>
      </c>
      <c r="C6">
        <f>VLOOKUP(A6,RHPvLHH!B:D,3,FALSE)/(VLOOKUP(A6,RHPvLHH!B:D,3,FALSE)+VLOOKUP(A6,LHPvLHH!B:D,3,FALSE))</f>
        <v>0.72906403940886699</v>
      </c>
    </row>
    <row r="7" spans="1:3" x14ac:dyDescent="0.25">
      <c r="A7" t="s">
        <v>51</v>
      </c>
      <c r="B7">
        <f>VLOOKUP(A7,RHPvRHH!B:D,3,FALSE)/(VLOOKUP(A7,RHPvRHH!B:D,3,FALSE)+VLOOKUP(A7,LHPvRHH!B:D,3,FALSE))</f>
        <v>0.85978578383641679</v>
      </c>
      <c r="C7">
        <f>VLOOKUP(A7,RHPvLHH!B:D,3,FALSE)/(VLOOKUP(A7,RHPvLHH!B:D,3,FALSE)+VLOOKUP(A7,LHPvLHH!B:D,3,FALSE))</f>
        <v>0.86756453423120095</v>
      </c>
    </row>
    <row r="8" spans="1:3" x14ac:dyDescent="0.25">
      <c r="A8" t="s">
        <v>52</v>
      </c>
      <c r="B8">
        <f>VLOOKUP(A8,RHPvRHH!B:D,3,FALSE)/(VLOOKUP(A8,RHPvRHH!B:D,3,FALSE)+VLOOKUP(A8,LHPvRHH!B:D,3,FALSE))</f>
        <v>0.71794871794871795</v>
      </c>
      <c r="C8">
        <f>VLOOKUP(A8,RHPvLHH!B:D,3,FALSE)/(VLOOKUP(A8,RHPvLHH!B:D,3,FALSE)+VLOOKUP(A8,LHPvLHH!B:D,3,FALSE))</f>
        <v>0.78104138851802407</v>
      </c>
    </row>
    <row r="9" spans="1:3" x14ac:dyDescent="0.25">
      <c r="A9" t="s">
        <v>53</v>
      </c>
      <c r="B9">
        <f>VLOOKUP(A9,RHPvRHH!B:D,3,FALSE)/(VLOOKUP(A9,RHPvRHH!B:D,3,FALSE)+VLOOKUP(A9,LHPvRHH!B:D,3,FALSE))</f>
        <v>0.73821989528795806</v>
      </c>
      <c r="C9">
        <f>VLOOKUP(A9,RHPvLHH!B:D,3,FALSE)/(VLOOKUP(A9,RHPvLHH!B:D,3,FALSE)+VLOOKUP(A9,LHPvLHH!B:D,3,FALSE))</f>
        <v>0.76642335766423353</v>
      </c>
    </row>
    <row r="10" spans="1:3" x14ac:dyDescent="0.25">
      <c r="A10" t="s">
        <v>54</v>
      </c>
      <c r="B10">
        <f>VLOOKUP(A10,RHPvRHH!B:D,3,FALSE)/(VLOOKUP(A10,RHPvRHH!B:D,3,FALSE)+VLOOKUP(A10,LHPvRHH!B:D,3,FALSE))</f>
        <v>0.7366030881017257</v>
      </c>
      <c r="C10">
        <f>VLOOKUP(A10,RHPvLHH!B:D,3,FALSE)/(VLOOKUP(A10,RHPvLHH!B:D,3,FALSE)+VLOOKUP(A10,LHPvLHH!B:D,3,FALSE))</f>
        <v>0.84196891191709844</v>
      </c>
    </row>
    <row r="11" spans="1:3" x14ac:dyDescent="0.25">
      <c r="A11" t="s">
        <v>55</v>
      </c>
      <c r="B11">
        <f>VLOOKUP(A11,RHPvRHH!B:D,3,FALSE)/(VLOOKUP(A11,RHPvRHH!B:D,3,FALSE)+VLOOKUP(A11,LHPvRHH!B:D,3,FALSE))</f>
        <v>0.89670932358318101</v>
      </c>
      <c r="C11">
        <f>VLOOKUP(A11,RHPvLHH!B:D,3,FALSE)/(VLOOKUP(A11,RHPvLHH!B:D,3,FALSE)+VLOOKUP(A11,LHPvLHH!B:D,3,FALSE))</f>
        <v>0.8642590286425903</v>
      </c>
    </row>
    <row r="12" spans="1:3" x14ac:dyDescent="0.25">
      <c r="A12" t="s">
        <v>56</v>
      </c>
      <c r="B12">
        <f>VLOOKUP(A12,RHPvRHH!B:D,3,FALSE)/(VLOOKUP(A12,RHPvRHH!B:D,3,FALSE)+VLOOKUP(A12,LHPvRHH!B:D,3,FALSE))</f>
        <v>0.78468468468468466</v>
      </c>
      <c r="C12">
        <f>VLOOKUP(A12,RHPvLHH!B:D,3,FALSE)/(VLOOKUP(A12,RHPvLHH!B:D,3,FALSE)+VLOOKUP(A12,LHPvLHH!B:D,3,FALSE))</f>
        <v>0.74629080118694358</v>
      </c>
    </row>
    <row r="13" spans="1:3" x14ac:dyDescent="0.25">
      <c r="A13" t="s">
        <v>57</v>
      </c>
      <c r="B13">
        <f>VLOOKUP(A13,RHPvRHH!B:D,3,FALSE)/(VLOOKUP(A13,RHPvRHH!B:D,3,FALSE)+VLOOKUP(A13,LHPvRHH!B:D,3,FALSE))</f>
        <v>0.58443113772455091</v>
      </c>
      <c r="C13">
        <f>VLOOKUP(A13,RHPvLHH!B:D,3,FALSE)/(VLOOKUP(A13,RHPvLHH!B:D,3,FALSE)+VLOOKUP(A13,LHPvLHH!B:D,3,FALSE))</f>
        <v>0.67516629711751663</v>
      </c>
    </row>
    <row r="14" spans="1:3" x14ac:dyDescent="0.25">
      <c r="A14" t="s">
        <v>58</v>
      </c>
      <c r="B14">
        <f>VLOOKUP(A14,RHPvRHH!B:D,3,FALSE)/(VLOOKUP(A14,RHPvRHH!B:D,3,FALSE)+VLOOKUP(A14,LHPvRHH!B:D,3,FALSE))</f>
        <v>0.63528481012658233</v>
      </c>
      <c r="C14">
        <f>VLOOKUP(A14,RHPvLHH!B:D,3,FALSE)/(VLOOKUP(A14,RHPvLHH!B:D,3,FALSE)+VLOOKUP(A14,LHPvLHH!B:D,3,FALSE))</f>
        <v>0.70480928689883915</v>
      </c>
    </row>
    <row r="15" spans="1:3" x14ac:dyDescent="0.25">
      <c r="A15" t="s">
        <v>59</v>
      </c>
      <c r="B15">
        <f>VLOOKUP(A15,RHPvRHH!B:D,3,FALSE)/(VLOOKUP(A15,RHPvRHH!B:D,3,FALSE)+VLOOKUP(A15,LHPvRHH!B:D,3,FALSE))</f>
        <v>0.83873794916739697</v>
      </c>
      <c r="C15">
        <f>VLOOKUP(A15,RHPvLHH!B:D,3,FALSE)/(VLOOKUP(A15,RHPvLHH!B:D,3,FALSE)+VLOOKUP(A15,LHPvLHH!B:D,3,FALSE))</f>
        <v>0.83044982698961933</v>
      </c>
    </row>
    <row r="16" spans="1:3" x14ac:dyDescent="0.25">
      <c r="A16" t="s">
        <v>60</v>
      </c>
      <c r="B16">
        <f>VLOOKUP(A16,RHPvRHH!B:D,3,FALSE)/(VLOOKUP(A16,RHPvRHH!B:D,3,FALSE)+VLOOKUP(A16,LHPvRHH!B:D,3,FALSE))</f>
        <v>0.64154589371980675</v>
      </c>
      <c r="C16">
        <f>VLOOKUP(A16,RHPvLHH!B:D,3,FALSE)/(VLOOKUP(A16,RHPvLHH!B:D,3,FALSE)+VLOOKUP(A16,LHPvLHH!B:D,3,FALSE))</f>
        <v>0.62701908957415564</v>
      </c>
    </row>
    <row r="17" spans="1:3" x14ac:dyDescent="0.25">
      <c r="A17" t="s">
        <v>61</v>
      </c>
      <c r="B17">
        <f>VLOOKUP(A17,RHPvRHH!B:D,3,FALSE)/(VLOOKUP(A17,RHPvRHH!B:D,3,FALSE)+VLOOKUP(A17,LHPvRHH!B:D,3,FALSE))</f>
        <v>0.59361135758651284</v>
      </c>
      <c r="C17">
        <f>VLOOKUP(A17,RHPvLHH!B:D,3,FALSE)/(VLOOKUP(A17,RHPvLHH!B:D,3,FALSE)+VLOOKUP(A17,LHPvLHH!B:D,3,FALSE))</f>
        <v>0.62299465240641716</v>
      </c>
    </row>
    <row r="18" spans="1:3" x14ac:dyDescent="0.25">
      <c r="A18" t="s">
        <v>62</v>
      </c>
      <c r="B18">
        <f>VLOOKUP(A18,RHPvRHH!B:D,3,FALSE)/(VLOOKUP(A18,RHPvRHH!B:D,3,FALSE)+VLOOKUP(A18,LHPvRHH!B:D,3,FALSE))</f>
        <v>0.65152838427947601</v>
      </c>
      <c r="C18">
        <f>VLOOKUP(A18,RHPvLHH!B:D,3,FALSE)/(VLOOKUP(A18,RHPvLHH!B:D,3,FALSE)+VLOOKUP(A18,LHPvLHH!B:D,3,FALSE))</f>
        <v>0.65206185567010311</v>
      </c>
    </row>
    <row r="19" spans="1:3" x14ac:dyDescent="0.25">
      <c r="A19" t="s">
        <v>63</v>
      </c>
      <c r="B19">
        <f>VLOOKUP(A19,RHPvRHH!B:D,3,FALSE)/(VLOOKUP(A19,RHPvRHH!B:D,3,FALSE)+VLOOKUP(A19,LHPvRHH!B:D,3,FALSE))</f>
        <v>0.759493670886076</v>
      </c>
      <c r="C19">
        <f>VLOOKUP(A19,RHPvLHH!B:D,3,FALSE)/(VLOOKUP(A19,RHPvLHH!B:D,3,FALSE)+VLOOKUP(A19,LHPvLHH!B:D,3,FALSE))</f>
        <v>0.76251331203407879</v>
      </c>
    </row>
    <row r="20" spans="1:3" x14ac:dyDescent="0.25">
      <c r="A20" t="s">
        <v>64</v>
      </c>
      <c r="B20">
        <f>VLOOKUP(A20,RHPvRHH!B:D,3,FALSE)/(VLOOKUP(A20,RHPvRHH!B:D,3,FALSE)+VLOOKUP(A20,LHPvRHH!B:D,3,FALSE))</f>
        <v>0.62816616008105375</v>
      </c>
      <c r="C20">
        <f>VLOOKUP(A20,RHPvLHH!B:D,3,FALSE)/(VLOOKUP(A20,RHPvLHH!B:D,3,FALSE)+VLOOKUP(A20,LHPvLHH!B:D,3,FALSE))</f>
        <v>0.65492957746478875</v>
      </c>
    </row>
    <row r="21" spans="1:3" x14ac:dyDescent="0.25">
      <c r="A21" t="s">
        <v>65</v>
      </c>
      <c r="B21">
        <f>VLOOKUP(A21,RHPvRHH!B:D,3,FALSE)/(VLOOKUP(A21,RHPvRHH!B:D,3,FALSE)+VLOOKUP(A21,LHPvRHH!B:D,3,FALSE))</f>
        <v>0.84333333333333338</v>
      </c>
      <c r="C21">
        <f>VLOOKUP(A21,RHPvLHH!B:D,3,FALSE)/(VLOOKUP(A21,RHPvLHH!B:D,3,FALSE)+VLOOKUP(A21,LHPvLHH!B:D,3,FALSE))</f>
        <v>0.86534446764091855</v>
      </c>
    </row>
    <row r="22" spans="1:3" x14ac:dyDescent="0.25">
      <c r="A22" t="s">
        <v>66</v>
      </c>
      <c r="B22">
        <f>VLOOKUP(A22,RHPvRHH!B:D,3,FALSE)/(VLOOKUP(A22,RHPvRHH!B:D,3,FALSE)+VLOOKUP(A22,LHPvRHH!B:D,3,FALSE))</f>
        <v>0.88249694002447976</v>
      </c>
      <c r="C22">
        <f>VLOOKUP(A22,RHPvLHH!B:D,3,FALSE)/(VLOOKUP(A22,RHPvLHH!B:D,3,FALSE)+VLOOKUP(A22,LHPvLHH!B:D,3,FALSE))</f>
        <v>0.87819548872180453</v>
      </c>
    </row>
    <row r="23" spans="1:3" x14ac:dyDescent="0.25">
      <c r="A23" t="s">
        <v>67</v>
      </c>
      <c r="B23">
        <f>VLOOKUP(A23,RHPvRHH!B:D,3,FALSE)/(VLOOKUP(A23,RHPvRHH!B:D,3,FALSE)+VLOOKUP(A23,LHPvRHH!B:D,3,FALSE))</f>
        <v>0.72469982847341341</v>
      </c>
      <c r="C23">
        <f>VLOOKUP(A23,RHPvLHH!B:D,3,FALSE)/(VLOOKUP(A23,RHPvLHH!B:D,3,FALSE)+VLOOKUP(A23,LHPvLHH!B:D,3,FALSE))</f>
        <v>0.70188679245283014</v>
      </c>
    </row>
    <row r="24" spans="1:3" x14ac:dyDescent="0.25">
      <c r="A24" t="s">
        <v>68</v>
      </c>
      <c r="B24">
        <f>VLOOKUP(A24,RHPvRHH!B:D,3,FALSE)/(VLOOKUP(A24,RHPvRHH!B:D,3,FALSE)+VLOOKUP(A24,LHPvRHH!B:D,3,FALSE))</f>
        <v>0.69522091974752032</v>
      </c>
      <c r="C24">
        <f>VLOOKUP(A24,RHPvLHH!B:D,3,FALSE)/(VLOOKUP(A24,RHPvLHH!B:D,3,FALSE)+VLOOKUP(A24,LHPvLHH!B:D,3,FALSE))</f>
        <v>0.72934131736526941</v>
      </c>
    </row>
    <row r="25" spans="1:3" x14ac:dyDescent="0.25">
      <c r="A25" t="s">
        <v>69</v>
      </c>
      <c r="B25">
        <f>VLOOKUP(A25,RHPvRHH!B:D,3,FALSE)/(VLOOKUP(A25,RHPvRHH!B:D,3,FALSE)+VLOOKUP(A25,LHPvRHH!B:D,3,FALSE))</f>
        <v>0.64314115308151099</v>
      </c>
      <c r="C25">
        <f>VLOOKUP(A25,RHPvLHH!B:D,3,FALSE)/(VLOOKUP(A25,RHPvLHH!B:D,3,FALSE)+VLOOKUP(A25,LHPvLHH!B:D,3,FALSE))</f>
        <v>0.6862170087976539</v>
      </c>
    </row>
    <row r="26" spans="1:3" x14ac:dyDescent="0.25">
      <c r="A26" t="s">
        <v>70</v>
      </c>
      <c r="B26">
        <f>VLOOKUP(A26,RHPvRHH!B:D,3,FALSE)/(VLOOKUP(A26,RHPvRHH!B:D,3,FALSE)+VLOOKUP(A26,LHPvRHH!B:D,3,FALSE))</f>
        <v>0.91193181818181823</v>
      </c>
      <c r="C26">
        <f>VLOOKUP(A26,RHPvLHH!B:D,3,FALSE)/(VLOOKUP(A26,RHPvLHH!B:D,3,FALSE)+VLOOKUP(A26,LHPvLHH!B:D,3,FALSE))</f>
        <v>0.90747330960854089</v>
      </c>
    </row>
    <row r="27" spans="1:3" x14ac:dyDescent="0.25">
      <c r="A27" t="s">
        <v>71</v>
      </c>
      <c r="B27">
        <f>VLOOKUP(A27,RHPvRHH!B:D,3,FALSE)/(VLOOKUP(A27,RHPvRHH!B:D,3,FALSE)+VLOOKUP(A27,LHPvRHH!B:D,3,FALSE))</f>
        <v>0.82690405539070222</v>
      </c>
      <c r="C27">
        <f>VLOOKUP(A27,RHPvLHH!B:D,3,FALSE)/(VLOOKUP(A27,RHPvLHH!B:D,3,FALSE)+VLOOKUP(A27,LHPvLHH!B:D,3,FALSE))</f>
        <v>0.79505300353356889</v>
      </c>
    </row>
    <row r="28" spans="1:3" x14ac:dyDescent="0.25">
      <c r="A28" t="s">
        <v>72</v>
      </c>
      <c r="B28">
        <f>VLOOKUP(A28,RHPvRHH!B:D,3,FALSE)/(VLOOKUP(A28,RHPvRHH!B:D,3,FALSE)+VLOOKUP(A28,LHPvRHH!B:D,3,FALSE))</f>
        <v>0.67717996289424864</v>
      </c>
      <c r="C28">
        <f>VLOOKUP(A28,RHPvLHH!B:D,3,FALSE)/(VLOOKUP(A28,RHPvLHH!B:D,3,FALSE)+VLOOKUP(A28,LHPvLHH!B:D,3,FALSE))</f>
        <v>0.82750000000000001</v>
      </c>
    </row>
    <row r="29" spans="1:3" x14ac:dyDescent="0.25">
      <c r="A29" t="s">
        <v>73</v>
      </c>
      <c r="B29">
        <f>VLOOKUP(A29,RHPvRHH!B:D,3,FALSE)/(VLOOKUP(A29,RHPvRHH!B:D,3,FALSE)+VLOOKUP(A29,LHPvRHH!B:D,3,FALSE))</f>
        <v>0.81771369721936149</v>
      </c>
      <c r="C29">
        <f>VLOOKUP(A29,RHPvLHH!B:D,3,FALSE)/(VLOOKUP(A29,RHPvLHH!B:D,3,FALSE)+VLOOKUP(A29,LHPvLHH!B:D,3,FALSE))</f>
        <v>0.81164021164021161</v>
      </c>
    </row>
    <row r="30" spans="1:3" x14ac:dyDescent="0.25">
      <c r="A30" t="s">
        <v>74</v>
      </c>
      <c r="B30">
        <f>VLOOKUP(A30,RHPvRHH!B:D,3,FALSE)/(VLOOKUP(A30,RHPvRHH!B:D,3,FALSE)+VLOOKUP(A30,LHPvRHH!B:D,3,FALSE))</f>
        <v>0.6442622950819672</v>
      </c>
      <c r="C30">
        <f>VLOOKUP(A30,RHPvLHH!B:D,3,FALSE)/(VLOOKUP(A30,RHPvLHH!B:D,3,FALSE)+VLOOKUP(A30,LHPvLHH!B:D,3,FALSE))</f>
        <v>0.73690476190476195</v>
      </c>
    </row>
    <row r="31" spans="1:3" x14ac:dyDescent="0.25">
      <c r="A31" t="s">
        <v>75</v>
      </c>
      <c r="B31">
        <f>VLOOKUP(A31,RHPvRHH!B:D,3,FALSE)/(VLOOKUP(A31,RHPvRHH!B:D,3,FALSE)+VLOOKUP(A31,LHPvRHH!B:D,3,FALSE))</f>
        <v>0.65213675213675215</v>
      </c>
      <c r="C31">
        <f>VLOOKUP(A31,RHPvLHH!B:D,3,FALSE)/(VLOOKUP(A31,RHPvLHH!B:D,3,FALSE)+VLOOKUP(A31,LHPvLHH!B:D,3,FALSE))</f>
        <v>0.66666666666666663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abSelected="1" workbookViewId="0">
      <selection activeCell="P32" sqref="J32:P61"/>
    </sheetView>
  </sheetViews>
  <sheetFormatPr defaultRowHeight="15" x14ac:dyDescent="0.25"/>
  <cols>
    <col min="2" max="2" width="11.85546875" bestFit="1" customWidth="1"/>
  </cols>
  <sheetData>
    <row r="1" spans="1:16" x14ac:dyDescent="0.25">
      <c r="A1" t="s">
        <v>1</v>
      </c>
      <c r="B1" t="s">
        <v>98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</row>
    <row r="2" spans="1:16" x14ac:dyDescent="0.25">
      <c r="A2" t="s">
        <v>46</v>
      </c>
      <c r="B2" t="s">
        <v>7</v>
      </c>
      <c r="C2">
        <f>VLOOKUP($A2,RHPvLHH!$B:$BA,46,FALSE)</f>
        <v>0.23943661971830985</v>
      </c>
      <c r="D2">
        <f>VLOOKUP($A2,RHPvLHH!$B:$BA,47,FALSE)</f>
        <v>4.0973111395646605E-2</v>
      </c>
      <c r="E2">
        <f>VLOOKUP($A2,RHPvLHH!$B:$BA,48,FALSE)</f>
        <v>7.6824583866837385E-3</v>
      </c>
      <c r="F2">
        <f>VLOOKUP($A2,RHPvLHH!$B:$BA,49,FALSE)</f>
        <v>3.713188220230474E-2</v>
      </c>
      <c r="G2">
        <f>VLOOKUP($A2,RHPvLHH!$B:$BA,50,FALSE)</f>
        <v>0.10243277848911651</v>
      </c>
      <c r="H2">
        <f>VLOOKUP($A2,RHPvLHH!$B:$BA,51,FALSE)</f>
        <v>3.9643211100099107E-2</v>
      </c>
      <c r="I2">
        <f>VLOOKUP($A2,RHPvLHH!$B:$BA,52,FALSE)</f>
        <v>0.53269993870783949</v>
      </c>
      <c r="J2">
        <f>VLOOKUP($A2,RHPvRHH!$B:$BA,46,FALSE)</f>
        <v>0.20741482965931865</v>
      </c>
      <c r="K2">
        <f>VLOOKUP($A2,RHPvRHH!$B:$BA,47,FALSE)</f>
        <v>3.5070140280561123E-2</v>
      </c>
      <c r="L2">
        <f>VLOOKUP($A2,RHPvRHH!$B:$BA,48,FALSE)</f>
        <v>2.004008016032064E-3</v>
      </c>
      <c r="M2">
        <f>VLOOKUP($A2,RHPvRHH!$B:$BA,49,FALSE)</f>
        <v>3.406813627254509E-2</v>
      </c>
      <c r="N2">
        <f>VLOOKUP($A2,RHPvRHH!$B:$BA,50,FALSE)</f>
        <v>9.3186372745490978E-2</v>
      </c>
      <c r="O2">
        <f>VLOOKUP($A2,RHPvRHH!$B:$BA,51,FALSE)</f>
        <v>4.6085232903865216E-2</v>
      </c>
      <c r="P2">
        <f>VLOOKUP($A2,RHPvRHH!$B:$BA,52,FALSE)</f>
        <v>0.58217128012218688</v>
      </c>
    </row>
    <row r="3" spans="1:16" x14ac:dyDescent="0.25">
      <c r="A3" t="s">
        <v>47</v>
      </c>
      <c r="B3" t="s">
        <v>7</v>
      </c>
      <c r="C3">
        <f>VLOOKUP($A3,RHPvLHH!$B:$BA,46,FALSE)</f>
        <v>0.23011844331641285</v>
      </c>
      <c r="D3">
        <f>VLOOKUP($A3,RHPvLHH!$B:$BA,47,FALSE)</f>
        <v>4.3993231810490696E-2</v>
      </c>
      <c r="E3">
        <f>VLOOKUP($A3,RHPvLHH!$B:$BA,48,FALSE)</f>
        <v>6.7681895093062603E-3</v>
      </c>
      <c r="F3">
        <f>VLOOKUP($A3,RHPvLHH!$B:$BA,49,FALSE)</f>
        <v>2.1996615905245348E-2</v>
      </c>
      <c r="G3">
        <f>VLOOKUP($A3,RHPvLHH!$B:$BA,50,FALSE)</f>
        <v>0.13197969543147209</v>
      </c>
      <c r="H3">
        <f>VLOOKUP($A3,RHPvLHH!$B:$BA,51,FALSE)</f>
        <v>3.865213082259663E-2</v>
      </c>
      <c r="I3">
        <f>VLOOKUP($A3,RHPvLHH!$B:$BA,52,FALSE)</f>
        <v>0.5264916932044762</v>
      </c>
      <c r="J3">
        <f>VLOOKUP($A3,RHPvRHH!$B:$BA,46,FALSE)</f>
        <v>0.22292993630573249</v>
      </c>
      <c r="K3">
        <f>VLOOKUP($A3,RHPvRHH!$B:$BA,47,FALSE)</f>
        <v>4.9681528662420385E-2</v>
      </c>
      <c r="L3">
        <f>VLOOKUP($A3,RHPvRHH!$B:$BA,48,FALSE)</f>
        <v>1.2738853503184713E-3</v>
      </c>
      <c r="M3">
        <f>VLOOKUP($A3,RHPvRHH!$B:$BA,49,FALSE)</f>
        <v>3.0573248407643312E-2</v>
      </c>
      <c r="N3">
        <f>VLOOKUP($A3,RHPvRHH!$B:$BA,50,FALSE)</f>
        <v>0.10318471337579618</v>
      </c>
      <c r="O3">
        <f>VLOOKUP($A3,RHPvRHH!$B:$BA,51,FALSE)</f>
        <v>4.013875123885035E-2</v>
      </c>
      <c r="P3">
        <f>VLOOKUP($A3,RHPvRHH!$B:$BA,52,FALSE)</f>
        <v>0.5522179366592388</v>
      </c>
    </row>
    <row r="4" spans="1:16" x14ac:dyDescent="0.25">
      <c r="A4" t="s">
        <v>48</v>
      </c>
      <c r="B4" t="s">
        <v>7</v>
      </c>
      <c r="C4">
        <f>VLOOKUP($A4,RHPvLHH!$B:$BA,46,FALSE)</f>
        <v>0.17554858934169279</v>
      </c>
      <c r="D4">
        <f>VLOOKUP($A4,RHPvLHH!$B:$BA,47,FALSE)</f>
        <v>3.918495297805643E-2</v>
      </c>
      <c r="E4">
        <f>VLOOKUP($A4,RHPvLHH!$B:$BA,48,FALSE)</f>
        <v>9.4043887147335428E-3</v>
      </c>
      <c r="F4">
        <f>VLOOKUP($A4,RHPvLHH!$B:$BA,49,FALSE)</f>
        <v>1.8808777429467086E-2</v>
      </c>
      <c r="G4">
        <f>VLOOKUP($A4,RHPvLHH!$B:$BA,50,FALSE)</f>
        <v>0.10344827586206896</v>
      </c>
      <c r="H4">
        <f>VLOOKUP($A4,RHPvLHH!$B:$BA,51,FALSE)</f>
        <v>3.2705649157581763E-2</v>
      </c>
      <c r="I4">
        <f>VLOOKUP($A4,RHPvLHH!$B:$BA,52,FALSE)</f>
        <v>0.62089936651639943</v>
      </c>
      <c r="J4">
        <f>VLOOKUP($A4,RHPvRHH!$B:$BA,46,FALSE)</f>
        <v>0.20376522702104097</v>
      </c>
      <c r="K4">
        <f>VLOOKUP($A4,RHPvRHH!$B:$BA,47,FALSE)</f>
        <v>3.4330011074197121E-2</v>
      </c>
      <c r="L4">
        <f>VLOOKUP($A4,RHPvRHH!$B:$BA,48,FALSE)</f>
        <v>5.5370985603543747E-3</v>
      </c>
      <c r="M4">
        <f>VLOOKUP($A4,RHPvRHH!$B:$BA,49,FALSE)</f>
        <v>2.5470653377630121E-2</v>
      </c>
      <c r="N4">
        <f>VLOOKUP($A4,RHPvRHH!$B:$BA,50,FALSE)</f>
        <v>9.634551495016612E-2</v>
      </c>
      <c r="O4">
        <f>VLOOKUP($A4,RHPvRHH!$B:$BA,51,FALSE)</f>
        <v>4.3111992071357783E-2</v>
      </c>
      <c r="P4">
        <f>VLOOKUP($A4,RHPvRHH!$B:$BA,52,FALSE)</f>
        <v>0.59143950294525349</v>
      </c>
    </row>
    <row r="5" spans="1:16" x14ac:dyDescent="0.25">
      <c r="A5" t="s">
        <v>49</v>
      </c>
      <c r="B5" t="s">
        <v>7</v>
      </c>
      <c r="C5">
        <f>VLOOKUP($A5,RHPvLHH!$B:$BA,46,FALSE)</f>
        <v>0.23623853211009174</v>
      </c>
      <c r="D5">
        <f>VLOOKUP($A5,RHPvLHH!$B:$BA,47,FALSE)</f>
        <v>5.5045871559633031E-2</v>
      </c>
      <c r="E5">
        <f>VLOOKUP($A5,RHPvLHH!$B:$BA,48,FALSE)</f>
        <v>0</v>
      </c>
      <c r="F5">
        <f>VLOOKUP($A5,RHPvLHH!$B:$BA,49,FALSE)</f>
        <v>4.1284403669724773E-2</v>
      </c>
      <c r="G5">
        <f>VLOOKUP($A5,RHPvLHH!$B:$BA,50,FALSE)</f>
        <v>0.12155963302752294</v>
      </c>
      <c r="H5">
        <f>VLOOKUP($A5,RHPvLHH!$B:$BA,51,FALSE)</f>
        <v>2.6263627353815659E-2</v>
      </c>
      <c r="I5">
        <f>VLOOKUP($A5,RHPvLHH!$B:$BA,52,FALSE)</f>
        <v>0.51960793227921198</v>
      </c>
      <c r="J5">
        <f>VLOOKUP($A5,RHPvRHH!$B:$BA,46,FALSE)</f>
        <v>0.2306525037936267</v>
      </c>
      <c r="K5">
        <f>VLOOKUP($A5,RHPvRHH!$B:$BA,47,FALSE)</f>
        <v>5.614567526555387E-2</v>
      </c>
      <c r="L5">
        <f>VLOOKUP($A5,RHPvRHH!$B:$BA,48,FALSE)</f>
        <v>1.5174506828528073E-3</v>
      </c>
      <c r="M5">
        <f>VLOOKUP($A5,RHPvRHH!$B:$BA,49,FALSE)</f>
        <v>2.1244309559939303E-2</v>
      </c>
      <c r="N5">
        <f>VLOOKUP($A5,RHPvRHH!$B:$BA,50,FALSE)</f>
        <v>0.10925644916540213</v>
      </c>
      <c r="O5">
        <f>VLOOKUP($A5,RHPvRHH!$B:$BA,51,FALSE)</f>
        <v>3.5678889990089196E-2</v>
      </c>
      <c r="P5">
        <f>VLOOKUP($A5,RHPvRHH!$B:$BA,52,FALSE)</f>
        <v>0.54550472154253604</v>
      </c>
    </row>
    <row r="6" spans="1:16" x14ac:dyDescent="0.25">
      <c r="A6" t="s">
        <v>50</v>
      </c>
      <c r="B6" t="s">
        <v>7</v>
      </c>
      <c r="C6">
        <f>VLOOKUP($A6,RHPvLHH!$B:$BA,46,FALSE)</f>
        <v>0.25450450450450451</v>
      </c>
      <c r="D6">
        <f>VLOOKUP($A6,RHPvLHH!$B:$BA,47,FALSE)</f>
        <v>4.72972972972973E-2</v>
      </c>
      <c r="E6">
        <f>VLOOKUP($A6,RHPvLHH!$B:$BA,48,FALSE)</f>
        <v>0</v>
      </c>
      <c r="F6">
        <f>VLOOKUP($A6,RHPvLHH!$B:$BA,49,FALSE)</f>
        <v>6.0810810810810814E-2</v>
      </c>
      <c r="G6">
        <f>VLOOKUP($A6,RHPvLHH!$B:$BA,50,FALSE)</f>
        <v>9.0090090090090086E-2</v>
      </c>
      <c r="H6">
        <f>VLOOKUP($A6,RHPvLHH!$B:$BA,51,FALSE)</f>
        <v>1.9821605550049554E-2</v>
      </c>
      <c r="I6">
        <f>VLOOKUP($A6,RHPvLHH!$B:$BA,52,FALSE)</f>
        <v>0.52747569174724773</v>
      </c>
      <c r="J6">
        <f>VLOOKUP($A6,RHPvRHH!$B:$BA,46,FALSE)</f>
        <v>0.22477064220183487</v>
      </c>
      <c r="K6">
        <f>VLOOKUP($A6,RHPvRHH!$B:$BA,47,FALSE)</f>
        <v>5.5045871559633031E-2</v>
      </c>
      <c r="L6">
        <f>VLOOKUP($A6,RHPvRHH!$B:$BA,48,FALSE)</f>
        <v>6.1162079510703364E-3</v>
      </c>
      <c r="M6">
        <f>VLOOKUP($A6,RHPvRHH!$B:$BA,49,FALSE)</f>
        <v>3.82262996941896E-2</v>
      </c>
      <c r="N6">
        <f>VLOOKUP($A6,RHPvRHH!$B:$BA,50,FALSE)</f>
        <v>5.1987767584097858E-2</v>
      </c>
      <c r="O6">
        <f>VLOOKUP($A6,RHPvRHH!$B:$BA,51,FALSE)</f>
        <v>1.6848364717542121E-2</v>
      </c>
      <c r="P6">
        <f>VLOOKUP($A6,RHPvRHH!$B:$BA,52,FALSE)</f>
        <v>0.60700484629163221</v>
      </c>
    </row>
    <row r="7" spans="1:16" x14ac:dyDescent="0.25">
      <c r="A7" t="s">
        <v>51</v>
      </c>
      <c r="B7" t="s">
        <v>7</v>
      </c>
      <c r="C7">
        <f>VLOOKUP($A7,RHPvLHH!$B:$BA,46,FALSE)</f>
        <v>0.22897800776196636</v>
      </c>
      <c r="D7">
        <f>VLOOKUP($A7,RHPvLHH!$B:$BA,47,FALSE)</f>
        <v>4.6571798188874518E-2</v>
      </c>
      <c r="E7">
        <f>VLOOKUP($A7,RHPvLHH!$B:$BA,48,FALSE)</f>
        <v>5.1746442432082798E-3</v>
      </c>
      <c r="F7">
        <f>VLOOKUP($A7,RHPvLHH!$B:$BA,49,FALSE)</f>
        <v>3.8809831824062092E-2</v>
      </c>
      <c r="G7">
        <f>VLOOKUP($A7,RHPvLHH!$B:$BA,50,FALSE)</f>
        <v>0.1073738680465718</v>
      </c>
      <c r="H7">
        <f>VLOOKUP($A7,RHPvLHH!$B:$BA,51,FALSE)</f>
        <v>4.1129831516352827E-2</v>
      </c>
      <c r="I7">
        <f>VLOOKUP($A7,RHPvLHH!$B:$BA,52,FALSE)</f>
        <v>0.53196201841896407</v>
      </c>
      <c r="J7">
        <f>VLOOKUP($A7,RHPvRHH!$B:$BA,46,FALSE)</f>
        <v>0.22197055492638731</v>
      </c>
      <c r="K7">
        <f>VLOOKUP($A7,RHPvRHH!$B:$BA,47,FALSE)</f>
        <v>4.8697621744054363E-2</v>
      </c>
      <c r="L7">
        <f>VLOOKUP($A7,RHPvRHH!$B:$BA,48,FALSE)</f>
        <v>4.5300113250283129E-3</v>
      </c>
      <c r="M7">
        <f>VLOOKUP($A7,RHPvRHH!$B:$BA,49,FALSE)</f>
        <v>2.2650056625141562E-2</v>
      </c>
      <c r="N7">
        <f>VLOOKUP($A7,RHPvRHH!$B:$BA,50,FALSE)</f>
        <v>6.3420158550396372E-2</v>
      </c>
      <c r="O7">
        <f>VLOOKUP($A7,RHPvRHH!$B:$BA,51,FALSE)</f>
        <v>2.7750247770069375E-2</v>
      </c>
      <c r="P7">
        <f>VLOOKUP($A7,RHPvRHH!$B:$BA,52,FALSE)</f>
        <v>0.61098134905892265</v>
      </c>
    </row>
    <row r="8" spans="1:16" x14ac:dyDescent="0.25">
      <c r="A8" t="s">
        <v>52</v>
      </c>
      <c r="B8" t="s">
        <v>7</v>
      </c>
      <c r="C8">
        <f>VLOOKUP($A8,RHPvLHH!$B:$BA,46,FALSE)</f>
        <v>0.22051282051282051</v>
      </c>
      <c r="D8">
        <f>VLOOKUP($A8,RHPvLHH!$B:$BA,47,FALSE)</f>
        <v>3.5897435897435895E-2</v>
      </c>
      <c r="E8">
        <f>VLOOKUP($A8,RHPvLHH!$B:$BA,48,FALSE)</f>
        <v>6.8376068376068376E-3</v>
      </c>
      <c r="F8">
        <f>VLOOKUP($A8,RHPvLHH!$B:$BA,49,FALSE)</f>
        <v>2.735042735042735E-2</v>
      </c>
      <c r="G8">
        <f>VLOOKUP($A8,RHPvLHH!$B:$BA,50,FALSE)</f>
        <v>0.13675213675213677</v>
      </c>
      <c r="H8">
        <f>VLOOKUP($A8,RHPvLHH!$B:$BA,51,FALSE)</f>
        <v>3.9643211100099107E-2</v>
      </c>
      <c r="I8">
        <f>VLOOKUP($A8,RHPvLHH!$B:$BA,52,FALSE)</f>
        <v>0.53300636154947356</v>
      </c>
      <c r="J8">
        <f>VLOOKUP($A8,RHPvRHH!$B:$BA,46,FALSE)</f>
        <v>0.24384236453201971</v>
      </c>
      <c r="K8">
        <f>VLOOKUP($A8,RHPvRHH!$B:$BA,47,FALSE)</f>
        <v>4.8029556650246302E-2</v>
      </c>
      <c r="L8">
        <f>VLOOKUP($A8,RHPvRHH!$B:$BA,48,FALSE)</f>
        <v>6.1576354679802959E-3</v>
      </c>
      <c r="M8">
        <f>VLOOKUP($A8,RHPvRHH!$B:$BA,49,FALSE)</f>
        <v>3.9408866995073892E-2</v>
      </c>
      <c r="N8">
        <f>VLOOKUP($A8,RHPvRHH!$B:$BA,50,FALSE)</f>
        <v>8.1280788177339899E-2</v>
      </c>
      <c r="O8">
        <f>VLOOKUP($A8,RHPvRHH!$B:$BA,51,FALSE)</f>
        <v>3.2705649157581763E-2</v>
      </c>
      <c r="P8">
        <f>VLOOKUP($A8,RHPvRHH!$B:$BA,52,FALSE)</f>
        <v>0.54857513901975807</v>
      </c>
    </row>
    <row r="9" spans="1:16" x14ac:dyDescent="0.25">
      <c r="A9" t="s">
        <v>53</v>
      </c>
      <c r="B9" t="s">
        <v>7</v>
      </c>
      <c r="C9">
        <f>VLOOKUP($A9,RHPvLHH!$B:$BA,46,FALSE)</f>
        <v>0.22857142857142856</v>
      </c>
      <c r="D9">
        <f>VLOOKUP($A9,RHPvLHH!$B:$BA,47,FALSE)</f>
        <v>3.968253968253968E-2</v>
      </c>
      <c r="E9">
        <f>VLOOKUP($A9,RHPvLHH!$B:$BA,48,FALSE)</f>
        <v>6.3492063492063492E-3</v>
      </c>
      <c r="F9">
        <f>VLOOKUP($A9,RHPvLHH!$B:$BA,49,FALSE)</f>
        <v>3.3333333333333333E-2</v>
      </c>
      <c r="G9">
        <f>VLOOKUP($A9,RHPvLHH!$B:$BA,50,FALSE)</f>
        <v>0.11428571428571428</v>
      </c>
      <c r="H9">
        <f>VLOOKUP($A9,RHPvLHH!$B:$BA,51,FALSE)</f>
        <v>3.5678889990089196E-2</v>
      </c>
      <c r="I9">
        <f>VLOOKUP($A9,RHPvLHH!$B:$BA,52,FALSE)</f>
        <v>0.54209888778768867</v>
      </c>
      <c r="J9">
        <f>VLOOKUP($A9,RHPvRHH!$B:$BA,46,FALSE)</f>
        <v>0.25650118203309691</v>
      </c>
      <c r="K9">
        <f>VLOOKUP($A9,RHPvRHH!$B:$BA,47,FALSE)</f>
        <v>4.1371158392434985E-2</v>
      </c>
      <c r="L9">
        <f>VLOOKUP($A9,RHPvRHH!$B:$BA,48,FALSE)</f>
        <v>2.3640661938534278E-3</v>
      </c>
      <c r="M9">
        <f>VLOOKUP($A9,RHPvRHH!$B:$BA,49,FALSE)</f>
        <v>4.3735224586288417E-2</v>
      </c>
      <c r="N9">
        <f>VLOOKUP($A9,RHPvRHH!$B:$BA,50,FALSE)</f>
        <v>6.0283687943262408E-2</v>
      </c>
      <c r="O9">
        <f>VLOOKUP($A9,RHPvRHH!$B:$BA,51,FALSE)</f>
        <v>2.5272547076313181E-2</v>
      </c>
      <c r="P9">
        <f>VLOOKUP($A9,RHPvRHH!$B:$BA,52,FALSE)</f>
        <v>0.5704721337747507</v>
      </c>
    </row>
    <row r="10" spans="1:16" x14ac:dyDescent="0.25">
      <c r="A10" t="s">
        <v>54</v>
      </c>
      <c r="B10" t="s">
        <v>7</v>
      </c>
      <c r="C10">
        <f>VLOOKUP($A10,RHPvLHH!$B:$BA,46,FALSE)</f>
        <v>0.22</v>
      </c>
      <c r="D10">
        <f>VLOOKUP($A10,RHPvLHH!$B:$BA,47,FALSE)</f>
        <v>4.4615384615384612E-2</v>
      </c>
      <c r="E10">
        <f>VLOOKUP($A10,RHPvLHH!$B:$BA,48,FALSE)</f>
        <v>0</v>
      </c>
      <c r="F10">
        <f>VLOOKUP($A10,RHPvLHH!$B:$BA,49,FALSE)</f>
        <v>3.2307692307692308E-2</v>
      </c>
      <c r="G10">
        <f>VLOOKUP($A10,RHPvLHH!$B:$BA,50,FALSE)</f>
        <v>6.4615384615384616E-2</v>
      </c>
      <c r="H10">
        <f>VLOOKUP($A10,RHPvLHH!$B:$BA,51,FALSE)</f>
        <v>2.0812685827552031E-2</v>
      </c>
      <c r="I10">
        <f>VLOOKUP($A10,RHPvLHH!$B:$BA,52,FALSE)</f>
        <v>0.6176488526339865</v>
      </c>
      <c r="J10">
        <f>VLOOKUP($A10,RHPvRHH!$B:$BA,46,FALSE)</f>
        <v>0.17509247842170161</v>
      </c>
      <c r="K10">
        <f>VLOOKUP($A10,RHPvRHH!$B:$BA,47,FALSE)</f>
        <v>4.562268803945746E-2</v>
      </c>
      <c r="L10">
        <f>VLOOKUP($A10,RHPvRHH!$B:$BA,48,FALSE)</f>
        <v>1.2330456226880395E-3</v>
      </c>
      <c r="M10">
        <f>VLOOKUP($A10,RHPvRHH!$B:$BA,49,FALSE)</f>
        <v>1.8495684340320593E-2</v>
      </c>
      <c r="N10">
        <f>VLOOKUP($A10,RHPvRHH!$B:$BA,50,FALSE)</f>
        <v>9.6177558569667074E-2</v>
      </c>
      <c r="O10">
        <f>VLOOKUP($A10,RHPvRHH!$B:$BA,51,FALSE)</f>
        <v>3.865213082259663E-2</v>
      </c>
      <c r="P10">
        <f>VLOOKUP($A10,RHPvRHH!$B:$BA,52,FALSE)</f>
        <v>0.62472641418356867</v>
      </c>
    </row>
    <row r="11" spans="1:16" x14ac:dyDescent="0.25">
      <c r="A11" t="s">
        <v>55</v>
      </c>
      <c r="B11" t="s">
        <v>7</v>
      </c>
      <c r="C11">
        <f>VLOOKUP($A11,RHPvLHH!$B:$BA,46,FALSE)</f>
        <v>0.2132564841498559</v>
      </c>
      <c r="D11">
        <f>VLOOKUP($A11,RHPvLHH!$B:$BA,47,FALSE)</f>
        <v>3.3141210374639768E-2</v>
      </c>
      <c r="E11">
        <f>VLOOKUP($A11,RHPvLHH!$B:$BA,48,FALSE)</f>
        <v>4.3227665706051877E-3</v>
      </c>
      <c r="F11">
        <f>VLOOKUP($A11,RHPvLHH!$B:$BA,49,FALSE)</f>
        <v>3.3141210374639768E-2</v>
      </c>
      <c r="G11">
        <f>VLOOKUP($A11,RHPvLHH!$B:$BA,50,FALSE)</f>
        <v>9.3659942363112397E-2</v>
      </c>
      <c r="H11">
        <f>VLOOKUP($A11,RHPvLHH!$B:$BA,51,FALSE)</f>
        <v>3.2210109018830528E-2</v>
      </c>
      <c r="I11">
        <f>VLOOKUP($A11,RHPvLHH!$B:$BA,52,FALSE)</f>
        <v>0.59026827714831653</v>
      </c>
      <c r="J11">
        <f>VLOOKUP($A11,RHPvRHH!$B:$BA,46,FALSE)</f>
        <v>0.18960244648318042</v>
      </c>
      <c r="K11">
        <f>VLOOKUP($A11,RHPvRHH!$B:$BA,47,FALSE)</f>
        <v>3.8735983690112129E-2</v>
      </c>
      <c r="L11">
        <f>VLOOKUP($A11,RHPvRHH!$B:$BA,48,FALSE)</f>
        <v>0</v>
      </c>
      <c r="M11">
        <f>VLOOKUP($A11,RHPvRHH!$B:$BA,49,FALSE)</f>
        <v>2.3445463812436288E-2</v>
      </c>
      <c r="N11">
        <f>VLOOKUP($A11,RHPvRHH!$B:$BA,50,FALSE)</f>
        <v>8.6646279306829763E-2</v>
      </c>
      <c r="O11">
        <f>VLOOKUP($A11,RHPvRHH!$B:$BA,51,FALSE)</f>
        <v>4.2120911793855305E-2</v>
      </c>
      <c r="P11">
        <f>VLOOKUP($A11,RHPvRHH!$B:$BA,52,FALSE)</f>
        <v>0.619448914913586</v>
      </c>
    </row>
    <row r="12" spans="1:16" x14ac:dyDescent="0.25">
      <c r="A12" t="s">
        <v>56</v>
      </c>
      <c r="B12" t="s">
        <v>7</v>
      </c>
      <c r="C12">
        <f>VLOOKUP($A12,RHPvLHH!$B:$BA,46,FALSE)</f>
        <v>0.18091451292246521</v>
      </c>
      <c r="D12">
        <f>VLOOKUP($A12,RHPvLHH!$B:$BA,47,FALSE)</f>
        <v>3.5785288270377733E-2</v>
      </c>
      <c r="E12">
        <f>VLOOKUP($A12,RHPvLHH!$B:$BA,48,FALSE)</f>
        <v>5.9642147117296221E-3</v>
      </c>
      <c r="F12">
        <f>VLOOKUP($A12,RHPvLHH!$B:$BA,49,FALSE)</f>
        <v>2.982107355864811E-2</v>
      </c>
      <c r="G12">
        <f>VLOOKUP($A12,RHPvLHH!$B:$BA,50,FALSE)</f>
        <v>6.3618290258449298E-2</v>
      </c>
      <c r="H12">
        <f>VLOOKUP($A12,RHPvLHH!$B:$BA,51,FALSE)</f>
        <v>1.5857284440039643E-2</v>
      </c>
      <c r="I12">
        <f>VLOOKUP($A12,RHPvLHH!$B:$BA,52,FALSE)</f>
        <v>0.66803933583829034</v>
      </c>
      <c r="J12">
        <f>VLOOKUP($A12,RHPvRHH!$B:$BA,46,FALSE)</f>
        <v>0.2330654420206659</v>
      </c>
      <c r="K12">
        <f>VLOOKUP($A12,RHPvRHH!$B:$BA,47,FALSE)</f>
        <v>4.2479908151549943E-2</v>
      </c>
      <c r="L12">
        <f>VLOOKUP($A12,RHPvRHH!$B:$BA,48,FALSE)</f>
        <v>5.7405281285878304E-3</v>
      </c>
      <c r="M12">
        <f>VLOOKUP($A12,RHPvRHH!$B:$BA,49,FALSE)</f>
        <v>3.3295063145809413E-2</v>
      </c>
      <c r="N12">
        <f>VLOOKUP($A12,RHPvRHH!$B:$BA,50,FALSE)</f>
        <v>7.9219288174512056E-2</v>
      </c>
      <c r="O12">
        <f>VLOOKUP($A12,RHPvRHH!$B:$BA,51,FALSE)</f>
        <v>3.4192269573835483E-2</v>
      </c>
      <c r="P12">
        <f>VLOOKUP($A12,RHPvRHH!$B:$BA,52,FALSE)</f>
        <v>0.57200750080503937</v>
      </c>
    </row>
    <row r="13" spans="1:16" x14ac:dyDescent="0.25">
      <c r="A13" t="s">
        <v>57</v>
      </c>
      <c r="B13" t="s">
        <v>7</v>
      </c>
      <c r="C13">
        <f>VLOOKUP($A13,RHPvLHH!$B:$BA,46,FALSE)</f>
        <v>0.17241379310344829</v>
      </c>
      <c r="D13">
        <f>VLOOKUP($A13,RHPvLHH!$B:$BA,47,FALSE)</f>
        <v>2.2988505747126436E-2</v>
      </c>
      <c r="E13">
        <f>VLOOKUP($A13,RHPvLHH!$B:$BA,48,FALSE)</f>
        <v>6.5681444991789817E-3</v>
      </c>
      <c r="F13">
        <f>VLOOKUP($A13,RHPvLHH!$B:$BA,49,FALSE)</f>
        <v>2.1346469622331693E-2</v>
      </c>
      <c r="G13">
        <f>VLOOKUP($A13,RHPvLHH!$B:$BA,50,FALSE)</f>
        <v>0.11494252873563218</v>
      </c>
      <c r="H13">
        <f>VLOOKUP($A13,RHPvLHH!$B:$BA,51,FALSE)</f>
        <v>3.4687809712586719E-2</v>
      </c>
      <c r="I13">
        <f>VLOOKUP($A13,RHPvLHH!$B:$BA,52,FALSE)</f>
        <v>0.62705274857969573</v>
      </c>
      <c r="J13">
        <f>VLOOKUP($A13,RHPvRHH!$B:$BA,46,FALSE)</f>
        <v>0.23360655737704919</v>
      </c>
      <c r="K13">
        <f>VLOOKUP($A13,RHPvRHH!$B:$BA,47,FALSE)</f>
        <v>4.8155737704918031E-2</v>
      </c>
      <c r="L13">
        <f>VLOOKUP($A13,RHPvRHH!$B:$BA,48,FALSE)</f>
        <v>2.0491803278688526E-3</v>
      </c>
      <c r="M13">
        <f>VLOOKUP($A13,RHPvRHH!$B:$BA,49,FALSE)</f>
        <v>2.8688524590163935E-2</v>
      </c>
      <c r="N13">
        <f>VLOOKUP($A13,RHPvRHH!$B:$BA,50,FALSE)</f>
        <v>6.5573770491803282E-2</v>
      </c>
      <c r="O13">
        <f>VLOOKUP($A13,RHPvRHH!$B:$BA,51,FALSE)</f>
        <v>3.1714568880079286E-2</v>
      </c>
      <c r="P13">
        <f>VLOOKUP($A13,RHPvRHH!$B:$BA,52,FALSE)</f>
        <v>0.59021166062811747</v>
      </c>
    </row>
    <row r="14" spans="1:16" x14ac:dyDescent="0.25">
      <c r="A14" t="s">
        <v>58</v>
      </c>
      <c r="B14" t="s">
        <v>7</v>
      </c>
      <c r="C14">
        <f>VLOOKUP($A14,RHPvLHH!$B:$BA,46,FALSE)</f>
        <v>0.2023529411764706</v>
      </c>
      <c r="D14">
        <f>VLOOKUP($A14,RHPvLHH!$B:$BA,47,FALSE)</f>
        <v>4.7058823529411764E-2</v>
      </c>
      <c r="E14">
        <f>VLOOKUP($A14,RHPvLHH!$B:$BA,48,FALSE)</f>
        <v>7.058823529411765E-3</v>
      </c>
      <c r="F14">
        <f>VLOOKUP($A14,RHPvLHH!$B:$BA,49,FALSE)</f>
        <v>2.1176470588235293E-2</v>
      </c>
      <c r="G14">
        <f>VLOOKUP($A14,RHPvLHH!$B:$BA,50,FALSE)</f>
        <v>0.10823529411764705</v>
      </c>
      <c r="H14">
        <f>VLOOKUP($A14,RHPvLHH!$B:$BA,51,FALSE)</f>
        <v>2.2794846382556987E-2</v>
      </c>
      <c r="I14">
        <f>VLOOKUP($A14,RHPvLHH!$B:$BA,52,FALSE)</f>
        <v>0.59132280067626652</v>
      </c>
      <c r="J14">
        <f>VLOOKUP($A14,RHPvRHH!$B:$BA,46,FALSE)</f>
        <v>0.22166874221668742</v>
      </c>
      <c r="K14">
        <f>VLOOKUP($A14,RHPvRHH!$B:$BA,47,FALSE)</f>
        <v>4.6077210460772101E-2</v>
      </c>
      <c r="L14">
        <f>VLOOKUP($A14,RHPvRHH!$B:$BA,48,FALSE)</f>
        <v>4.9813200498132005E-3</v>
      </c>
      <c r="M14">
        <f>VLOOKUP($A14,RHPvRHH!$B:$BA,49,FALSE)</f>
        <v>3.6114570361145702E-2</v>
      </c>
      <c r="N14">
        <f>VLOOKUP($A14,RHPvRHH!$B:$BA,50,FALSE)</f>
        <v>5.6039850560398508E-2</v>
      </c>
      <c r="O14">
        <f>VLOOKUP($A14,RHPvRHH!$B:$BA,51,FALSE)</f>
        <v>2.2299306243805748E-2</v>
      </c>
      <c r="P14">
        <f>VLOOKUP($A14,RHPvRHH!$B:$BA,52,FALSE)</f>
        <v>0.61281900010737722</v>
      </c>
    </row>
    <row r="15" spans="1:16" x14ac:dyDescent="0.25">
      <c r="A15" t="s">
        <v>59</v>
      </c>
      <c r="B15" t="s">
        <v>7</v>
      </c>
      <c r="C15">
        <f>VLOOKUP($A15,RHPvLHH!$B:$BA,46,FALSE)</f>
        <v>0.23055555555555557</v>
      </c>
      <c r="D15">
        <f>VLOOKUP($A15,RHPvLHH!$B:$BA,47,FALSE)</f>
        <v>6.1111111111111109E-2</v>
      </c>
      <c r="E15">
        <f>VLOOKUP($A15,RHPvLHH!$B:$BA,48,FALSE)</f>
        <v>8.3333333333333332E-3</v>
      </c>
      <c r="F15">
        <f>VLOOKUP($A15,RHPvLHH!$B:$BA,49,FALSE)</f>
        <v>3.7499999999999999E-2</v>
      </c>
      <c r="G15">
        <f>VLOOKUP($A15,RHPvLHH!$B:$BA,50,FALSE)</f>
        <v>9.166666666666666E-2</v>
      </c>
      <c r="H15">
        <f>VLOOKUP($A15,RHPvLHH!$B:$BA,51,FALSE)</f>
        <v>3.2705649157581763E-2</v>
      </c>
      <c r="I15">
        <f>VLOOKUP($A15,RHPvLHH!$B:$BA,52,FALSE)</f>
        <v>0.53812768417575152</v>
      </c>
      <c r="J15">
        <f>VLOOKUP($A15,RHPvRHH!$B:$BA,46,FALSE)</f>
        <v>0.2309299895506792</v>
      </c>
      <c r="K15">
        <f>VLOOKUP($A15,RHPvRHH!$B:$BA,47,FALSE)</f>
        <v>5.329153605015674E-2</v>
      </c>
      <c r="L15">
        <f>VLOOKUP($A15,RHPvRHH!$B:$BA,48,FALSE)</f>
        <v>2.0898641588296763E-3</v>
      </c>
      <c r="M15">
        <f>VLOOKUP($A15,RHPvRHH!$B:$BA,49,FALSE)</f>
        <v>3.7617554858934171E-2</v>
      </c>
      <c r="N15">
        <f>VLOOKUP($A15,RHPvRHH!$B:$BA,50,FALSE)</f>
        <v>7.5235109717868343E-2</v>
      </c>
      <c r="O15">
        <f>VLOOKUP($A15,RHPvRHH!$B:$BA,51,FALSE)</f>
        <v>3.5678889990089196E-2</v>
      </c>
      <c r="P15">
        <f>VLOOKUP($A15,RHPvRHH!$B:$BA,52,FALSE)</f>
        <v>0.56515705567344265</v>
      </c>
    </row>
    <row r="16" spans="1:16" x14ac:dyDescent="0.25">
      <c r="A16" t="s">
        <v>60</v>
      </c>
      <c r="B16" t="s">
        <v>7</v>
      </c>
      <c r="C16">
        <f>VLOOKUP($A16,RHPvLHH!$B:$BA,46,FALSE)</f>
        <v>0.19672131147540983</v>
      </c>
      <c r="D16">
        <f>VLOOKUP($A16,RHPvLHH!$B:$BA,47,FALSE)</f>
        <v>3.2786885245901641E-2</v>
      </c>
      <c r="E16">
        <f>VLOOKUP($A16,RHPvLHH!$B:$BA,48,FALSE)</f>
        <v>4.6838407494145199E-3</v>
      </c>
      <c r="F16">
        <f>VLOOKUP($A16,RHPvLHH!$B:$BA,49,FALSE)</f>
        <v>3.5128805620608897E-2</v>
      </c>
      <c r="G16">
        <f>VLOOKUP($A16,RHPvLHH!$B:$BA,50,FALSE)</f>
        <v>0.11475409836065574</v>
      </c>
      <c r="H16">
        <f>VLOOKUP($A16,RHPvLHH!$B:$BA,51,FALSE)</f>
        <v>2.4281466798810703E-2</v>
      </c>
      <c r="I16">
        <f>VLOOKUP($A16,RHPvLHH!$B:$BA,52,FALSE)</f>
        <v>0.59164359174919867</v>
      </c>
      <c r="J16">
        <f>VLOOKUP($A16,RHPvRHH!$B:$BA,46,FALSE)</f>
        <v>0.19126506024096385</v>
      </c>
      <c r="K16">
        <f>VLOOKUP($A16,RHPvRHH!$B:$BA,47,FALSE)</f>
        <v>2.86144578313253E-2</v>
      </c>
      <c r="L16">
        <f>VLOOKUP($A16,RHPvRHH!$B:$BA,48,FALSE)</f>
        <v>3.0120481927710845E-3</v>
      </c>
      <c r="M16">
        <f>VLOOKUP($A16,RHPvRHH!$B:$BA,49,FALSE)</f>
        <v>3.1626506024096383E-2</v>
      </c>
      <c r="N16">
        <f>VLOOKUP($A16,RHPvRHH!$B:$BA,50,FALSE)</f>
        <v>6.3253012048192767E-2</v>
      </c>
      <c r="O16">
        <f>VLOOKUP($A16,RHPvRHH!$B:$BA,51,FALSE)</f>
        <v>2.0812685827552031E-2</v>
      </c>
      <c r="P16">
        <f>VLOOKUP($A16,RHPvRHH!$B:$BA,52,FALSE)</f>
        <v>0.66141622983509851</v>
      </c>
    </row>
    <row r="17" spans="1:16" x14ac:dyDescent="0.25">
      <c r="A17" t="s">
        <v>61</v>
      </c>
      <c r="B17" t="s">
        <v>7</v>
      </c>
      <c r="C17">
        <f>VLOOKUP($A17,RHPvLHH!$B:$BA,46,FALSE)</f>
        <v>0.20600858369098712</v>
      </c>
      <c r="D17">
        <f>VLOOKUP($A17,RHPvLHH!$B:$BA,47,FALSE)</f>
        <v>5.3648068669527899E-2</v>
      </c>
      <c r="E17">
        <f>VLOOKUP($A17,RHPvLHH!$B:$BA,48,FALSE)</f>
        <v>6.4377682403433476E-3</v>
      </c>
      <c r="F17">
        <f>VLOOKUP($A17,RHPvLHH!$B:$BA,49,FALSE)</f>
        <v>2.1459227467811159E-2</v>
      </c>
      <c r="G17">
        <f>VLOOKUP($A17,RHPvLHH!$B:$BA,50,FALSE)</f>
        <v>0.15021459227467812</v>
      </c>
      <c r="H17">
        <f>VLOOKUP($A17,RHPvLHH!$B:$BA,51,FALSE)</f>
        <v>3.4687809712586719E-2</v>
      </c>
      <c r="I17">
        <f>VLOOKUP($A17,RHPvLHH!$B:$BA,52,FALSE)</f>
        <v>0.5275439499440655</v>
      </c>
      <c r="J17">
        <f>VLOOKUP($A17,RHPvRHH!$B:$BA,46,FALSE)</f>
        <v>0.21823617339312407</v>
      </c>
      <c r="K17">
        <f>VLOOKUP($A17,RHPvRHH!$B:$BA,47,FALSE)</f>
        <v>5.0822122571001493E-2</v>
      </c>
      <c r="L17">
        <f>VLOOKUP($A17,RHPvRHH!$B:$BA,48,FALSE)</f>
        <v>1.4947683109118087E-3</v>
      </c>
      <c r="M17">
        <f>VLOOKUP($A17,RHPvRHH!$B:$BA,49,FALSE)</f>
        <v>2.391629297458894E-2</v>
      </c>
      <c r="N17">
        <f>VLOOKUP($A17,RHPvRHH!$B:$BA,50,FALSE)</f>
        <v>7.3243647234678619E-2</v>
      </c>
      <c r="O17">
        <f>VLOOKUP($A17,RHPvRHH!$B:$BA,51,FALSE)</f>
        <v>2.4281466798810703E-2</v>
      </c>
      <c r="P17">
        <f>VLOOKUP($A17,RHPvRHH!$B:$BA,52,FALSE)</f>
        <v>0.6080055287168844</v>
      </c>
    </row>
    <row r="18" spans="1:16" x14ac:dyDescent="0.25">
      <c r="A18" t="s">
        <v>62</v>
      </c>
      <c r="B18" t="s">
        <v>7</v>
      </c>
      <c r="C18">
        <f>VLOOKUP($A18,RHPvLHH!$B:$BA,46,FALSE)</f>
        <v>0.20158102766798419</v>
      </c>
      <c r="D18">
        <f>VLOOKUP($A18,RHPvLHH!$B:$BA,47,FALSE)</f>
        <v>2.766798418972332E-2</v>
      </c>
      <c r="E18">
        <f>VLOOKUP($A18,RHPvLHH!$B:$BA,48,FALSE)</f>
        <v>7.9051383399209481E-3</v>
      </c>
      <c r="F18">
        <f>VLOOKUP($A18,RHPvLHH!$B:$BA,49,FALSE)</f>
        <v>1.5810276679841896E-2</v>
      </c>
      <c r="G18">
        <f>VLOOKUP($A18,RHPvLHH!$B:$BA,50,FALSE)</f>
        <v>0.13043478260869565</v>
      </c>
      <c r="H18">
        <f>VLOOKUP($A18,RHPvLHH!$B:$BA,51,FALSE)</f>
        <v>3.2705649157581763E-2</v>
      </c>
      <c r="I18">
        <f>VLOOKUP($A18,RHPvLHH!$B:$BA,52,FALSE)</f>
        <v>0.5838951413562522</v>
      </c>
      <c r="J18">
        <f>VLOOKUP($A18,RHPvRHH!$B:$BA,46,FALSE)</f>
        <v>0.17828418230563003</v>
      </c>
      <c r="K18">
        <f>VLOOKUP($A18,RHPvRHH!$B:$BA,47,FALSE)</f>
        <v>2.8150134048257374E-2</v>
      </c>
      <c r="L18">
        <f>VLOOKUP($A18,RHPvRHH!$B:$BA,48,FALSE)</f>
        <v>6.7024128686327079E-3</v>
      </c>
      <c r="M18">
        <f>VLOOKUP($A18,RHPvRHH!$B:$BA,49,FALSE)</f>
        <v>2.1447721179624665E-2</v>
      </c>
      <c r="N18">
        <f>VLOOKUP($A18,RHPvRHH!$B:$BA,50,FALSE)</f>
        <v>7.2386058981233251E-2</v>
      </c>
      <c r="O18">
        <f>VLOOKUP($A18,RHPvRHH!$B:$BA,51,FALSE)</f>
        <v>2.6759167492566897E-2</v>
      </c>
      <c r="P18">
        <f>VLOOKUP($A18,RHPvRHH!$B:$BA,52,FALSE)</f>
        <v>0.6662703231240551</v>
      </c>
    </row>
    <row r="19" spans="1:16" x14ac:dyDescent="0.25">
      <c r="A19" t="s">
        <v>63</v>
      </c>
      <c r="B19" t="s">
        <v>7</v>
      </c>
      <c r="C19">
        <f>VLOOKUP($A19,RHPvLHH!$B:$BA,46,FALSE)</f>
        <v>0.23743016759776536</v>
      </c>
      <c r="D19">
        <f>VLOOKUP($A19,RHPvLHH!$B:$BA,47,FALSE)</f>
        <v>5.1675977653631286E-2</v>
      </c>
      <c r="E19">
        <f>VLOOKUP($A19,RHPvLHH!$B:$BA,48,FALSE)</f>
        <v>8.3798882681564244E-3</v>
      </c>
      <c r="F19">
        <f>VLOOKUP($A19,RHPvLHH!$B:$BA,49,FALSE)</f>
        <v>3.2122905027932962E-2</v>
      </c>
      <c r="G19">
        <f>VLOOKUP($A19,RHPvLHH!$B:$BA,50,FALSE)</f>
        <v>0.11033519553072625</v>
      </c>
      <c r="H19">
        <f>VLOOKUP($A19,RHPvLHH!$B:$BA,51,FALSE)</f>
        <v>3.9147670961347872E-2</v>
      </c>
      <c r="I19">
        <f>VLOOKUP($A19,RHPvLHH!$B:$BA,52,FALSE)</f>
        <v>0.52090819496043983</v>
      </c>
      <c r="J19">
        <f>VLOOKUP($A19,RHPvRHH!$B:$BA,46,FALSE)</f>
        <v>0.21547619047619049</v>
      </c>
      <c r="K19">
        <f>VLOOKUP($A19,RHPvRHH!$B:$BA,47,FALSE)</f>
        <v>4.0476190476190478E-2</v>
      </c>
      <c r="L19">
        <f>VLOOKUP($A19,RHPvRHH!$B:$BA,48,FALSE)</f>
        <v>5.9523809523809521E-3</v>
      </c>
      <c r="M19">
        <f>VLOOKUP($A19,RHPvRHH!$B:$BA,49,FALSE)</f>
        <v>2.8571428571428571E-2</v>
      </c>
      <c r="N19">
        <f>VLOOKUP($A19,RHPvRHH!$B:$BA,50,FALSE)</f>
        <v>7.4999999999999997E-2</v>
      </c>
      <c r="O19">
        <f>VLOOKUP($A19,RHPvRHH!$B:$BA,51,FALSE)</f>
        <v>3.1219028741328047E-2</v>
      </c>
      <c r="P19">
        <f>VLOOKUP($A19,RHPvRHH!$B:$BA,52,FALSE)</f>
        <v>0.6033047807824814</v>
      </c>
    </row>
    <row r="20" spans="1:16" x14ac:dyDescent="0.25">
      <c r="A20" t="s">
        <v>64</v>
      </c>
      <c r="B20" t="s">
        <v>7</v>
      </c>
      <c r="C20">
        <f>VLOOKUP($A20,RHPvLHH!$B:$BA,46,FALSE)</f>
        <v>0.20645161290322581</v>
      </c>
      <c r="D20">
        <f>VLOOKUP($A20,RHPvLHH!$B:$BA,47,FALSE)</f>
        <v>2.5806451612903226E-2</v>
      </c>
      <c r="E20">
        <f>VLOOKUP($A20,RHPvLHH!$B:$BA,48,FALSE)</f>
        <v>6.4516129032258064E-3</v>
      </c>
      <c r="F20">
        <f>VLOOKUP($A20,RHPvLHH!$B:$BA,49,FALSE)</f>
        <v>2.1505376344086023E-2</v>
      </c>
      <c r="G20">
        <f>VLOOKUP($A20,RHPvLHH!$B:$BA,50,FALSE)</f>
        <v>0.11827956989247312</v>
      </c>
      <c r="H20">
        <f>VLOOKUP($A20,RHPvLHH!$B:$BA,51,FALSE)</f>
        <v>2.7254707631318136E-2</v>
      </c>
      <c r="I20">
        <f>VLOOKUP($A20,RHPvLHH!$B:$BA,52,FALSE)</f>
        <v>0.59425066871276788</v>
      </c>
      <c r="J20">
        <f>VLOOKUP($A20,RHPvRHH!$B:$BA,46,FALSE)</f>
        <v>0.22741935483870968</v>
      </c>
      <c r="K20">
        <f>VLOOKUP($A20,RHPvRHH!$B:$BA,47,FALSE)</f>
        <v>5.32258064516129E-2</v>
      </c>
      <c r="L20">
        <f>VLOOKUP($A20,RHPvRHH!$B:$BA,48,FALSE)</f>
        <v>1.6129032258064516E-3</v>
      </c>
      <c r="M20">
        <f>VLOOKUP($A20,RHPvRHH!$B:$BA,49,FALSE)</f>
        <v>2.903225806451613E-2</v>
      </c>
      <c r="N20">
        <f>VLOOKUP($A20,RHPvRHH!$B:$BA,50,FALSE)</f>
        <v>7.9032258064516123E-2</v>
      </c>
      <c r="O20">
        <f>VLOOKUP($A20,RHPvRHH!$B:$BA,51,FALSE)</f>
        <v>2.4281466798810703E-2</v>
      </c>
      <c r="P20">
        <f>VLOOKUP($A20,RHPvRHH!$B:$BA,52,FALSE)</f>
        <v>0.58539595255602794</v>
      </c>
    </row>
    <row r="21" spans="1:16" x14ac:dyDescent="0.25">
      <c r="A21" t="s">
        <v>65</v>
      </c>
      <c r="B21" t="s">
        <v>7</v>
      </c>
      <c r="C21">
        <f>VLOOKUP($A21,RHPvLHH!$B:$BA,46,FALSE)</f>
        <v>0.24125452352231605</v>
      </c>
      <c r="D21">
        <f>VLOOKUP($A21,RHPvLHH!$B:$BA,47,FALSE)</f>
        <v>4.8250904704463207E-2</v>
      </c>
      <c r="E21">
        <f>VLOOKUP($A21,RHPvLHH!$B:$BA,48,FALSE)</f>
        <v>6.0313630880579009E-3</v>
      </c>
      <c r="F21">
        <f>VLOOKUP($A21,RHPvLHH!$B:$BA,49,FALSE)</f>
        <v>2.6537997587454766E-2</v>
      </c>
      <c r="G21">
        <f>VLOOKUP($A21,RHPvLHH!$B:$BA,50,FALSE)</f>
        <v>0.13268998793727382</v>
      </c>
      <c r="H21">
        <f>VLOOKUP($A21,RHPvLHH!$B:$BA,51,FALSE)</f>
        <v>5.4509415262636272E-2</v>
      </c>
      <c r="I21">
        <f>VLOOKUP($A21,RHPvLHH!$B:$BA,52,FALSE)</f>
        <v>0.49072580789779796</v>
      </c>
      <c r="J21">
        <f>VLOOKUP($A21,RHPvRHH!$B:$BA,46,FALSE)</f>
        <v>0.22134387351778656</v>
      </c>
      <c r="K21">
        <f>VLOOKUP($A21,RHPvRHH!$B:$BA,47,FALSE)</f>
        <v>5.33596837944664E-2</v>
      </c>
      <c r="L21">
        <f>VLOOKUP($A21,RHPvRHH!$B:$BA,48,FALSE)</f>
        <v>2.9644268774703555E-3</v>
      </c>
      <c r="M21">
        <f>VLOOKUP($A21,RHPvRHH!$B:$BA,49,FALSE)</f>
        <v>1.7786561264822136E-2</v>
      </c>
      <c r="N21">
        <f>VLOOKUP($A21,RHPvRHH!$B:$BA,50,FALSE)</f>
        <v>8.399209486166008E-2</v>
      </c>
      <c r="O21">
        <f>VLOOKUP($A21,RHPvRHH!$B:$BA,51,FALSE)</f>
        <v>4.2120911793855305E-2</v>
      </c>
      <c r="P21">
        <f>VLOOKUP($A21,RHPvRHH!$B:$BA,52,FALSE)</f>
        <v>0.57843244788993919</v>
      </c>
    </row>
    <row r="22" spans="1:16" x14ac:dyDescent="0.25">
      <c r="A22" t="s">
        <v>66</v>
      </c>
      <c r="B22" t="s">
        <v>7</v>
      </c>
      <c r="C22">
        <f>VLOOKUP($A22,RHPvLHH!$B:$BA,46,FALSE)</f>
        <v>0.21917808219178081</v>
      </c>
      <c r="D22">
        <f>VLOOKUP($A22,RHPvLHH!$B:$BA,47,FALSE)</f>
        <v>4.4520547945205477E-2</v>
      </c>
      <c r="E22">
        <f>VLOOKUP($A22,RHPvLHH!$B:$BA,48,FALSE)</f>
        <v>5.1369863013698627E-3</v>
      </c>
      <c r="F22">
        <f>VLOOKUP($A22,RHPvLHH!$B:$BA,49,FALSE)</f>
        <v>3.2534246575342464E-2</v>
      </c>
      <c r="G22">
        <f>VLOOKUP($A22,RHPvLHH!$B:$BA,50,FALSE)</f>
        <v>6.8493150684931503E-2</v>
      </c>
      <c r="H22">
        <f>VLOOKUP($A22,RHPvLHH!$B:$BA,51,FALSE)</f>
        <v>1.9821605550049554E-2</v>
      </c>
      <c r="I22">
        <f>VLOOKUP($A22,RHPvLHH!$B:$BA,52,FALSE)</f>
        <v>0.6103153807513203</v>
      </c>
      <c r="J22">
        <f>VLOOKUP($A22,RHPvRHH!$B:$BA,46,FALSE)</f>
        <v>0.18723994452149792</v>
      </c>
      <c r="K22">
        <f>VLOOKUP($A22,RHPvRHH!$B:$BA,47,FALSE)</f>
        <v>3.8834951456310676E-2</v>
      </c>
      <c r="L22">
        <f>VLOOKUP($A22,RHPvRHH!$B:$BA,48,FALSE)</f>
        <v>4.160887656033287E-3</v>
      </c>
      <c r="M22">
        <f>VLOOKUP($A22,RHPvRHH!$B:$BA,49,FALSE)</f>
        <v>2.2191400832177532E-2</v>
      </c>
      <c r="N22">
        <f>VLOOKUP($A22,RHPvRHH!$B:$BA,50,FALSE)</f>
        <v>5.5478502080443831E-2</v>
      </c>
      <c r="O22">
        <f>VLOOKUP($A22,RHPvRHH!$B:$BA,51,FALSE)</f>
        <v>1.9821605550049554E-2</v>
      </c>
      <c r="P22">
        <f>VLOOKUP($A22,RHPvRHH!$B:$BA,52,FALSE)</f>
        <v>0.67227270790348725</v>
      </c>
    </row>
    <row r="23" spans="1:16" x14ac:dyDescent="0.25">
      <c r="A23" t="s">
        <v>67</v>
      </c>
      <c r="B23" t="s">
        <v>7</v>
      </c>
      <c r="C23">
        <f>VLOOKUP($A23,RHPvLHH!$B:$BA,46,FALSE)</f>
        <v>0.19892473118279569</v>
      </c>
      <c r="D23">
        <f>VLOOKUP($A23,RHPvLHH!$B:$BA,47,FALSE)</f>
        <v>2.8673835125448029E-2</v>
      </c>
      <c r="E23">
        <f>VLOOKUP($A23,RHPvLHH!$B:$BA,48,FALSE)</f>
        <v>7.1684587813620072E-3</v>
      </c>
      <c r="F23">
        <f>VLOOKUP($A23,RHPvLHH!$B:$BA,49,FALSE)</f>
        <v>2.6881720430107527E-2</v>
      </c>
      <c r="G23">
        <f>VLOOKUP($A23,RHPvLHH!$B:$BA,50,FALSE)</f>
        <v>9.8566308243727599E-2</v>
      </c>
      <c r="H23">
        <f>VLOOKUP($A23,RHPvLHH!$B:$BA,51,FALSE)</f>
        <v>2.7254707631318136E-2</v>
      </c>
      <c r="I23">
        <f>VLOOKUP($A23,RHPvLHH!$B:$BA,52,FALSE)</f>
        <v>0.61253023860524103</v>
      </c>
      <c r="J23">
        <f>VLOOKUP($A23,RHPvRHH!$B:$BA,46,FALSE)</f>
        <v>0.2106508875739645</v>
      </c>
      <c r="K23">
        <f>VLOOKUP($A23,RHPvRHH!$B:$BA,47,FALSE)</f>
        <v>4.142011834319527E-2</v>
      </c>
      <c r="L23">
        <f>VLOOKUP($A23,RHPvRHH!$B:$BA,48,FALSE)</f>
        <v>4.7337278106508876E-3</v>
      </c>
      <c r="M23">
        <f>VLOOKUP($A23,RHPvRHH!$B:$BA,49,FALSE)</f>
        <v>3.6686390532544376E-2</v>
      </c>
      <c r="N23">
        <f>VLOOKUP($A23,RHPvRHH!$B:$BA,50,FALSE)</f>
        <v>7.9289940828402364E-2</v>
      </c>
      <c r="O23">
        <f>VLOOKUP($A23,RHPvRHH!$B:$BA,51,FALSE)</f>
        <v>3.3201189296333006E-2</v>
      </c>
      <c r="P23">
        <f>VLOOKUP($A23,RHPvRHH!$B:$BA,52,FALSE)</f>
        <v>0.59401774561490961</v>
      </c>
    </row>
    <row r="24" spans="1:16" x14ac:dyDescent="0.25">
      <c r="A24" t="s">
        <v>68</v>
      </c>
      <c r="B24" t="s">
        <v>7</v>
      </c>
      <c r="C24">
        <f>VLOOKUP($A24,RHPvLHH!$B:$BA,46,FALSE)</f>
        <v>0.2134646962233169</v>
      </c>
      <c r="D24">
        <f>VLOOKUP($A24,RHPvLHH!$B:$BA,47,FALSE)</f>
        <v>4.1050903119868636E-2</v>
      </c>
      <c r="E24">
        <f>VLOOKUP($A24,RHPvLHH!$B:$BA,48,FALSE)</f>
        <v>6.5681444991789817E-3</v>
      </c>
      <c r="F24">
        <f>VLOOKUP($A24,RHPvLHH!$B:$BA,49,FALSE)</f>
        <v>2.2988505747126436E-2</v>
      </c>
      <c r="G24">
        <f>VLOOKUP($A24,RHPvLHH!$B:$BA,50,FALSE)</f>
        <v>0.11001642036124795</v>
      </c>
      <c r="H24">
        <f>VLOOKUP($A24,RHPvLHH!$B:$BA,51,FALSE)</f>
        <v>3.3201189296333006E-2</v>
      </c>
      <c r="I24">
        <f>VLOOKUP($A24,RHPvLHH!$B:$BA,52,FALSE)</f>
        <v>0.57271014075292814</v>
      </c>
      <c r="J24">
        <f>VLOOKUP($A24,RHPvRHH!$B:$BA,46,FALSE)</f>
        <v>0.22049286640726329</v>
      </c>
      <c r="K24">
        <f>VLOOKUP($A24,RHPvRHH!$B:$BA,47,FALSE)</f>
        <v>3.2425421530479899E-2</v>
      </c>
      <c r="L24">
        <f>VLOOKUP($A24,RHPvRHH!$B:$BA,48,FALSE)</f>
        <v>1.0376134889753566E-2</v>
      </c>
      <c r="M24">
        <f>VLOOKUP($A24,RHPvRHH!$B:$BA,49,FALSE)</f>
        <v>3.372243839169909E-2</v>
      </c>
      <c r="N24">
        <f>VLOOKUP($A24,RHPvRHH!$B:$BA,50,FALSE)</f>
        <v>8.8197146562905324E-2</v>
      </c>
      <c r="O24">
        <f>VLOOKUP($A24,RHPvRHH!$B:$BA,51,FALSE)</f>
        <v>3.3696729435084241E-2</v>
      </c>
      <c r="P24">
        <f>VLOOKUP($A24,RHPvRHH!$B:$BA,52,FALSE)</f>
        <v>0.58108926278281459</v>
      </c>
    </row>
    <row r="25" spans="1:16" x14ac:dyDescent="0.25">
      <c r="A25" t="s">
        <v>69</v>
      </c>
      <c r="B25" t="s">
        <v>7</v>
      </c>
      <c r="C25">
        <f>VLOOKUP($A25,RHPvLHH!$B:$BA,46,FALSE)</f>
        <v>0.22008547008547008</v>
      </c>
      <c r="D25">
        <f>VLOOKUP($A25,RHPvLHH!$B:$BA,47,FALSE)</f>
        <v>5.5555555555555552E-2</v>
      </c>
      <c r="E25">
        <f>VLOOKUP($A25,RHPvLHH!$B:$BA,48,FALSE)</f>
        <v>6.41025641025641E-3</v>
      </c>
      <c r="F25">
        <f>VLOOKUP($A25,RHPvLHH!$B:$BA,49,FALSE)</f>
        <v>2.9914529914529916E-2</v>
      </c>
      <c r="G25">
        <f>VLOOKUP($A25,RHPvLHH!$B:$BA,50,FALSE)</f>
        <v>0.11752136752136752</v>
      </c>
      <c r="H25">
        <f>VLOOKUP($A25,RHPvLHH!$B:$BA,51,FALSE)</f>
        <v>2.7254707631318136E-2</v>
      </c>
      <c r="I25">
        <f>VLOOKUP($A25,RHPvLHH!$B:$BA,52,FALSE)</f>
        <v>0.54325811288150239</v>
      </c>
      <c r="J25">
        <f>VLOOKUP($A25,RHPvRHH!$B:$BA,46,FALSE)</f>
        <v>0.22102009273570325</v>
      </c>
      <c r="K25">
        <f>VLOOKUP($A25,RHPvRHH!$B:$BA,47,FALSE)</f>
        <v>4.1731066460587329E-2</v>
      </c>
      <c r="L25">
        <f>VLOOKUP($A25,RHPvRHH!$B:$BA,48,FALSE)</f>
        <v>3.0911901081916537E-3</v>
      </c>
      <c r="M25">
        <f>VLOOKUP($A25,RHPvRHH!$B:$BA,49,FALSE)</f>
        <v>4.0185471406491501E-2</v>
      </c>
      <c r="N25">
        <f>VLOOKUP($A25,RHPvRHH!$B:$BA,50,FALSE)</f>
        <v>6.0278207109737247E-2</v>
      </c>
      <c r="O25">
        <f>VLOOKUP($A25,RHPvRHH!$B:$BA,51,FALSE)</f>
        <v>1.9326065411298315E-2</v>
      </c>
      <c r="P25">
        <f>VLOOKUP($A25,RHPvRHH!$B:$BA,52,FALSE)</f>
        <v>0.6143679067679908</v>
      </c>
    </row>
    <row r="26" spans="1:16" x14ac:dyDescent="0.25">
      <c r="A26" t="s">
        <v>70</v>
      </c>
      <c r="B26" t="s">
        <v>7</v>
      </c>
      <c r="C26">
        <f>VLOOKUP($A26,RHPvLHH!$B:$BA,46,FALSE)</f>
        <v>0.22222222222222221</v>
      </c>
      <c r="D26">
        <f>VLOOKUP($A26,RHPvLHH!$B:$BA,47,FALSE)</f>
        <v>4.7058823529411764E-2</v>
      </c>
      <c r="E26">
        <f>VLOOKUP($A26,RHPvLHH!$B:$BA,48,FALSE)</f>
        <v>6.5359477124183009E-3</v>
      </c>
      <c r="F26">
        <f>VLOOKUP($A26,RHPvLHH!$B:$BA,49,FALSE)</f>
        <v>5.0980392156862744E-2</v>
      </c>
      <c r="G26">
        <f>VLOOKUP($A26,RHPvLHH!$B:$BA,50,FALSE)</f>
        <v>0.10588235294117647</v>
      </c>
      <c r="H26">
        <f>VLOOKUP($A26,RHPvLHH!$B:$BA,51,FALSE)</f>
        <v>4.013875123885035E-2</v>
      </c>
      <c r="I26">
        <f>VLOOKUP($A26,RHPvLHH!$B:$BA,52,FALSE)</f>
        <v>0.52718151019905823</v>
      </c>
      <c r="J26">
        <f>VLOOKUP($A26,RHPvRHH!$B:$BA,46,FALSE)</f>
        <v>0.23572170301142265</v>
      </c>
      <c r="K26">
        <f>VLOOKUP($A26,RHPvRHH!$B:$BA,47,FALSE)</f>
        <v>3.4267912772585667E-2</v>
      </c>
      <c r="L26">
        <f>VLOOKUP($A26,RHPvRHH!$B:$BA,48,FALSE)</f>
        <v>4.1536863966770508E-3</v>
      </c>
      <c r="M26">
        <f>VLOOKUP($A26,RHPvRHH!$B:$BA,49,FALSE)</f>
        <v>2.6998961578400829E-2</v>
      </c>
      <c r="N26">
        <f>VLOOKUP($A26,RHPvRHH!$B:$BA,50,FALSE)</f>
        <v>8.4112149532710276E-2</v>
      </c>
      <c r="O26">
        <f>VLOOKUP($A26,RHPvRHH!$B:$BA,51,FALSE)</f>
        <v>4.013875123885035E-2</v>
      </c>
      <c r="P26">
        <f>VLOOKUP($A26,RHPvRHH!$B:$BA,52,FALSE)</f>
        <v>0.57460683546935321</v>
      </c>
    </row>
    <row r="27" spans="1:16" x14ac:dyDescent="0.25">
      <c r="A27" t="s">
        <v>71</v>
      </c>
      <c r="B27" t="s">
        <v>7</v>
      </c>
      <c r="C27">
        <f>VLOOKUP($A27,RHPvLHH!$B:$BA,46,FALSE)</f>
        <v>0.22074074074074074</v>
      </c>
      <c r="D27">
        <f>VLOOKUP($A27,RHPvLHH!$B:$BA,47,FALSE)</f>
        <v>4.7407407407407405E-2</v>
      </c>
      <c r="E27">
        <f>VLOOKUP($A27,RHPvLHH!$B:$BA,48,FALSE)</f>
        <v>2.9629629629629628E-3</v>
      </c>
      <c r="F27">
        <f>VLOOKUP($A27,RHPvLHH!$B:$BA,49,FALSE)</f>
        <v>3.7037037037037035E-2</v>
      </c>
      <c r="G27">
        <f>VLOOKUP($A27,RHPvLHH!$B:$BA,50,FALSE)</f>
        <v>9.9259259259259255E-2</v>
      </c>
      <c r="H27">
        <f>VLOOKUP($A27,RHPvLHH!$B:$BA,51,FALSE)</f>
        <v>3.3201189296333006E-2</v>
      </c>
      <c r="I27">
        <f>VLOOKUP($A27,RHPvLHH!$B:$BA,52,FALSE)</f>
        <v>0.55939140329625958</v>
      </c>
      <c r="J27">
        <f>VLOOKUP($A27,RHPvRHH!$B:$BA,46,FALSE)</f>
        <v>0.22248803827751196</v>
      </c>
      <c r="K27">
        <f>VLOOKUP($A27,RHPvRHH!$B:$BA,47,FALSE)</f>
        <v>4.3062200956937802E-2</v>
      </c>
      <c r="L27">
        <f>VLOOKUP($A27,RHPvRHH!$B:$BA,48,FALSE)</f>
        <v>7.1770334928229667E-3</v>
      </c>
      <c r="M27">
        <f>VLOOKUP($A27,RHPvRHH!$B:$BA,49,FALSE)</f>
        <v>2.3923444976076555E-2</v>
      </c>
      <c r="N27">
        <f>VLOOKUP($A27,RHPvRHH!$B:$BA,50,FALSE)</f>
        <v>7.0574162679425831E-2</v>
      </c>
      <c r="O27">
        <f>VLOOKUP($A27,RHPvRHH!$B:$BA,51,FALSE)</f>
        <v>2.9236868186323092E-2</v>
      </c>
      <c r="P27">
        <f>VLOOKUP($A27,RHPvRHH!$B:$BA,52,FALSE)</f>
        <v>0.60353825143090178</v>
      </c>
    </row>
    <row r="28" spans="1:16" x14ac:dyDescent="0.25">
      <c r="A28" t="s">
        <v>72</v>
      </c>
      <c r="B28" t="s">
        <v>7</v>
      </c>
      <c r="C28">
        <f>VLOOKUP($A28,RHPvLHH!$B:$BA,46,FALSE)</f>
        <v>0.21148036253776434</v>
      </c>
      <c r="D28">
        <f>VLOOKUP($A28,RHPvLHH!$B:$BA,47,FALSE)</f>
        <v>4.5317220543806644E-2</v>
      </c>
      <c r="E28">
        <f>VLOOKUP($A28,RHPvLHH!$B:$BA,48,FALSE)</f>
        <v>6.0422960725075529E-3</v>
      </c>
      <c r="F28">
        <f>VLOOKUP($A28,RHPvLHH!$B:$BA,49,FALSE)</f>
        <v>2.2658610271903322E-2</v>
      </c>
      <c r="G28">
        <f>VLOOKUP($A28,RHPvLHH!$B:$BA,50,FALSE)</f>
        <v>0.11027190332326284</v>
      </c>
      <c r="H28">
        <f>VLOOKUP($A28,RHPvLHH!$B:$BA,51,FALSE)</f>
        <v>3.6174430128840439E-2</v>
      </c>
      <c r="I28">
        <f>VLOOKUP($A28,RHPvLHH!$B:$BA,52,FALSE)</f>
        <v>0.56805517712191489</v>
      </c>
      <c r="J28">
        <f>VLOOKUP($A28,RHPvRHH!$B:$BA,46,FALSE)</f>
        <v>0.22876712328767124</v>
      </c>
      <c r="K28">
        <f>VLOOKUP($A28,RHPvRHH!$B:$BA,47,FALSE)</f>
        <v>5.2054794520547946E-2</v>
      </c>
      <c r="L28">
        <f>VLOOKUP($A28,RHPvRHH!$B:$BA,48,FALSE)</f>
        <v>1.3698630136986301E-3</v>
      </c>
      <c r="M28">
        <f>VLOOKUP($A28,RHPvRHH!$B:$BA,49,FALSE)</f>
        <v>2.3287671232876714E-2</v>
      </c>
      <c r="N28">
        <f>VLOOKUP($A28,RHPvRHH!$B:$BA,50,FALSE)</f>
        <v>8.0821917808219179E-2</v>
      </c>
      <c r="O28">
        <f>VLOOKUP($A28,RHPvRHH!$B:$BA,51,FALSE)</f>
        <v>2.9236868186323092E-2</v>
      </c>
      <c r="P28">
        <f>VLOOKUP($A28,RHPvRHH!$B:$BA,52,FALSE)</f>
        <v>0.58446176195066313</v>
      </c>
    </row>
    <row r="29" spans="1:16" x14ac:dyDescent="0.25">
      <c r="A29" t="s">
        <v>73</v>
      </c>
      <c r="B29" t="s">
        <v>7</v>
      </c>
      <c r="C29">
        <f>VLOOKUP($A29,RHPvLHH!$B:$BA,46,FALSE)</f>
        <v>0.21121251629726207</v>
      </c>
      <c r="D29">
        <f>VLOOKUP($A29,RHPvLHH!$B:$BA,47,FALSE)</f>
        <v>3.3898305084745763E-2</v>
      </c>
      <c r="E29">
        <f>VLOOKUP($A29,RHPvLHH!$B:$BA,48,FALSE)</f>
        <v>6.51890482398957E-3</v>
      </c>
      <c r="F29">
        <f>VLOOKUP($A29,RHPvLHH!$B:$BA,49,FALSE)</f>
        <v>2.607561929595828E-2</v>
      </c>
      <c r="G29">
        <f>VLOOKUP($A29,RHPvLHH!$B:$BA,50,FALSE)</f>
        <v>0.11082138200782268</v>
      </c>
      <c r="H29">
        <f>VLOOKUP($A29,RHPvLHH!$B:$BA,51,FALSE)</f>
        <v>4.2120911793855305E-2</v>
      </c>
      <c r="I29">
        <f>VLOOKUP($A29,RHPvLHH!$B:$BA,52,FALSE)</f>
        <v>0.56935236069636641</v>
      </c>
      <c r="J29">
        <f>VLOOKUP($A29,RHPvRHH!$B:$BA,46,FALSE)</f>
        <v>0.22040302267002518</v>
      </c>
      <c r="K29">
        <f>VLOOKUP($A29,RHPvRHH!$B:$BA,47,FALSE)</f>
        <v>4.1561712846347604E-2</v>
      </c>
      <c r="L29">
        <f>VLOOKUP($A29,RHPvRHH!$B:$BA,48,FALSE)</f>
        <v>2.5188916876574307E-3</v>
      </c>
      <c r="M29">
        <f>VLOOKUP($A29,RHPvRHH!$B:$BA,49,FALSE)</f>
        <v>1.8891687657430732E-2</v>
      </c>
      <c r="N29">
        <f>VLOOKUP($A29,RHPvRHH!$B:$BA,50,FALSE)</f>
        <v>8.0604534005037781E-2</v>
      </c>
      <c r="O29">
        <f>VLOOKUP($A29,RHPvRHH!$B:$BA,51,FALSE)</f>
        <v>3.1714568880079286E-2</v>
      </c>
      <c r="P29">
        <f>VLOOKUP($A29,RHPvRHH!$B:$BA,52,FALSE)</f>
        <v>0.60430558225342201</v>
      </c>
    </row>
    <row r="30" spans="1:16" x14ac:dyDescent="0.25">
      <c r="A30" t="s">
        <v>74</v>
      </c>
      <c r="B30" t="s">
        <v>7</v>
      </c>
      <c r="C30">
        <f>VLOOKUP($A30,RHPvLHH!$B:$BA,46,FALSE)</f>
        <v>0.25040387722132473</v>
      </c>
      <c r="D30">
        <f>VLOOKUP($A30,RHPvLHH!$B:$BA,47,FALSE)</f>
        <v>5.3311793214862679E-2</v>
      </c>
      <c r="E30">
        <f>VLOOKUP($A30,RHPvLHH!$B:$BA,48,FALSE)</f>
        <v>6.462035541195477E-3</v>
      </c>
      <c r="F30">
        <f>VLOOKUP($A30,RHPvLHH!$B:$BA,49,FALSE)</f>
        <v>2.9079159935379646E-2</v>
      </c>
      <c r="G30">
        <f>VLOOKUP($A30,RHPvLHH!$B:$BA,50,FALSE)</f>
        <v>0.10016155088852989</v>
      </c>
      <c r="H30">
        <f>VLOOKUP($A30,RHPvLHH!$B:$BA,51,FALSE)</f>
        <v>3.0723488602576808E-2</v>
      </c>
      <c r="I30">
        <f>VLOOKUP($A30,RHPvLHH!$B:$BA,52,FALSE)</f>
        <v>0.52985809459613087</v>
      </c>
      <c r="J30">
        <f>VLOOKUP($A30,RHPvRHH!$B:$BA,46,FALSE)</f>
        <v>0.20229007633587787</v>
      </c>
      <c r="K30">
        <f>VLOOKUP($A30,RHPvRHH!$B:$BA,47,FALSE)</f>
        <v>3.0534351145038167E-2</v>
      </c>
      <c r="L30">
        <f>VLOOKUP($A30,RHPvRHH!$B:$BA,48,FALSE)</f>
        <v>5.0890585241730284E-3</v>
      </c>
      <c r="M30">
        <f>VLOOKUP($A30,RHPvRHH!$B:$BA,49,FALSE)</f>
        <v>1.653944020356234E-2</v>
      </c>
      <c r="N30">
        <f>VLOOKUP($A30,RHPvRHH!$B:$BA,50,FALSE)</f>
        <v>5.2162849872773538E-2</v>
      </c>
      <c r="O30">
        <f>VLOOKUP($A30,RHPvRHH!$B:$BA,51,FALSE)</f>
        <v>2.0317145688800792E-2</v>
      </c>
      <c r="P30">
        <f>VLOOKUP($A30,RHPvRHH!$B:$BA,52,FALSE)</f>
        <v>0.6730670782297743</v>
      </c>
    </row>
    <row r="31" spans="1:16" x14ac:dyDescent="0.25">
      <c r="A31" t="s">
        <v>75</v>
      </c>
      <c r="B31" t="s">
        <v>7</v>
      </c>
      <c r="C31">
        <f>VLOOKUP($A31,RHPvLHH!$B:$BA,46,FALSE)</f>
        <v>0.20428015564202334</v>
      </c>
      <c r="D31">
        <f>VLOOKUP($A31,RHPvLHH!$B:$BA,47,FALSE)</f>
        <v>5.2529182879377433E-2</v>
      </c>
      <c r="E31">
        <f>VLOOKUP($A31,RHPvLHH!$B:$BA,48,FALSE)</f>
        <v>5.8365758754863814E-3</v>
      </c>
      <c r="F31">
        <f>VLOOKUP($A31,RHPvLHH!$B:$BA,49,FALSE)</f>
        <v>2.3346303501945526E-2</v>
      </c>
      <c r="G31">
        <f>VLOOKUP($A31,RHPvLHH!$B:$BA,50,FALSE)</f>
        <v>0.10311284046692606</v>
      </c>
      <c r="H31">
        <f>VLOOKUP($A31,RHPvLHH!$B:$BA,51,FALSE)</f>
        <v>2.6263627353815659E-2</v>
      </c>
      <c r="I31">
        <f>VLOOKUP($A31,RHPvLHH!$B:$BA,52,FALSE)</f>
        <v>0.58463131428042558</v>
      </c>
      <c r="J31">
        <f>VLOOKUP($A31,RHPvRHH!$B:$BA,46,FALSE)</f>
        <v>0.20838794233289645</v>
      </c>
      <c r="K31">
        <f>VLOOKUP($A31,RHPvRHH!$B:$BA,47,FALSE)</f>
        <v>4.7182175622542594E-2</v>
      </c>
      <c r="L31">
        <f>VLOOKUP($A31,RHPvRHH!$B:$BA,48,FALSE)</f>
        <v>3.9318479685452159E-3</v>
      </c>
      <c r="M31">
        <f>VLOOKUP($A31,RHPvRHH!$B:$BA,49,FALSE)</f>
        <v>2.0969855832241154E-2</v>
      </c>
      <c r="N31">
        <f>VLOOKUP($A31,RHPvRHH!$B:$BA,50,FALSE)</f>
        <v>9.0432503276539969E-2</v>
      </c>
      <c r="O31">
        <f>VLOOKUP($A31,RHPvRHH!$B:$BA,51,FALSE)</f>
        <v>3.4192269573835483E-2</v>
      </c>
      <c r="P31">
        <f>VLOOKUP($A31,RHPvRHH!$B:$BA,52,FALSE)</f>
        <v>0.59490340539339914</v>
      </c>
    </row>
    <row r="32" spans="1:16" x14ac:dyDescent="0.25">
      <c r="A32" t="s">
        <v>46</v>
      </c>
      <c r="B32" t="s">
        <v>99</v>
      </c>
      <c r="C32">
        <f>VLOOKUP($A32,LHPvLHH!$B:$BA,46,FALSE)</f>
        <v>0.19696969696969696</v>
      </c>
      <c r="D32">
        <f>VLOOKUP($A32,LHPvLHH!$B:$BA,47,FALSE)</f>
        <v>6.0606060606060608E-2</v>
      </c>
      <c r="E32">
        <f>VLOOKUP($A32,LHPvLHH!$B:$BA,48,FALSE)</f>
        <v>0</v>
      </c>
      <c r="F32">
        <f>VLOOKUP($A32,LHPvLHH!$B:$BA,49,FALSE)</f>
        <v>2.2727272727272728E-2</v>
      </c>
      <c r="G32">
        <f>VLOOKUP($A32,LHPvLHH!$B:$BA,50,FALSE)</f>
        <v>6.0606060606060608E-2</v>
      </c>
      <c r="H32">
        <f>VLOOKUP($A32,LHPvLHH!$B:$BA,51,FALSE)</f>
        <v>3.9643211100099107E-3</v>
      </c>
      <c r="I32">
        <f>VLOOKUP($A32,LHPvLHH!$B:$BA,52,FALSE)</f>
        <v>0.65512658798089918</v>
      </c>
      <c r="J32">
        <f>VLOOKUP($A32,LHPvRHH!$B:$BA,46,FALSE)</f>
        <v>0.18253968253968253</v>
      </c>
      <c r="K32">
        <f>VLOOKUP($A32,LHPvRHH!$B:$BA,47,FALSE)</f>
        <v>3.968253968253968E-2</v>
      </c>
      <c r="L32">
        <f>VLOOKUP($A32,LHPvRHH!$B:$BA,48,FALSE)</f>
        <v>7.9365079365079361E-3</v>
      </c>
      <c r="M32">
        <f>VLOOKUP($A32,LHPvRHH!$B:$BA,49,FALSE)</f>
        <v>0</v>
      </c>
      <c r="N32">
        <f>VLOOKUP($A32,LHPvRHH!$B:$BA,50,FALSE)</f>
        <v>0.1111111111111111</v>
      </c>
      <c r="O32">
        <f>VLOOKUP($A32,LHPvRHH!$B:$BA,51,FALSE)</f>
        <v>6.9375619425173438E-3</v>
      </c>
      <c r="P32">
        <f>VLOOKUP($A32,LHPvRHH!$B:$BA,52,FALSE)</f>
        <v>0.65179259678764145</v>
      </c>
    </row>
    <row r="33" spans="1:16" x14ac:dyDescent="0.25">
      <c r="A33" t="s">
        <v>47</v>
      </c>
      <c r="B33" t="s">
        <v>99</v>
      </c>
      <c r="C33">
        <f>VLOOKUP($A33,LHPvLHH!$B:$BA,46,FALSE)</f>
        <v>0.21978021978021978</v>
      </c>
      <c r="D33">
        <f>VLOOKUP($A33,LHPvLHH!$B:$BA,47,FALSE)</f>
        <v>2.564102564102564E-2</v>
      </c>
      <c r="E33">
        <f>VLOOKUP($A33,LHPvLHH!$B:$BA,48,FALSE)</f>
        <v>3.663003663003663E-3</v>
      </c>
      <c r="F33">
        <f>VLOOKUP($A33,LHPvLHH!$B:$BA,49,FALSE)</f>
        <v>2.197802197802198E-2</v>
      </c>
      <c r="G33">
        <f>VLOOKUP($A33,LHPvLHH!$B:$BA,50,FALSE)</f>
        <v>0.12087912087912088</v>
      </c>
      <c r="H33">
        <f>VLOOKUP($A33,LHPvLHH!$B:$BA,51,FALSE)</f>
        <v>1.6352824578790882E-2</v>
      </c>
      <c r="I33">
        <f>VLOOKUP($A33,LHPvLHH!$B:$BA,52,FALSE)</f>
        <v>0.59170578347981717</v>
      </c>
      <c r="J33">
        <f>VLOOKUP($A33,LHPvRHH!$B:$BA,46,FALSE)</f>
        <v>0.2709677419354839</v>
      </c>
      <c r="K33">
        <f>VLOOKUP($A33,LHPvRHH!$B:$BA,47,FALSE)</f>
        <v>6.7741935483870974E-2</v>
      </c>
      <c r="L33">
        <f>VLOOKUP($A33,LHPvRHH!$B:$BA,48,FALSE)</f>
        <v>9.6774193548387101E-3</v>
      </c>
      <c r="M33">
        <f>VLOOKUP($A33,LHPvRHH!$B:$BA,49,FALSE)</f>
        <v>1.935483870967742E-2</v>
      </c>
      <c r="N33">
        <f>VLOOKUP($A33,LHPvRHH!$B:$BA,50,FALSE)</f>
        <v>7.7419354838709681E-2</v>
      </c>
      <c r="O33">
        <f>VLOOKUP($A33,LHPvRHH!$B:$BA,51,FALSE)</f>
        <v>1.1892963330029732E-2</v>
      </c>
      <c r="P33">
        <f>VLOOKUP($A33,LHPvRHH!$B:$BA,52,FALSE)</f>
        <v>0.54294574634738957</v>
      </c>
    </row>
    <row r="34" spans="1:16" x14ac:dyDescent="0.25">
      <c r="A34" t="s">
        <v>48</v>
      </c>
      <c r="B34" t="s">
        <v>99</v>
      </c>
      <c r="C34">
        <f>VLOOKUP($A34,LHPvLHH!$B:$BA,46,FALSE)</f>
        <v>0.21333333333333335</v>
      </c>
      <c r="D34">
        <f>VLOOKUP($A34,LHPvLHH!$B:$BA,47,FALSE)</f>
        <v>1.3333333333333334E-2</v>
      </c>
      <c r="E34">
        <f>VLOOKUP($A34,LHPvLHH!$B:$BA,48,FALSE)</f>
        <v>2.6666666666666668E-2</v>
      </c>
      <c r="F34">
        <f>VLOOKUP($A34,LHPvLHH!$B:$BA,49,FALSE)</f>
        <v>0</v>
      </c>
      <c r="G34">
        <f>VLOOKUP($A34,LHPvLHH!$B:$BA,50,FALSE)</f>
        <v>6.6666666666666666E-2</v>
      </c>
      <c r="H34">
        <f>VLOOKUP($A34,LHPvLHH!$B:$BA,51,FALSE)</f>
        <v>2.4777006937561942E-3</v>
      </c>
      <c r="I34">
        <f>VLOOKUP($A34,LHPvLHH!$B:$BA,52,FALSE)</f>
        <v>0.67752229930624375</v>
      </c>
      <c r="J34">
        <f>VLOOKUP($A34,LHPvRHH!$B:$BA,46,FALSE)</f>
        <v>0.29032258064516131</v>
      </c>
      <c r="K34">
        <f>VLOOKUP($A34,LHPvRHH!$B:$BA,47,FALSE)</f>
        <v>6.4516129032258063E-2</v>
      </c>
      <c r="L34">
        <f>VLOOKUP($A34,LHPvRHH!$B:$BA,48,FALSE)</f>
        <v>0</v>
      </c>
      <c r="M34">
        <f>VLOOKUP($A34,LHPvRHH!$B:$BA,49,FALSE)</f>
        <v>3.2258064516129031E-2</v>
      </c>
      <c r="N34">
        <f>VLOOKUP($A34,LHPvRHH!$B:$BA,50,FALSE)</f>
        <v>7.0967741935483872E-2</v>
      </c>
      <c r="O34">
        <f>VLOOKUP($A34,LHPvRHH!$B:$BA,51,FALSE)</f>
        <v>5.4509415262636272E-3</v>
      </c>
      <c r="P34">
        <f>VLOOKUP($A34,LHPvRHH!$B:$BA,52,FALSE)</f>
        <v>0.53648454234470411</v>
      </c>
    </row>
    <row r="35" spans="1:16" x14ac:dyDescent="0.25">
      <c r="A35" t="s">
        <v>49</v>
      </c>
      <c r="B35" t="s">
        <v>99</v>
      </c>
      <c r="C35">
        <f>VLOOKUP($A35,LHPvLHH!$B:$BA,46,FALSE)</f>
        <v>0.19805194805194806</v>
      </c>
      <c r="D35">
        <f>VLOOKUP($A35,LHPvLHH!$B:$BA,47,FALSE)</f>
        <v>4.5454545454545456E-2</v>
      </c>
      <c r="E35">
        <f>VLOOKUP($A35,LHPvLHH!$B:$BA,48,FALSE)</f>
        <v>6.4935064935064939E-3</v>
      </c>
      <c r="F35">
        <f>VLOOKUP($A35,LHPvLHH!$B:$BA,49,FALSE)</f>
        <v>3.246753246753247E-3</v>
      </c>
      <c r="G35">
        <f>VLOOKUP($A35,LHPvLHH!$B:$BA,50,FALSE)</f>
        <v>0.10064935064935066</v>
      </c>
      <c r="H35">
        <f>VLOOKUP($A35,LHPvLHH!$B:$BA,51,FALSE)</f>
        <v>1.5361744301288404E-2</v>
      </c>
      <c r="I35">
        <f>VLOOKUP($A35,LHPvLHH!$B:$BA,52,FALSE)</f>
        <v>0.63074215180260773</v>
      </c>
      <c r="J35">
        <f>VLOOKUP($A35,LHPvRHH!$B:$BA,46,FALSE)</f>
        <v>0.22121896162528218</v>
      </c>
      <c r="K35">
        <f>VLOOKUP($A35,LHPvRHH!$B:$BA,47,FALSE)</f>
        <v>3.3860045146726865E-2</v>
      </c>
      <c r="L35">
        <f>VLOOKUP($A35,LHPvRHH!$B:$BA,48,FALSE)</f>
        <v>2.257336343115124E-3</v>
      </c>
      <c r="M35">
        <f>VLOOKUP($A35,LHPvRHH!$B:$BA,49,FALSE)</f>
        <v>2.4830699774266364E-2</v>
      </c>
      <c r="N35">
        <f>VLOOKUP($A35,LHPvRHH!$B:$BA,50,FALSE)</f>
        <v>9.480812641083522E-2</v>
      </c>
      <c r="O35">
        <f>VLOOKUP($A35,LHPvRHH!$B:$BA,51,FALSE)</f>
        <v>2.0812685827552031E-2</v>
      </c>
      <c r="P35">
        <f>VLOOKUP($A35,LHPvRHH!$B:$BA,52,FALSE)</f>
        <v>0.60221214487222219</v>
      </c>
    </row>
    <row r="36" spans="1:16" x14ac:dyDescent="0.25">
      <c r="A36" t="s">
        <v>50</v>
      </c>
      <c r="B36" t="s">
        <v>99</v>
      </c>
      <c r="C36">
        <f>VLOOKUP($A36,LHPvLHH!$B:$BA,46,FALSE)</f>
        <v>0.17575757575757575</v>
      </c>
      <c r="D36">
        <f>VLOOKUP($A36,LHPvLHH!$B:$BA,47,FALSE)</f>
        <v>4.2424242424242427E-2</v>
      </c>
      <c r="E36">
        <f>VLOOKUP($A36,LHPvLHH!$B:$BA,48,FALSE)</f>
        <v>0</v>
      </c>
      <c r="F36">
        <f>VLOOKUP($A36,LHPvLHH!$B:$BA,49,FALSE)</f>
        <v>3.6363636363636362E-2</v>
      </c>
      <c r="G36">
        <f>VLOOKUP($A36,LHPvLHH!$B:$BA,50,FALSE)</f>
        <v>6.6666666666666666E-2</v>
      </c>
      <c r="H36">
        <f>VLOOKUP($A36,LHPvLHH!$B:$BA,51,FALSE)</f>
        <v>5.4509415262636272E-3</v>
      </c>
      <c r="I36">
        <f>VLOOKUP($A36,LHPvLHH!$B:$BA,52,FALSE)</f>
        <v>0.67333693726161514</v>
      </c>
      <c r="J36">
        <f>VLOOKUP($A36,LHPvRHH!$B:$BA,46,FALSE)</f>
        <v>0.20320855614973263</v>
      </c>
      <c r="K36">
        <f>VLOOKUP($A36,LHPvRHH!$B:$BA,47,FALSE)</f>
        <v>7.4866310160427801E-2</v>
      </c>
      <c r="L36">
        <f>VLOOKUP($A36,LHPvRHH!$B:$BA,48,FALSE)</f>
        <v>5.3475935828877002E-3</v>
      </c>
      <c r="M36">
        <f>VLOOKUP($A36,LHPvRHH!$B:$BA,49,FALSE)</f>
        <v>1.6042780748663103E-2</v>
      </c>
      <c r="N36">
        <f>VLOOKUP($A36,LHPvRHH!$B:$BA,50,FALSE)</f>
        <v>0.12834224598930483</v>
      </c>
      <c r="O36">
        <f>VLOOKUP($A36,LHPvRHH!$B:$BA,51,FALSE)</f>
        <v>1.1892963330029732E-2</v>
      </c>
      <c r="P36">
        <f>VLOOKUP($A36,LHPvRHH!$B:$BA,52,FALSE)</f>
        <v>0.56029955003895415</v>
      </c>
    </row>
    <row r="37" spans="1:16" x14ac:dyDescent="0.25">
      <c r="A37" t="s">
        <v>51</v>
      </c>
      <c r="B37" t="s">
        <v>99</v>
      </c>
      <c r="C37">
        <f>VLOOKUP($A37,LHPvLHH!$B:$BA,46,FALSE)</f>
        <v>0.28813559322033899</v>
      </c>
      <c r="D37">
        <f>VLOOKUP($A37,LHPvLHH!$B:$BA,47,FALSE)</f>
        <v>4.2372881355932202E-2</v>
      </c>
      <c r="E37">
        <f>VLOOKUP($A37,LHPvLHH!$B:$BA,48,FALSE)</f>
        <v>1.6949152542372881E-2</v>
      </c>
      <c r="F37">
        <f>VLOOKUP($A37,LHPvLHH!$B:$BA,49,FALSE)</f>
        <v>8.4745762711864406E-3</v>
      </c>
      <c r="G37">
        <f>VLOOKUP($A37,LHPvLHH!$B:$BA,50,FALSE)</f>
        <v>6.7796610169491525E-2</v>
      </c>
      <c r="H37">
        <f>VLOOKUP($A37,LHPvLHH!$B:$BA,51,FALSE)</f>
        <v>3.9643211100099107E-3</v>
      </c>
      <c r="I37">
        <f>VLOOKUP($A37,LHPvLHH!$B:$BA,52,FALSE)</f>
        <v>0.5723068653306681</v>
      </c>
      <c r="J37">
        <f>VLOOKUP($A37,LHPvRHH!$B:$BA,46,FALSE)</f>
        <v>0.25</v>
      </c>
      <c r="K37">
        <f>VLOOKUP($A37,LHPvRHH!$B:$BA,47,FALSE)</f>
        <v>6.9444444444444448E-2</v>
      </c>
      <c r="L37">
        <f>VLOOKUP($A37,LHPvRHH!$B:$BA,48,FALSE)</f>
        <v>1.3888888888888888E-2</v>
      </c>
      <c r="M37">
        <f>VLOOKUP($A37,LHPvRHH!$B:$BA,49,FALSE)</f>
        <v>3.4722222222222224E-2</v>
      </c>
      <c r="N37">
        <f>VLOOKUP($A37,LHPvRHH!$B:$BA,50,FALSE)</f>
        <v>0.1388888888888889</v>
      </c>
      <c r="O37">
        <f>VLOOKUP($A37,LHPvRHH!$B:$BA,51,FALSE)</f>
        <v>9.9108027750247768E-3</v>
      </c>
      <c r="P37">
        <f>VLOOKUP($A37,LHPvRHH!$B:$BA,52,FALSE)</f>
        <v>0.48314475278053082</v>
      </c>
    </row>
    <row r="38" spans="1:16" x14ac:dyDescent="0.25">
      <c r="A38" t="s">
        <v>52</v>
      </c>
      <c r="B38" t="s">
        <v>99</v>
      </c>
      <c r="C38">
        <f>VLOOKUP($A38,LHPvLHH!$B:$BA,46,FALSE)</f>
        <v>0.23780487804878048</v>
      </c>
      <c r="D38">
        <f>VLOOKUP($A38,LHPvLHH!$B:$BA,47,FALSE)</f>
        <v>3.048780487804878E-2</v>
      </c>
      <c r="E38">
        <f>VLOOKUP($A38,LHPvLHH!$B:$BA,48,FALSE)</f>
        <v>0</v>
      </c>
      <c r="F38">
        <f>VLOOKUP($A38,LHPvLHH!$B:$BA,49,FALSE)</f>
        <v>3.048780487804878E-2</v>
      </c>
      <c r="G38">
        <f>VLOOKUP($A38,LHPvLHH!$B:$BA,50,FALSE)</f>
        <v>0.12195121951219512</v>
      </c>
      <c r="H38">
        <f>VLOOKUP($A38,LHPvLHH!$B:$BA,51,FALSE)</f>
        <v>9.9108027750247768E-3</v>
      </c>
      <c r="I38">
        <f>VLOOKUP($A38,LHPvLHH!$B:$BA,52,FALSE)</f>
        <v>0.56935748990790203</v>
      </c>
      <c r="J38">
        <f>VLOOKUP($A38,LHPvRHH!$B:$BA,46,FALSE)</f>
        <v>0.27899686520376177</v>
      </c>
      <c r="K38">
        <f>VLOOKUP($A38,LHPvRHH!$B:$BA,47,FALSE)</f>
        <v>6.8965517241379309E-2</v>
      </c>
      <c r="L38">
        <f>VLOOKUP($A38,LHPvRHH!$B:$BA,48,FALSE)</f>
        <v>6.269592476489028E-3</v>
      </c>
      <c r="M38">
        <f>VLOOKUP($A38,LHPvRHH!$B:$BA,49,FALSE)</f>
        <v>2.5078369905956112E-2</v>
      </c>
      <c r="N38">
        <f>VLOOKUP($A38,LHPvRHH!$B:$BA,50,FALSE)</f>
        <v>8.4639498432601878E-2</v>
      </c>
      <c r="O38">
        <f>VLOOKUP($A38,LHPvRHH!$B:$BA,51,FALSE)</f>
        <v>1.3379583746283449E-2</v>
      </c>
      <c r="P38">
        <f>VLOOKUP($A38,LHPvRHH!$B:$BA,52,FALSE)</f>
        <v>0.52267057299352837</v>
      </c>
    </row>
    <row r="39" spans="1:16" x14ac:dyDescent="0.25">
      <c r="A39" t="s">
        <v>53</v>
      </c>
      <c r="B39" t="s">
        <v>99</v>
      </c>
      <c r="C39">
        <f>VLOOKUP($A39,LHPvLHH!$B:$BA,46,FALSE)</f>
        <v>0.19270833333333334</v>
      </c>
      <c r="D39">
        <f>VLOOKUP($A39,LHPvLHH!$B:$BA,47,FALSE)</f>
        <v>5.208333333333333E-3</v>
      </c>
      <c r="E39">
        <f>VLOOKUP($A39,LHPvLHH!$B:$BA,48,FALSE)</f>
        <v>5.208333333333333E-3</v>
      </c>
      <c r="F39">
        <f>VLOOKUP($A39,LHPvLHH!$B:$BA,49,FALSE)</f>
        <v>5.208333333333333E-3</v>
      </c>
      <c r="G39">
        <f>VLOOKUP($A39,LHPvLHH!$B:$BA,50,FALSE)</f>
        <v>5.7291666666666664E-2</v>
      </c>
      <c r="H39">
        <f>VLOOKUP($A39,LHPvLHH!$B:$BA,51,FALSE)</f>
        <v>5.4509415262636272E-3</v>
      </c>
      <c r="I39">
        <f>VLOOKUP($A39,LHPvLHH!$B:$BA,52,FALSE)</f>
        <v>0.72892405847373631</v>
      </c>
      <c r="J39">
        <f>VLOOKUP($A39,LHPvRHH!$B:$BA,46,FALSE)</f>
        <v>0.24</v>
      </c>
      <c r="K39">
        <f>VLOOKUP($A39,LHPvRHH!$B:$BA,47,FALSE)</f>
        <v>4.6666666666666669E-2</v>
      </c>
      <c r="L39">
        <f>VLOOKUP($A39,LHPvRHH!$B:$BA,48,FALSE)</f>
        <v>6.6666666666666671E-3</v>
      </c>
      <c r="M39">
        <f>VLOOKUP($A39,LHPvRHH!$B:$BA,49,FALSE)</f>
        <v>2.3333333333333334E-2</v>
      </c>
      <c r="N39">
        <f>VLOOKUP($A39,LHPvRHH!$B:$BA,50,FALSE)</f>
        <v>0.08</v>
      </c>
      <c r="O39">
        <f>VLOOKUP($A39,LHPvRHH!$B:$BA,51,FALSE)</f>
        <v>1.1892963330029732E-2</v>
      </c>
      <c r="P39">
        <f>VLOOKUP($A39,LHPvRHH!$B:$BA,52,FALSE)</f>
        <v>0.59144037000330363</v>
      </c>
    </row>
    <row r="40" spans="1:16" x14ac:dyDescent="0.25">
      <c r="A40" t="s">
        <v>54</v>
      </c>
      <c r="B40" t="s">
        <v>99</v>
      </c>
      <c r="C40">
        <f>VLOOKUP($A40,LHPvLHH!$B:$BA,46,FALSE)</f>
        <v>0.16393442622950818</v>
      </c>
      <c r="D40">
        <f>VLOOKUP($A40,LHPvLHH!$B:$BA,47,FALSE)</f>
        <v>4.0983606557377046E-2</v>
      </c>
      <c r="E40">
        <f>VLOOKUP($A40,LHPvLHH!$B:$BA,48,FALSE)</f>
        <v>8.1967213114754103E-3</v>
      </c>
      <c r="F40">
        <f>VLOOKUP($A40,LHPvLHH!$B:$BA,49,FALSE)</f>
        <v>2.4590163934426229E-2</v>
      </c>
      <c r="G40">
        <f>VLOOKUP($A40,LHPvLHH!$B:$BA,50,FALSE)</f>
        <v>0.12295081967213115</v>
      </c>
      <c r="H40">
        <f>VLOOKUP($A40,LHPvLHH!$B:$BA,51,FALSE)</f>
        <v>7.4331020812685826E-3</v>
      </c>
      <c r="I40">
        <f>VLOOKUP($A40,LHPvLHH!$B:$BA,52,FALSE)</f>
        <v>0.63191116021381344</v>
      </c>
      <c r="J40">
        <f>VLOOKUP($A40,LHPvRHH!$B:$BA,46,FALSE)</f>
        <v>0.17586206896551723</v>
      </c>
      <c r="K40">
        <f>VLOOKUP($A40,LHPvRHH!$B:$BA,47,FALSE)</f>
        <v>4.1379310344827586E-2</v>
      </c>
      <c r="L40">
        <f>VLOOKUP($A40,LHPvRHH!$B:$BA,48,FALSE)</f>
        <v>0</v>
      </c>
      <c r="M40">
        <f>VLOOKUP($A40,LHPvRHH!$B:$BA,49,FALSE)</f>
        <v>2.4137931034482758E-2</v>
      </c>
      <c r="N40">
        <f>VLOOKUP($A40,LHPvRHH!$B:$BA,50,FALSE)</f>
        <v>0.12413793103448276</v>
      </c>
      <c r="O40">
        <f>VLOOKUP($A40,LHPvRHH!$B:$BA,51,FALSE)</f>
        <v>1.7839444995044598E-2</v>
      </c>
      <c r="P40">
        <f>VLOOKUP($A40,LHPvRHH!$B:$BA,52,FALSE)</f>
        <v>0.61664331362564506</v>
      </c>
    </row>
    <row r="41" spans="1:16" x14ac:dyDescent="0.25">
      <c r="A41" t="s">
        <v>55</v>
      </c>
      <c r="B41" t="s">
        <v>99</v>
      </c>
      <c r="C41">
        <f>VLOOKUP($A41,LHPvLHH!$B:$BA,46,FALSE)</f>
        <v>0.21100917431192662</v>
      </c>
      <c r="D41">
        <f>VLOOKUP($A41,LHPvLHH!$B:$BA,47,FALSE)</f>
        <v>2.7522935779816515E-2</v>
      </c>
      <c r="E41">
        <f>VLOOKUP($A41,LHPvLHH!$B:$BA,48,FALSE)</f>
        <v>0</v>
      </c>
      <c r="F41">
        <f>VLOOKUP($A41,LHPvLHH!$B:$BA,49,FALSE)</f>
        <v>3.669724770642202E-2</v>
      </c>
      <c r="G41">
        <f>VLOOKUP($A41,LHPvLHH!$B:$BA,50,FALSE)</f>
        <v>8.2568807339449546E-2</v>
      </c>
      <c r="H41">
        <f>VLOOKUP($A41,LHPvLHH!$B:$BA,51,FALSE)</f>
        <v>4.4598612487611496E-3</v>
      </c>
      <c r="I41">
        <f>VLOOKUP($A41,LHPvLHH!$B:$BA,52,FALSE)</f>
        <v>0.63774197361362417</v>
      </c>
      <c r="J41">
        <f>VLOOKUP($A41,LHPvRHH!$B:$BA,46,FALSE)</f>
        <v>0.25663716814159293</v>
      </c>
      <c r="K41">
        <f>VLOOKUP($A41,LHPvRHH!$B:$BA,47,FALSE)</f>
        <v>7.0796460176991149E-2</v>
      </c>
      <c r="L41">
        <f>VLOOKUP($A41,LHPvRHH!$B:$BA,48,FALSE)</f>
        <v>0</v>
      </c>
      <c r="M41">
        <f>VLOOKUP($A41,LHPvRHH!$B:$BA,49,FALSE)</f>
        <v>4.4247787610619468E-2</v>
      </c>
      <c r="N41">
        <f>VLOOKUP($A41,LHPvRHH!$B:$BA,50,FALSE)</f>
        <v>0.12389380530973451</v>
      </c>
      <c r="O41">
        <f>VLOOKUP($A41,LHPvRHH!$B:$BA,51,FALSE)</f>
        <v>6.9375619425173438E-3</v>
      </c>
      <c r="P41">
        <f>VLOOKUP($A41,LHPvRHH!$B:$BA,52,FALSE)</f>
        <v>0.49748721681854458</v>
      </c>
    </row>
    <row r="42" spans="1:16" x14ac:dyDescent="0.25">
      <c r="A42" t="s">
        <v>56</v>
      </c>
      <c r="B42" t="s">
        <v>99</v>
      </c>
      <c r="C42">
        <f>VLOOKUP($A42,LHPvLHH!$B:$BA,46,FALSE)</f>
        <v>0.24561403508771928</v>
      </c>
      <c r="D42">
        <f>VLOOKUP($A42,LHPvLHH!$B:$BA,47,FALSE)</f>
        <v>7.0175438596491224E-2</v>
      </c>
      <c r="E42">
        <f>VLOOKUP($A42,LHPvLHH!$B:$BA,48,FALSE)</f>
        <v>5.8479532163742687E-3</v>
      </c>
      <c r="F42">
        <f>VLOOKUP($A42,LHPvLHH!$B:$BA,49,FALSE)</f>
        <v>2.3391812865497075E-2</v>
      </c>
      <c r="G42">
        <f>VLOOKUP($A42,LHPvLHH!$B:$BA,50,FALSE)</f>
        <v>9.3567251461988299E-2</v>
      </c>
      <c r="H42">
        <f>VLOOKUP($A42,LHPvLHH!$B:$BA,51,FALSE)</f>
        <v>7.9286422200198214E-3</v>
      </c>
      <c r="I42">
        <f>VLOOKUP($A42,LHPvLHH!$B:$BA,52,FALSE)</f>
        <v>0.55347486655191003</v>
      </c>
      <c r="J42">
        <f>VLOOKUP($A42,LHPvRHH!$B:$BA,46,FALSE)</f>
        <v>0.2384937238493724</v>
      </c>
      <c r="K42">
        <f>VLOOKUP($A42,LHPvRHH!$B:$BA,47,FALSE)</f>
        <v>7.1129707112970716E-2</v>
      </c>
      <c r="L42">
        <f>VLOOKUP($A42,LHPvRHH!$B:$BA,48,FALSE)</f>
        <v>0</v>
      </c>
      <c r="M42">
        <f>VLOOKUP($A42,LHPvRHH!$B:$BA,49,FALSE)</f>
        <v>1.6736401673640166E-2</v>
      </c>
      <c r="N42">
        <f>VLOOKUP($A42,LHPvRHH!$B:$BA,50,FALSE)</f>
        <v>7.9497907949790794E-2</v>
      </c>
      <c r="O42">
        <f>VLOOKUP($A42,LHPvRHH!$B:$BA,51,FALSE)</f>
        <v>9.415262636273538E-3</v>
      </c>
      <c r="P42">
        <f>VLOOKUP($A42,LHPvRHH!$B:$BA,52,FALSE)</f>
        <v>0.58472699677795248</v>
      </c>
    </row>
    <row r="43" spans="1:16" x14ac:dyDescent="0.25">
      <c r="A43" t="s">
        <v>57</v>
      </c>
      <c r="B43" t="s">
        <v>99</v>
      </c>
      <c r="C43">
        <f>VLOOKUP($A43,LHPvLHH!$B:$BA,46,FALSE)</f>
        <v>0.17747440273037543</v>
      </c>
      <c r="D43">
        <f>VLOOKUP($A43,LHPvLHH!$B:$BA,47,FALSE)</f>
        <v>4.4368600682593858E-2</v>
      </c>
      <c r="E43">
        <f>VLOOKUP($A43,LHPvLHH!$B:$BA,48,FALSE)</f>
        <v>0</v>
      </c>
      <c r="F43">
        <f>VLOOKUP($A43,LHPvLHH!$B:$BA,49,FALSE)</f>
        <v>2.7303754266211604E-2</v>
      </c>
      <c r="G43">
        <f>VLOOKUP($A43,LHPvLHH!$B:$BA,50,FALSE)</f>
        <v>9.8976109215017066E-2</v>
      </c>
      <c r="H43">
        <f>VLOOKUP($A43,LHPvLHH!$B:$BA,51,FALSE)</f>
        <v>1.4370664023785926E-2</v>
      </c>
      <c r="I43">
        <f>VLOOKUP($A43,LHPvLHH!$B:$BA,52,FALSE)</f>
        <v>0.63750646908201614</v>
      </c>
      <c r="J43">
        <f>VLOOKUP($A43,LHPvRHH!$B:$BA,46,FALSE)</f>
        <v>0.20317002881844382</v>
      </c>
      <c r="K43">
        <f>VLOOKUP($A43,LHPvRHH!$B:$BA,47,FALSE)</f>
        <v>5.4755043227665709E-2</v>
      </c>
      <c r="L43">
        <f>VLOOKUP($A43,LHPvRHH!$B:$BA,48,FALSE)</f>
        <v>1.440922190201729E-3</v>
      </c>
      <c r="M43">
        <f>VLOOKUP($A43,LHPvRHH!$B:$BA,49,FALSE)</f>
        <v>2.0172910662824207E-2</v>
      </c>
      <c r="N43">
        <f>VLOOKUP($A43,LHPvRHH!$B:$BA,50,FALSE)</f>
        <v>8.645533141210375E-2</v>
      </c>
      <c r="O43">
        <f>VLOOKUP($A43,LHPvRHH!$B:$BA,51,FALSE)</f>
        <v>2.973240832507433E-2</v>
      </c>
      <c r="P43">
        <f>VLOOKUP($A43,LHPvRHH!$B:$BA,52,FALSE)</f>
        <v>0.60427335536368632</v>
      </c>
    </row>
    <row r="44" spans="1:16" x14ac:dyDescent="0.25">
      <c r="A44" t="s">
        <v>58</v>
      </c>
      <c r="B44" t="s">
        <v>99</v>
      </c>
      <c r="C44">
        <f>VLOOKUP($A44,LHPvLHH!$B:$BA,46,FALSE)</f>
        <v>0.20224719101123595</v>
      </c>
      <c r="D44">
        <f>VLOOKUP($A44,LHPvLHH!$B:$BA,47,FALSE)</f>
        <v>3.9325842696629212E-2</v>
      </c>
      <c r="E44">
        <f>VLOOKUP($A44,LHPvLHH!$B:$BA,48,FALSE)</f>
        <v>0</v>
      </c>
      <c r="F44">
        <f>VLOOKUP($A44,LHPvLHH!$B:$BA,49,FALSE)</f>
        <v>1.6853932584269662E-2</v>
      </c>
      <c r="G44">
        <f>VLOOKUP($A44,LHPvLHH!$B:$BA,50,FALSE)</f>
        <v>9.5505617977528087E-2</v>
      </c>
      <c r="H44">
        <f>VLOOKUP($A44,LHPvLHH!$B:$BA,51,FALSE)</f>
        <v>8.4241823587710603E-3</v>
      </c>
      <c r="I44">
        <f>VLOOKUP($A44,LHPvLHH!$B:$BA,52,FALSE)</f>
        <v>0.63764323337156603</v>
      </c>
      <c r="J44">
        <f>VLOOKUP($A44,LHPvRHH!$B:$BA,46,FALSE)</f>
        <v>0.26247288503253796</v>
      </c>
      <c r="K44">
        <f>VLOOKUP($A44,LHPvRHH!$B:$BA,47,FALSE)</f>
        <v>6.7245119305856832E-2</v>
      </c>
      <c r="L44">
        <f>VLOOKUP($A44,LHPvRHH!$B:$BA,48,FALSE)</f>
        <v>6.5075921908893707E-3</v>
      </c>
      <c r="M44">
        <f>VLOOKUP($A44,LHPvRHH!$B:$BA,49,FALSE)</f>
        <v>2.3861171366594359E-2</v>
      </c>
      <c r="N44">
        <f>VLOOKUP($A44,LHPvRHH!$B:$BA,50,FALSE)</f>
        <v>8.4598698481561818E-2</v>
      </c>
      <c r="O44">
        <f>VLOOKUP($A44,LHPvRHH!$B:$BA,51,FALSE)</f>
        <v>1.9326065411298315E-2</v>
      </c>
      <c r="P44">
        <f>VLOOKUP($A44,LHPvRHH!$B:$BA,52,FALSE)</f>
        <v>0.53598846821126123</v>
      </c>
    </row>
    <row r="45" spans="1:16" x14ac:dyDescent="0.25">
      <c r="A45" t="s">
        <v>59</v>
      </c>
      <c r="B45" t="s">
        <v>99</v>
      </c>
      <c r="C45">
        <f>VLOOKUP($A45,LHPvLHH!$B:$BA,46,FALSE)</f>
        <v>0.23129251700680273</v>
      </c>
      <c r="D45">
        <f>VLOOKUP($A45,LHPvLHH!$B:$BA,47,FALSE)</f>
        <v>6.8027210884353748E-2</v>
      </c>
      <c r="E45">
        <f>VLOOKUP($A45,LHPvLHH!$B:$BA,48,FALSE)</f>
        <v>0</v>
      </c>
      <c r="F45">
        <f>VLOOKUP($A45,LHPvLHH!$B:$BA,49,FALSE)</f>
        <v>6.8027210884353739E-3</v>
      </c>
      <c r="G45">
        <f>VLOOKUP($A45,LHPvLHH!$B:$BA,50,FALSE)</f>
        <v>6.1224489795918366E-2</v>
      </c>
      <c r="H45">
        <f>VLOOKUP($A45,LHPvLHH!$B:$BA,51,FALSE)</f>
        <v>4.4598612487611496E-3</v>
      </c>
      <c r="I45">
        <f>VLOOKUP($A45,LHPvLHH!$B:$BA,52,FALSE)</f>
        <v>0.62819319997572864</v>
      </c>
      <c r="J45">
        <f>VLOOKUP($A45,LHPvRHH!$B:$BA,46,FALSE)</f>
        <v>0.25543478260869568</v>
      </c>
      <c r="K45">
        <f>VLOOKUP($A45,LHPvRHH!$B:$BA,47,FALSE)</f>
        <v>7.6086956521739135E-2</v>
      </c>
      <c r="L45">
        <f>VLOOKUP($A45,LHPvRHH!$B:$BA,48,FALSE)</f>
        <v>0</v>
      </c>
      <c r="M45">
        <f>VLOOKUP($A45,LHPvRHH!$B:$BA,49,FALSE)</f>
        <v>3.8043478260869568E-2</v>
      </c>
      <c r="N45">
        <f>VLOOKUP($A45,LHPvRHH!$B:$BA,50,FALSE)</f>
        <v>0.11956521739130435</v>
      </c>
      <c r="O45">
        <f>VLOOKUP($A45,LHPvRHH!$B:$BA,51,FALSE)</f>
        <v>1.0901883052527254E-2</v>
      </c>
      <c r="P45">
        <f>VLOOKUP($A45,LHPvRHH!$B:$BA,52,FALSE)</f>
        <v>0.49996768216486398</v>
      </c>
    </row>
    <row r="46" spans="1:16" x14ac:dyDescent="0.25">
      <c r="A46" t="s">
        <v>60</v>
      </c>
      <c r="B46" t="s">
        <v>99</v>
      </c>
      <c r="C46">
        <f>VLOOKUP($A46,LHPvLHH!$B:$BA,46,FALSE)</f>
        <v>0.18110236220472442</v>
      </c>
      <c r="D46">
        <f>VLOOKUP($A46,LHPvLHH!$B:$BA,47,FALSE)</f>
        <v>2.7559055118110236E-2</v>
      </c>
      <c r="E46">
        <f>VLOOKUP($A46,LHPvLHH!$B:$BA,48,FALSE)</f>
        <v>0</v>
      </c>
      <c r="F46">
        <f>VLOOKUP($A46,LHPvLHH!$B:$BA,49,FALSE)</f>
        <v>1.1811023622047244E-2</v>
      </c>
      <c r="G46">
        <f>VLOOKUP($A46,LHPvLHH!$B:$BA,50,FALSE)</f>
        <v>8.2677165354330714E-2</v>
      </c>
      <c r="H46">
        <f>VLOOKUP($A46,LHPvLHH!$B:$BA,51,FALSE)</f>
        <v>1.0406342913776016E-2</v>
      </c>
      <c r="I46">
        <f>VLOOKUP($A46,LHPvLHH!$B:$BA,52,FALSE)</f>
        <v>0.68644405078701132</v>
      </c>
      <c r="J46">
        <f>VLOOKUP($A46,LHPvRHH!$B:$BA,46,FALSE)</f>
        <v>0.23719676549865229</v>
      </c>
      <c r="K46">
        <f>VLOOKUP($A46,LHPvRHH!$B:$BA,47,FALSE)</f>
        <v>6.7385444743935305E-2</v>
      </c>
      <c r="L46">
        <f>VLOOKUP($A46,LHPvRHH!$B:$BA,48,FALSE)</f>
        <v>0</v>
      </c>
      <c r="M46">
        <f>VLOOKUP($A46,LHPvRHH!$B:$BA,49,FALSE)</f>
        <v>1.8867924528301886E-2</v>
      </c>
      <c r="N46">
        <f>VLOOKUP($A46,LHPvRHH!$B:$BA,50,FALSE)</f>
        <v>0.11051212938005391</v>
      </c>
      <c r="O46">
        <f>VLOOKUP($A46,LHPvRHH!$B:$BA,51,FALSE)</f>
        <v>2.0317145688800792E-2</v>
      </c>
      <c r="P46">
        <f>VLOOKUP($A46,LHPvRHH!$B:$BA,52,FALSE)</f>
        <v>0.54572059016025587</v>
      </c>
    </row>
    <row r="47" spans="1:16" x14ac:dyDescent="0.25">
      <c r="A47" t="s">
        <v>61</v>
      </c>
      <c r="B47" t="s">
        <v>99</v>
      </c>
      <c r="C47">
        <f>VLOOKUP($A47,LHPvLHH!$B:$BA,46,FALSE)</f>
        <v>0.20921985815602837</v>
      </c>
      <c r="D47">
        <f>VLOOKUP($A47,LHPvLHH!$B:$BA,47,FALSE)</f>
        <v>4.2553191489361701E-2</v>
      </c>
      <c r="E47">
        <f>VLOOKUP($A47,LHPvLHH!$B:$BA,48,FALSE)</f>
        <v>3.5460992907801418E-3</v>
      </c>
      <c r="F47">
        <f>VLOOKUP($A47,LHPvLHH!$B:$BA,49,FALSE)</f>
        <v>3.1914893617021274E-2</v>
      </c>
      <c r="G47">
        <f>VLOOKUP($A47,LHPvLHH!$B:$BA,50,FALSE)</f>
        <v>0.10638297872340426</v>
      </c>
      <c r="H47">
        <f>VLOOKUP($A47,LHPvLHH!$B:$BA,51,FALSE)</f>
        <v>1.4866204162537165E-2</v>
      </c>
      <c r="I47">
        <f>VLOOKUP($A47,LHPvLHH!$B:$BA,52,FALSE)</f>
        <v>0.59151677456086715</v>
      </c>
      <c r="J47">
        <f>VLOOKUP($A47,LHPvRHH!$B:$BA,46,FALSE)</f>
        <v>0.20742358078602621</v>
      </c>
      <c r="K47">
        <f>VLOOKUP($A47,LHPvRHH!$B:$BA,47,FALSE)</f>
        <v>3.9301310043668124E-2</v>
      </c>
      <c r="L47">
        <f>VLOOKUP($A47,LHPvRHH!$B:$BA,48,FALSE)</f>
        <v>0</v>
      </c>
      <c r="M47">
        <f>VLOOKUP($A47,LHPvRHH!$B:$BA,49,FALSE)</f>
        <v>1.7467248908296942E-2</v>
      </c>
      <c r="N47">
        <f>VLOOKUP($A47,LHPvRHH!$B:$BA,50,FALSE)</f>
        <v>0.10698689956331878</v>
      </c>
      <c r="O47">
        <f>VLOOKUP($A47,LHPvRHH!$B:$BA,51,FALSE)</f>
        <v>2.4281466798810703E-2</v>
      </c>
      <c r="P47">
        <f>VLOOKUP($A47,LHPvRHH!$B:$BA,52,FALSE)</f>
        <v>0.60453949389987927</v>
      </c>
    </row>
    <row r="48" spans="1:16" x14ac:dyDescent="0.25">
      <c r="A48" t="s">
        <v>62</v>
      </c>
      <c r="B48" t="s">
        <v>99</v>
      </c>
      <c r="C48">
        <f>VLOOKUP($A48,LHPvLHH!$B:$BA,46,FALSE)</f>
        <v>0.17037037037037037</v>
      </c>
      <c r="D48">
        <f>VLOOKUP($A48,LHPvLHH!$B:$BA,47,FALSE)</f>
        <v>2.5925925925925925E-2</v>
      </c>
      <c r="E48">
        <f>VLOOKUP($A48,LHPvLHH!$B:$BA,48,FALSE)</f>
        <v>0</v>
      </c>
      <c r="F48">
        <f>VLOOKUP($A48,LHPvLHH!$B:$BA,49,FALSE)</f>
        <v>2.9629629629629631E-2</v>
      </c>
      <c r="G48">
        <f>VLOOKUP($A48,LHPvLHH!$B:$BA,50,FALSE)</f>
        <v>0.12962962962962962</v>
      </c>
      <c r="H48">
        <f>VLOOKUP($A48,LHPvLHH!$B:$BA,51,FALSE)</f>
        <v>1.7343904856293359E-2</v>
      </c>
      <c r="I48">
        <f>VLOOKUP($A48,LHPvLHH!$B:$BA,52,FALSE)</f>
        <v>0.62710053958815115</v>
      </c>
      <c r="J48">
        <f>VLOOKUP($A48,LHPvRHH!$B:$BA,46,FALSE)</f>
        <v>0.23558897243107768</v>
      </c>
      <c r="K48">
        <f>VLOOKUP($A48,LHPvRHH!$B:$BA,47,FALSE)</f>
        <v>4.7619047619047616E-2</v>
      </c>
      <c r="L48">
        <f>VLOOKUP($A48,LHPvRHH!$B:$BA,48,FALSE)</f>
        <v>0</v>
      </c>
      <c r="M48">
        <f>VLOOKUP($A48,LHPvRHH!$B:$BA,49,FALSE)</f>
        <v>2.0050125313283207E-2</v>
      </c>
      <c r="N48">
        <f>VLOOKUP($A48,LHPvRHH!$B:$BA,50,FALSE)</f>
        <v>0.14285714285714285</v>
      </c>
      <c r="O48">
        <f>VLOOKUP($A48,LHPvRHH!$B:$BA,51,FALSE)</f>
        <v>2.8245787908820614E-2</v>
      </c>
      <c r="P48">
        <f>VLOOKUP($A48,LHPvRHH!$B:$BA,52,FALSE)</f>
        <v>0.52563892387062805</v>
      </c>
    </row>
    <row r="49" spans="1:16" x14ac:dyDescent="0.25">
      <c r="A49" t="s">
        <v>63</v>
      </c>
      <c r="B49" t="s">
        <v>99</v>
      </c>
      <c r="C49">
        <f>VLOOKUP($A49,LHPvLHH!$B:$BA,46,FALSE)</f>
        <v>0.21076233183856502</v>
      </c>
      <c r="D49">
        <f>VLOOKUP($A49,LHPvLHH!$B:$BA,47,FALSE)</f>
        <v>3.1390134529147982E-2</v>
      </c>
      <c r="E49">
        <f>VLOOKUP($A49,LHPvLHH!$B:$BA,48,FALSE)</f>
        <v>4.4843049327354259E-3</v>
      </c>
      <c r="F49">
        <f>VLOOKUP($A49,LHPvLHH!$B:$BA,49,FALSE)</f>
        <v>3.1390134529147982E-2</v>
      </c>
      <c r="G49">
        <f>VLOOKUP($A49,LHPvLHH!$B:$BA,50,FALSE)</f>
        <v>9.417040358744394E-2</v>
      </c>
      <c r="H49">
        <f>VLOOKUP($A49,LHPvLHH!$B:$BA,51,FALSE)</f>
        <v>1.0406342913776016E-2</v>
      </c>
      <c r="I49">
        <f>VLOOKUP($A49,LHPvLHH!$B:$BA,52,FALSE)</f>
        <v>0.61739634766918361</v>
      </c>
      <c r="J49">
        <f>VLOOKUP($A49,LHPvRHH!$B:$BA,46,FALSE)</f>
        <v>0.24436090225563908</v>
      </c>
      <c r="K49">
        <f>VLOOKUP($A49,LHPvRHH!$B:$BA,47,FALSE)</f>
        <v>5.2631578947368418E-2</v>
      </c>
      <c r="L49">
        <f>VLOOKUP($A49,LHPvRHH!$B:$BA,48,FALSE)</f>
        <v>0</v>
      </c>
      <c r="M49">
        <f>VLOOKUP($A49,LHPvRHH!$B:$BA,49,FALSE)</f>
        <v>1.1278195488721804E-2</v>
      </c>
      <c r="N49">
        <f>VLOOKUP($A49,LHPvRHH!$B:$BA,50,FALSE)</f>
        <v>0.11278195488721804</v>
      </c>
      <c r="O49">
        <f>VLOOKUP($A49,LHPvRHH!$B:$BA,51,FALSE)</f>
        <v>1.4866204162537165E-2</v>
      </c>
      <c r="P49">
        <f>VLOOKUP($A49,LHPvRHH!$B:$BA,52,FALSE)</f>
        <v>0.56408116425851551</v>
      </c>
    </row>
    <row r="50" spans="1:16" x14ac:dyDescent="0.25">
      <c r="A50" t="s">
        <v>64</v>
      </c>
      <c r="B50" t="s">
        <v>99</v>
      </c>
      <c r="C50">
        <f>VLOOKUP($A50,LHPvLHH!$B:$BA,46,FALSE)</f>
        <v>0.22857142857142856</v>
      </c>
      <c r="D50">
        <f>VLOOKUP($A50,LHPvLHH!$B:$BA,47,FALSE)</f>
        <v>4.4897959183673466E-2</v>
      </c>
      <c r="E50">
        <f>VLOOKUP($A50,LHPvLHH!$B:$BA,48,FALSE)</f>
        <v>8.1632653061224497E-3</v>
      </c>
      <c r="F50">
        <f>VLOOKUP($A50,LHPvLHH!$B:$BA,49,FALSE)</f>
        <v>3.6734693877551024E-2</v>
      </c>
      <c r="G50">
        <f>VLOOKUP($A50,LHPvLHH!$B:$BA,50,FALSE)</f>
        <v>9.3877551020408165E-2</v>
      </c>
      <c r="H50">
        <f>VLOOKUP($A50,LHPvLHH!$B:$BA,51,FALSE)</f>
        <v>1.1397423191278493E-2</v>
      </c>
      <c r="I50">
        <f>VLOOKUP($A50,LHPvLHH!$B:$BA,52,FALSE)</f>
        <v>0.57635767884953781</v>
      </c>
      <c r="J50">
        <f>VLOOKUP($A50,LHPvRHH!$B:$BA,46,FALSE)</f>
        <v>0.24795640326975477</v>
      </c>
      <c r="K50">
        <f>VLOOKUP($A50,LHPvRHH!$B:$BA,47,FALSE)</f>
        <v>5.1771117166212535E-2</v>
      </c>
      <c r="L50">
        <f>VLOOKUP($A50,LHPvRHH!$B:$BA,48,FALSE)</f>
        <v>2.7247956403269755E-2</v>
      </c>
      <c r="M50">
        <f>VLOOKUP($A50,LHPvRHH!$B:$BA,49,FALSE)</f>
        <v>3.5422343324250684E-2</v>
      </c>
      <c r="N50">
        <f>VLOOKUP($A50,LHPvRHH!$B:$BA,50,FALSE)</f>
        <v>0.12806539509536785</v>
      </c>
      <c r="O50">
        <f>VLOOKUP($A50,LHPvRHH!$B:$BA,51,FALSE)</f>
        <v>2.3290386521308225E-2</v>
      </c>
      <c r="P50">
        <f>VLOOKUP($A50,LHPvRHH!$B:$BA,52,FALSE)</f>
        <v>0.48624639821983617</v>
      </c>
    </row>
    <row r="51" spans="1:16" x14ac:dyDescent="0.25">
      <c r="A51" t="s">
        <v>65</v>
      </c>
      <c r="B51" t="s">
        <v>99</v>
      </c>
      <c r="C51">
        <f>VLOOKUP($A51,LHPvLHH!$B:$BA,46,FALSE)</f>
        <v>0.20930232558139536</v>
      </c>
      <c r="D51">
        <f>VLOOKUP($A51,LHPvLHH!$B:$BA,47,FALSE)</f>
        <v>3.875968992248062E-2</v>
      </c>
      <c r="E51">
        <f>VLOOKUP($A51,LHPvLHH!$B:$BA,48,FALSE)</f>
        <v>0</v>
      </c>
      <c r="F51">
        <f>VLOOKUP($A51,LHPvLHH!$B:$BA,49,FALSE)</f>
        <v>3.875968992248062E-2</v>
      </c>
      <c r="G51">
        <f>VLOOKUP($A51,LHPvLHH!$B:$BA,50,FALSE)</f>
        <v>8.5271317829457363E-2</v>
      </c>
      <c r="H51">
        <f>VLOOKUP($A51,LHPvLHH!$B:$BA,51,FALSE)</f>
        <v>5.4509415262636272E-3</v>
      </c>
      <c r="I51">
        <f>VLOOKUP($A51,LHPvLHH!$B:$BA,52,FALSE)</f>
        <v>0.62245603521792248</v>
      </c>
      <c r="J51">
        <f>VLOOKUP($A51,LHPvRHH!$B:$BA,46,FALSE)</f>
        <v>0.22872340425531915</v>
      </c>
      <c r="K51">
        <f>VLOOKUP($A51,LHPvRHH!$B:$BA,47,FALSE)</f>
        <v>4.2553191489361701E-2</v>
      </c>
      <c r="L51">
        <f>VLOOKUP($A51,LHPvRHH!$B:$BA,48,FALSE)</f>
        <v>1.0638297872340425E-2</v>
      </c>
      <c r="M51">
        <f>VLOOKUP($A51,LHPvRHH!$B:$BA,49,FALSE)</f>
        <v>5.3191489361702128E-2</v>
      </c>
      <c r="N51">
        <f>VLOOKUP($A51,LHPvRHH!$B:$BA,50,FALSE)</f>
        <v>0.11170212765957446</v>
      </c>
      <c r="O51">
        <f>VLOOKUP($A51,LHPvRHH!$B:$BA,51,FALSE)</f>
        <v>1.0406342913776016E-2</v>
      </c>
      <c r="P51">
        <f>VLOOKUP($A51,LHPvRHH!$B:$BA,52,FALSE)</f>
        <v>0.54278514644792608</v>
      </c>
    </row>
    <row r="52" spans="1:16" x14ac:dyDescent="0.25">
      <c r="A52" t="s">
        <v>66</v>
      </c>
      <c r="B52" t="s">
        <v>99</v>
      </c>
      <c r="C52">
        <f>VLOOKUP($A52,LHPvLHH!$B:$BA,46,FALSE)</f>
        <v>0.13580246913580246</v>
      </c>
      <c r="D52">
        <f>VLOOKUP($A52,LHPvLHH!$B:$BA,47,FALSE)</f>
        <v>4.9382716049382713E-2</v>
      </c>
      <c r="E52">
        <f>VLOOKUP($A52,LHPvLHH!$B:$BA,48,FALSE)</f>
        <v>0</v>
      </c>
      <c r="F52">
        <f>VLOOKUP($A52,LHPvLHH!$B:$BA,49,FALSE)</f>
        <v>1.2345679012345678E-2</v>
      </c>
      <c r="G52">
        <f>VLOOKUP($A52,LHPvLHH!$B:$BA,50,FALSE)</f>
        <v>6.1728395061728392E-2</v>
      </c>
      <c r="H52">
        <f>VLOOKUP($A52,LHPvLHH!$B:$BA,51,FALSE)</f>
        <v>2.4777006937561942E-3</v>
      </c>
      <c r="I52">
        <f>VLOOKUP($A52,LHPvLHH!$B:$BA,52,FALSE)</f>
        <v>0.73826304004698451</v>
      </c>
      <c r="J52">
        <f>VLOOKUP($A52,LHPvRHH!$B:$BA,46,FALSE)</f>
        <v>0.21875</v>
      </c>
      <c r="K52">
        <f>VLOOKUP($A52,LHPvRHH!$B:$BA,47,FALSE)</f>
        <v>6.25E-2</v>
      </c>
      <c r="L52">
        <f>VLOOKUP($A52,LHPvRHH!$B:$BA,48,FALSE)</f>
        <v>1.0416666666666666E-2</v>
      </c>
      <c r="M52">
        <f>VLOOKUP($A52,LHPvRHH!$B:$BA,49,FALSE)</f>
        <v>2.0833333333333332E-2</v>
      </c>
      <c r="N52">
        <f>VLOOKUP($A52,LHPvRHH!$B:$BA,50,FALSE)</f>
        <v>0.10416666666666667</v>
      </c>
      <c r="O52">
        <f>VLOOKUP($A52,LHPvRHH!$B:$BA,51,FALSE)</f>
        <v>4.9554013875123884E-3</v>
      </c>
      <c r="P52">
        <f>VLOOKUP($A52,LHPvRHH!$B:$BA,52,FALSE)</f>
        <v>0.57837793194582088</v>
      </c>
    </row>
    <row r="53" spans="1:16" x14ac:dyDescent="0.25">
      <c r="A53" t="s">
        <v>67</v>
      </c>
      <c r="B53" t="s">
        <v>99</v>
      </c>
      <c r="C53">
        <f>VLOOKUP($A53,LHPvLHH!$B:$BA,46,FALSE)</f>
        <v>0.16877637130801687</v>
      </c>
      <c r="D53">
        <f>VLOOKUP($A53,LHPvLHH!$B:$BA,47,FALSE)</f>
        <v>2.1097046413502109E-2</v>
      </c>
      <c r="E53">
        <f>VLOOKUP($A53,LHPvLHH!$B:$BA,48,FALSE)</f>
        <v>8.4388185654008432E-3</v>
      </c>
      <c r="F53">
        <f>VLOOKUP($A53,LHPvLHH!$B:$BA,49,FALSE)</f>
        <v>2.5316455696202531E-2</v>
      </c>
      <c r="G53">
        <f>VLOOKUP($A53,LHPvLHH!$B:$BA,50,FALSE)</f>
        <v>0.11392405063291139</v>
      </c>
      <c r="H53">
        <f>VLOOKUP($A53,LHPvLHH!$B:$BA,51,FALSE)</f>
        <v>1.3379583746283449E-2</v>
      </c>
      <c r="I53">
        <f>VLOOKUP($A53,LHPvLHH!$B:$BA,52,FALSE)</f>
        <v>0.64906767363768281</v>
      </c>
      <c r="J53">
        <f>VLOOKUP($A53,LHPvRHH!$B:$BA,46,FALSE)</f>
        <v>0.23052959501557632</v>
      </c>
      <c r="K53">
        <f>VLOOKUP($A53,LHPvRHH!$B:$BA,47,FALSE)</f>
        <v>4.9844236760124609E-2</v>
      </c>
      <c r="L53">
        <f>VLOOKUP($A53,LHPvRHH!$B:$BA,48,FALSE)</f>
        <v>6.2305295950155761E-3</v>
      </c>
      <c r="M53">
        <f>VLOOKUP($A53,LHPvRHH!$B:$BA,49,FALSE)</f>
        <v>2.4922118380062305E-2</v>
      </c>
      <c r="N53">
        <f>VLOOKUP($A53,LHPvRHH!$B:$BA,50,FALSE)</f>
        <v>6.8535825545171333E-2</v>
      </c>
      <c r="O53">
        <f>VLOOKUP($A53,LHPvRHH!$B:$BA,51,FALSE)</f>
        <v>1.0901883052527254E-2</v>
      </c>
      <c r="P53">
        <f>VLOOKUP($A53,LHPvRHH!$B:$BA,52,FALSE)</f>
        <v>0.60903581165152265</v>
      </c>
    </row>
    <row r="54" spans="1:16" x14ac:dyDescent="0.25">
      <c r="A54" t="s">
        <v>68</v>
      </c>
      <c r="B54" t="s">
        <v>99</v>
      </c>
      <c r="C54">
        <f>VLOOKUP($A54,LHPvLHH!$B:$BA,46,FALSE)</f>
        <v>0.17256637168141592</v>
      </c>
      <c r="D54">
        <f>VLOOKUP($A54,LHPvLHH!$B:$BA,47,FALSE)</f>
        <v>3.0973451327433628E-2</v>
      </c>
      <c r="E54">
        <f>VLOOKUP($A54,LHPvLHH!$B:$BA,48,FALSE)</f>
        <v>8.8495575221238937E-3</v>
      </c>
      <c r="F54">
        <f>VLOOKUP($A54,LHPvLHH!$B:$BA,49,FALSE)</f>
        <v>1.7699115044247787E-2</v>
      </c>
      <c r="G54">
        <f>VLOOKUP($A54,LHPvLHH!$B:$BA,50,FALSE)</f>
        <v>9.2920353982300891E-2</v>
      </c>
      <c r="H54">
        <f>VLOOKUP($A54,LHPvLHH!$B:$BA,51,FALSE)</f>
        <v>1.0406342913776016E-2</v>
      </c>
      <c r="I54">
        <f>VLOOKUP($A54,LHPvLHH!$B:$BA,52,FALSE)</f>
        <v>0.66658480752870186</v>
      </c>
      <c r="J54">
        <f>VLOOKUP($A54,LHPvRHH!$B:$BA,46,FALSE)</f>
        <v>0.20118343195266272</v>
      </c>
      <c r="K54">
        <f>VLOOKUP($A54,LHPvRHH!$B:$BA,47,FALSE)</f>
        <v>4.4378698224852069E-2</v>
      </c>
      <c r="L54">
        <f>VLOOKUP($A54,LHPvRHH!$B:$BA,48,FALSE)</f>
        <v>5.9171597633136093E-3</v>
      </c>
      <c r="M54">
        <f>VLOOKUP($A54,LHPvRHH!$B:$BA,49,FALSE)</f>
        <v>3.2544378698224852E-2</v>
      </c>
      <c r="N54">
        <f>VLOOKUP($A54,LHPvRHH!$B:$BA,50,FALSE)</f>
        <v>0.10355029585798817</v>
      </c>
      <c r="O54">
        <f>VLOOKUP($A54,LHPvRHH!$B:$BA,51,FALSE)</f>
        <v>1.7343904856293359E-2</v>
      </c>
      <c r="P54">
        <f>VLOOKUP($A54,LHPvRHH!$B:$BA,52,FALSE)</f>
        <v>0.59508213064666526</v>
      </c>
    </row>
    <row r="55" spans="1:16" x14ac:dyDescent="0.25">
      <c r="A55" t="s">
        <v>69</v>
      </c>
      <c r="B55" t="s">
        <v>99</v>
      </c>
      <c r="C55">
        <f>VLOOKUP($A55,LHPvLHH!$B:$BA,46,FALSE)</f>
        <v>0.20560747663551401</v>
      </c>
      <c r="D55">
        <f>VLOOKUP($A55,LHPvLHH!$B:$BA,47,FALSE)</f>
        <v>1.8691588785046728E-2</v>
      </c>
      <c r="E55">
        <f>VLOOKUP($A55,LHPvLHH!$B:$BA,48,FALSE)</f>
        <v>9.3457943925233638E-3</v>
      </c>
      <c r="F55">
        <f>VLOOKUP($A55,LHPvLHH!$B:$BA,49,FALSE)</f>
        <v>2.336448598130841E-2</v>
      </c>
      <c r="G55">
        <f>VLOOKUP($A55,LHPvLHH!$B:$BA,50,FALSE)</f>
        <v>6.0747663551401869E-2</v>
      </c>
      <c r="H55">
        <f>VLOOKUP($A55,LHPvLHH!$B:$BA,51,FALSE)</f>
        <v>6.4420218037661049E-3</v>
      </c>
      <c r="I55">
        <f>VLOOKUP($A55,LHPvLHH!$B:$BA,52,FALSE)</f>
        <v>0.6758009688504395</v>
      </c>
      <c r="J55">
        <f>VLOOKUP($A55,LHPvRHH!$B:$BA,46,FALSE)</f>
        <v>0.21448467966573817</v>
      </c>
      <c r="K55">
        <f>VLOOKUP($A55,LHPvRHH!$B:$BA,47,FALSE)</f>
        <v>4.1782729805013928E-2</v>
      </c>
      <c r="L55">
        <f>VLOOKUP($A55,LHPvRHH!$B:$BA,48,FALSE)</f>
        <v>2.7855153203342618E-3</v>
      </c>
      <c r="M55">
        <f>VLOOKUP($A55,LHPvRHH!$B:$BA,49,FALSE)</f>
        <v>3.8997214484679667E-2</v>
      </c>
      <c r="N55">
        <f>VLOOKUP($A55,LHPvRHH!$B:$BA,50,FALSE)</f>
        <v>6.6852367688022288E-2</v>
      </c>
      <c r="O55">
        <f>VLOOKUP($A55,LHPvRHH!$B:$BA,51,FALSE)</f>
        <v>1.1892963330029732E-2</v>
      </c>
      <c r="P55">
        <f>VLOOKUP($A55,LHPvRHH!$B:$BA,52,FALSE)</f>
        <v>0.6232045297061819</v>
      </c>
    </row>
    <row r="56" spans="1:16" x14ac:dyDescent="0.25">
      <c r="A56" t="s">
        <v>70</v>
      </c>
      <c r="B56" t="s">
        <v>99</v>
      </c>
      <c r="C56">
        <f>VLOOKUP($A56,LHPvLHH!$B:$BA,46,FALSE)</f>
        <v>0.24358974358974358</v>
      </c>
      <c r="D56">
        <f>VLOOKUP($A56,LHPvLHH!$B:$BA,47,FALSE)</f>
        <v>5.128205128205128E-2</v>
      </c>
      <c r="E56">
        <f>VLOOKUP($A56,LHPvLHH!$B:$BA,48,FALSE)</f>
        <v>0</v>
      </c>
      <c r="F56">
        <f>VLOOKUP($A56,LHPvLHH!$B:$BA,49,FALSE)</f>
        <v>2.564102564102564E-2</v>
      </c>
      <c r="G56">
        <f>VLOOKUP($A56,LHPvLHH!$B:$BA,50,FALSE)</f>
        <v>7.6923076923076927E-2</v>
      </c>
      <c r="H56">
        <f>VLOOKUP($A56,LHPvLHH!$B:$BA,51,FALSE)</f>
        <v>2.973240832507433E-3</v>
      </c>
      <c r="I56">
        <f>VLOOKUP($A56,LHPvLHH!$B:$BA,52,FALSE)</f>
        <v>0.59959086173159504</v>
      </c>
      <c r="J56">
        <f>VLOOKUP($A56,LHPvRHH!$B:$BA,46,FALSE)</f>
        <v>0.17204301075268819</v>
      </c>
      <c r="K56">
        <f>VLOOKUP($A56,LHPvRHH!$B:$BA,47,FALSE)</f>
        <v>3.2258064516129031E-2</v>
      </c>
      <c r="L56">
        <f>VLOOKUP($A56,LHPvRHH!$B:$BA,48,FALSE)</f>
        <v>0</v>
      </c>
      <c r="M56">
        <f>VLOOKUP($A56,LHPvRHH!$B:$BA,49,FALSE)</f>
        <v>1.0752688172043012E-2</v>
      </c>
      <c r="N56">
        <f>VLOOKUP($A56,LHPvRHH!$B:$BA,50,FALSE)</f>
        <v>0.17204301075268819</v>
      </c>
      <c r="O56">
        <f>VLOOKUP($A56,LHPvRHH!$B:$BA,51,FALSE)</f>
        <v>7.9286422200198214E-3</v>
      </c>
      <c r="P56">
        <f>VLOOKUP($A56,LHPvRHH!$B:$BA,52,FALSE)</f>
        <v>0.60497458358643175</v>
      </c>
    </row>
    <row r="57" spans="1:16" x14ac:dyDescent="0.25">
      <c r="A57" t="s">
        <v>71</v>
      </c>
      <c r="B57" t="s">
        <v>99</v>
      </c>
      <c r="C57">
        <f>VLOOKUP($A57,LHPvLHH!$B:$BA,46,FALSE)</f>
        <v>0.22413793103448276</v>
      </c>
      <c r="D57">
        <f>VLOOKUP($A57,LHPvLHH!$B:$BA,47,FALSE)</f>
        <v>3.4482758620689655E-2</v>
      </c>
      <c r="E57">
        <f>VLOOKUP($A57,LHPvLHH!$B:$BA,48,FALSE)</f>
        <v>1.1494252873563218E-2</v>
      </c>
      <c r="F57">
        <f>VLOOKUP($A57,LHPvLHH!$B:$BA,49,FALSE)</f>
        <v>1.7241379310344827E-2</v>
      </c>
      <c r="G57">
        <f>VLOOKUP($A57,LHPvLHH!$B:$BA,50,FALSE)</f>
        <v>9.7701149425287362E-2</v>
      </c>
      <c r="H57">
        <f>VLOOKUP($A57,LHPvLHH!$B:$BA,51,FALSE)</f>
        <v>8.4241823587710603E-3</v>
      </c>
      <c r="I57">
        <f>VLOOKUP($A57,LHPvLHH!$B:$BA,52,FALSE)</f>
        <v>0.60651834637686108</v>
      </c>
      <c r="J57">
        <f>VLOOKUP($A57,LHPvRHH!$B:$BA,46,FALSE)</f>
        <v>0.21714285714285714</v>
      </c>
      <c r="K57">
        <f>VLOOKUP($A57,LHPvRHH!$B:$BA,47,FALSE)</f>
        <v>5.1428571428571428E-2</v>
      </c>
      <c r="L57">
        <f>VLOOKUP($A57,LHPvRHH!$B:$BA,48,FALSE)</f>
        <v>0</v>
      </c>
      <c r="M57">
        <f>VLOOKUP($A57,LHPvRHH!$B:$BA,49,FALSE)</f>
        <v>2.2857142857142857E-2</v>
      </c>
      <c r="N57">
        <f>VLOOKUP($A57,LHPvRHH!$B:$BA,50,FALSE)</f>
        <v>0.12571428571428572</v>
      </c>
      <c r="O57">
        <f>VLOOKUP($A57,LHPvRHH!$B:$BA,51,FALSE)</f>
        <v>1.0901883052527254E-2</v>
      </c>
      <c r="P57">
        <f>VLOOKUP($A57,LHPvRHH!$B:$BA,52,FALSE)</f>
        <v>0.57195525980461559</v>
      </c>
    </row>
    <row r="58" spans="1:16" x14ac:dyDescent="0.25">
      <c r="A58" t="s">
        <v>72</v>
      </c>
      <c r="B58" t="s">
        <v>99</v>
      </c>
      <c r="C58">
        <f>VLOOKUP($A58,LHPvLHH!$B:$BA,46,FALSE)</f>
        <v>0.19565217391304349</v>
      </c>
      <c r="D58">
        <f>VLOOKUP($A58,LHPvLHH!$B:$BA,47,FALSE)</f>
        <v>4.3478260869565216E-2</v>
      </c>
      <c r="E58">
        <f>VLOOKUP($A58,LHPvLHH!$B:$BA,48,FALSE)</f>
        <v>0</v>
      </c>
      <c r="F58">
        <f>VLOOKUP($A58,LHPvLHH!$B:$BA,49,FALSE)</f>
        <v>7.246376811594203E-3</v>
      </c>
      <c r="G58">
        <f>VLOOKUP($A58,LHPvLHH!$B:$BA,50,FALSE)</f>
        <v>9.420289855072464E-2</v>
      </c>
      <c r="H58">
        <f>VLOOKUP($A58,LHPvLHH!$B:$BA,51,FALSE)</f>
        <v>6.4420218037661049E-3</v>
      </c>
      <c r="I58">
        <f>VLOOKUP($A58,LHPvLHH!$B:$BA,52,FALSE)</f>
        <v>0.65297826805130632</v>
      </c>
      <c r="J58">
        <f>VLOOKUP($A58,LHPvRHH!$B:$BA,46,FALSE)</f>
        <v>0.22988505747126436</v>
      </c>
      <c r="K58">
        <f>VLOOKUP($A58,LHPvRHH!$B:$BA,47,FALSE)</f>
        <v>5.7471264367816091E-2</v>
      </c>
      <c r="L58">
        <f>VLOOKUP($A58,LHPvRHH!$B:$BA,48,FALSE)</f>
        <v>0</v>
      </c>
      <c r="M58">
        <f>VLOOKUP($A58,LHPvRHH!$B:$BA,49,FALSE)</f>
        <v>2.0114942528735632E-2</v>
      </c>
      <c r="N58">
        <f>VLOOKUP($A58,LHPvRHH!$B:$BA,50,FALSE)</f>
        <v>0.13505747126436782</v>
      </c>
      <c r="O58">
        <f>VLOOKUP($A58,LHPvRHH!$B:$BA,51,FALSE)</f>
        <v>2.3290386521308225E-2</v>
      </c>
      <c r="P58">
        <f>VLOOKUP($A58,LHPvRHH!$B:$BA,52,FALSE)</f>
        <v>0.53418087784650792</v>
      </c>
    </row>
    <row r="59" spans="1:16" x14ac:dyDescent="0.25">
      <c r="A59" t="s">
        <v>73</v>
      </c>
      <c r="B59" t="s">
        <v>99</v>
      </c>
      <c r="C59">
        <f>VLOOKUP($A59,LHPvLHH!$B:$BA,46,FALSE)</f>
        <v>0.23595505617977527</v>
      </c>
      <c r="D59">
        <f>VLOOKUP($A59,LHPvLHH!$B:$BA,47,FALSE)</f>
        <v>5.0561797752808987E-2</v>
      </c>
      <c r="E59">
        <f>VLOOKUP($A59,LHPvLHH!$B:$BA,48,FALSE)</f>
        <v>5.6179775280898875E-3</v>
      </c>
      <c r="F59">
        <f>VLOOKUP($A59,LHPvLHH!$B:$BA,49,FALSE)</f>
        <v>2.247191011235955E-2</v>
      </c>
      <c r="G59">
        <f>VLOOKUP($A59,LHPvLHH!$B:$BA,50,FALSE)</f>
        <v>8.98876404494382E-2</v>
      </c>
      <c r="H59">
        <f>VLOOKUP($A59,LHPvLHH!$B:$BA,51,FALSE)</f>
        <v>7.9286422200198214E-3</v>
      </c>
      <c r="I59">
        <f>VLOOKUP($A59,LHPvLHH!$B:$BA,52,FALSE)</f>
        <v>0.58757697575750822</v>
      </c>
      <c r="J59">
        <f>VLOOKUP($A59,LHPvRHH!$B:$BA,46,FALSE)</f>
        <v>0.24293785310734464</v>
      </c>
      <c r="K59">
        <f>VLOOKUP($A59,LHPvRHH!$B:$BA,47,FALSE)</f>
        <v>6.2146892655367235E-2</v>
      </c>
      <c r="L59">
        <f>VLOOKUP($A59,LHPvRHH!$B:$BA,48,FALSE)</f>
        <v>5.6497175141242938E-3</v>
      </c>
      <c r="M59">
        <f>VLOOKUP($A59,LHPvRHH!$B:$BA,49,FALSE)</f>
        <v>2.8248587570621469E-2</v>
      </c>
      <c r="N59">
        <f>VLOOKUP($A59,LHPvRHH!$B:$BA,50,FALSE)</f>
        <v>0.14689265536723164</v>
      </c>
      <c r="O59">
        <f>VLOOKUP($A59,LHPvRHH!$B:$BA,51,FALSE)</f>
        <v>1.288404360753221E-2</v>
      </c>
      <c r="P59">
        <f>VLOOKUP($A59,LHPvRHH!$B:$BA,52,FALSE)</f>
        <v>0.5012402501777784</v>
      </c>
    </row>
    <row r="60" spans="1:16" x14ac:dyDescent="0.25">
      <c r="A60" t="s">
        <v>74</v>
      </c>
      <c r="B60" t="s">
        <v>99</v>
      </c>
      <c r="C60">
        <f>VLOOKUP($A60,LHPvLHH!$B:$BA,46,FALSE)</f>
        <v>0.18099547511312217</v>
      </c>
      <c r="D60">
        <f>VLOOKUP($A60,LHPvLHH!$B:$BA,47,FALSE)</f>
        <v>3.6199095022624438E-2</v>
      </c>
      <c r="E60">
        <f>VLOOKUP($A60,LHPvLHH!$B:$BA,48,FALSE)</f>
        <v>4.5248868778280547E-3</v>
      </c>
      <c r="F60">
        <f>VLOOKUP($A60,LHPvLHH!$B:$BA,49,FALSE)</f>
        <v>3.1674208144796379E-2</v>
      </c>
      <c r="G60">
        <f>VLOOKUP($A60,LHPvLHH!$B:$BA,50,FALSE)</f>
        <v>7.6923076923076927E-2</v>
      </c>
      <c r="H60">
        <f>VLOOKUP($A60,LHPvLHH!$B:$BA,51,FALSE)</f>
        <v>8.4241823587710603E-3</v>
      </c>
      <c r="I60">
        <f>VLOOKUP($A60,LHPvLHH!$B:$BA,52,FALSE)</f>
        <v>0.66125907555978092</v>
      </c>
      <c r="J60">
        <f>VLOOKUP($A60,LHPvRHH!$B:$BA,46,FALSE)</f>
        <v>0.17741935483870969</v>
      </c>
      <c r="K60">
        <f>VLOOKUP($A60,LHPvRHH!$B:$BA,47,FALSE)</f>
        <v>4.6082949308755762E-2</v>
      </c>
      <c r="L60">
        <f>VLOOKUP($A60,LHPvRHH!$B:$BA,48,FALSE)</f>
        <v>0</v>
      </c>
      <c r="M60">
        <f>VLOOKUP($A60,LHPvRHH!$B:$BA,49,FALSE)</f>
        <v>2.5345622119815669E-2</v>
      </c>
      <c r="N60">
        <f>VLOOKUP($A60,LHPvRHH!$B:$BA,50,FALSE)</f>
        <v>7.3732718894009217E-2</v>
      </c>
      <c r="O60">
        <f>VLOOKUP($A60,LHPvRHH!$B:$BA,51,FALSE)</f>
        <v>1.5857284440039643E-2</v>
      </c>
      <c r="P60">
        <f>VLOOKUP($A60,LHPvRHH!$B:$BA,52,FALSE)</f>
        <v>0.66156207039866999</v>
      </c>
    </row>
    <row r="61" spans="1:16" x14ac:dyDescent="0.25">
      <c r="A61" t="s">
        <v>75</v>
      </c>
      <c r="B61" t="s">
        <v>99</v>
      </c>
      <c r="C61">
        <f>VLOOKUP($A61,LHPvLHH!$B:$BA,46,FALSE)</f>
        <v>0.24902723735408561</v>
      </c>
      <c r="D61">
        <f>VLOOKUP($A61,LHPvLHH!$B:$BA,47,FALSE)</f>
        <v>2.7237354085603113E-2</v>
      </c>
      <c r="E61">
        <f>VLOOKUP($A61,LHPvLHH!$B:$BA,48,FALSE)</f>
        <v>3.8910505836575876E-3</v>
      </c>
      <c r="F61">
        <f>VLOOKUP($A61,LHPvLHH!$B:$BA,49,FALSE)</f>
        <v>1.9455252918287938E-2</v>
      </c>
      <c r="G61">
        <f>VLOOKUP($A61,LHPvLHH!$B:$BA,50,FALSE)</f>
        <v>4.6692607003891051E-2</v>
      </c>
      <c r="H61">
        <f>VLOOKUP($A61,LHPvLHH!$B:$BA,51,FALSE)</f>
        <v>5.9464816650148661E-3</v>
      </c>
      <c r="I61">
        <f>VLOOKUP($A61,LHPvLHH!$B:$BA,52,FALSE)</f>
        <v>0.64775001638945984</v>
      </c>
      <c r="J61">
        <f>VLOOKUP($A61,LHPvRHH!$B:$BA,46,FALSE)</f>
        <v>0.21867321867321868</v>
      </c>
      <c r="K61">
        <f>VLOOKUP($A61,LHPvRHH!$B:$BA,47,FALSE)</f>
        <v>3.9312039312039311E-2</v>
      </c>
      <c r="L61">
        <f>VLOOKUP($A61,LHPvRHH!$B:$BA,48,FALSE)</f>
        <v>4.9140049140049139E-3</v>
      </c>
      <c r="M61">
        <f>VLOOKUP($A61,LHPvRHH!$B:$BA,49,FALSE)</f>
        <v>2.2113022113022112E-2</v>
      </c>
      <c r="N61">
        <f>VLOOKUP($A61,LHPvRHH!$B:$BA,50,FALSE)</f>
        <v>8.1081081081081086E-2</v>
      </c>
      <c r="O61">
        <f>VLOOKUP($A61,LHPvRHH!$B:$BA,51,FALSE)</f>
        <v>1.6352824578790882E-2</v>
      </c>
      <c r="P61">
        <f>VLOOKUP($A61,LHPvRHH!$B:$BA,52,FALSE)</f>
        <v>0.61755380932784298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LHPvLHH</vt:lpstr>
      <vt:lpstr>LHPvRHH</vt:lpstr>
      <vt:lpstr>RHPvRHH</vt:lpstr>
      <vt:lpstr>RHPvLHH</vt:lpstr>
      <vt:lpstr>BullpensUsage</vt:lpstr>
      <vt:lpstr>Bullpens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%username%</cp:lastModifiedBy>
  <dcterms:created xsi:type="dcterms:W3CDTF">2018-08-22T12:52:30Z</dcterms:created>
  <dcterms:modified xsi:type="dcterms:W3CDTF">2018-08-22T12:52:30Z</dcterms:modified>
</cp:coreProperties>
</file>