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-45" yWindow="525" windowWidth="12120" windowHeight="6330" tabRatio="511" activeTab="3"/>
  </bookViews>
  <sheets>
    <sheet name="Summary" sheetId="32" r:id="rId1"/>
    <sheet name="Template" sheetId="21" state="hidden" r:id="rId2"/>
    <sheet name="PCL" sheetId="71" r:id="rId3"/>
    <sheet name="evidence" sheetId="72" r:id="rId4"/>
  </sheets>
  <definedNames>
    <definedName name="_1A02_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2A02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xlnm._FilterDatabase" localSheetId="0" hidden="1">Summary!$B$9:$AL$9</definedName>
    <definedName name="aa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aa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BugCount" localSheetId="2">PCL!$H$28:$AF$28</definedName>
    <definedName name="BugCount">Template!$H$29:$AF$29</definedName>
    <definedName name="BugSheetName" localSheetId="2">PCL!$F$27</definedName>
    <definedName name="BugSheetName">Template!$F$28</definedName>
    <definedName name="d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f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f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ｄｄ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ｄ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NewPCL">Summary!$3:$3</definedName>
    <definedName name="NewPCL_Row">Summary!$11:$11</definedName>
    <definedName name="_xlnm.Print_Area" localSheetId="2">PCL!$A$1:$AF$29</definedName>
    <definedName name="_xlnm.Print_Area" localSheetId="0">Summary!$A$5:$AM$31</definedName>
    <definedName name="_xlnm.Print_Area" localSheetId="1">Template!$A$1:$AF$30</definedName>
    <definedName name="_xlnm.Print_Titles" localSheetId="2">PCL!$1:$3</definedName>
    <definedName name="_xlnm.Print_Titles" localSheetId="0">Summary!$5:$9</definedName>
    <definedName name="_xlnm.Print_Titles" localSheetId="1">Template!$1:$3</definedName>
    <definedName name="ｓｓ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ｓ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SummaryTB">Summary!$AI$12</definedName>
    <definedName name="SummaryTotal">Summary!$B$12:$AL$13</definedName>
    <definedName name="SummaryTRNA">Summary!$X$12</definedName>
    <definedName name="SummaryTRNG">Summary!$R$12</definedName>
    <definedName name="SummaryTROK">Summary!$O$12</definedName>
    <definedName name="SummaryTRPT">Summary!$U$12</definedName>
    <definedName name="SummaryTTC">Summary!$K$12</definedName>
    <definedName name="SummaryTTD">Summary!$AA$12</definedName>
    <definedName name="SummaryTTND">Summary!$AE$12</definedName>
    <definedName name="TestResult" localSheetId="2">PCL!$G$26</definedName>
    <definedName name="TestResult">Template!$G$27</definedName>
    <definedName name="wrn.confshet.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wrn.confshet.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u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u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ハード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ハード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</definedNames>
  <calcPr calcId="125725"/>
</workbook>
</file>

<file path=xl/calcChain.xml><?xml version="1.0" encoding="utf-8"?>
<calcChain xmlns="http://schemas.openxmlformats.org/spreadsheetml/2006/main">
  <c r="L3" i="71"/>
  <c r="M3" s="1"/>
  <c r="N3" s="1"/>
  <c r="O3" s="1"/>
  <c r="R3"/>
  <c r="H3"/>
  <c r="I3" s="1"/>
  <c r="Q3"/>
  <c r="S3"/>
  <c r="T3"/>
  <c r="U3"/>
  <c r="V3"/>
  <c r="W3"/>
  <c r="X3"/>
  <c r="Y3"/>
  <c r="Z3"/>
  <c r="AA3"/>
  <c r="AB3"/>
  <c r="AC3"/>
  <c r="AD3"/>
  <c r="AE3"/>
  <c r="AF3"/>
  <c r="S28"/>
  <c r="T28"/>
  <c r="U28"/>
  <c r="V28"/>
  <c r="W28"/>
  <c r="X28"/>
  <c r="Y28"/>
  <c r="Z28"/>
  <c r="AA28"/>
  <c r="AB28"/>
  <c r="AC28"/>
  <c r="AD28"/>
  <c r="AE28"/>
  <c r="AF28"/>
  <c r="K3" i="32"/>
  <c r="O3"/>
  <c r="R3"/>
  <c r="U3"/>
  <c r="X3"/>
  <c r="AF29" i="21"/>
  <c r="AE29"/>
  <c r="AD29"/>
  <c r="AC29"/>
  <c r="AB29"/>
  <c r="AA29"/>
  <c r="Z29"/>
  <c r="Y29"/>
  <c r="X29"/>
  <c r="W29"/>
  <c r="V29"/>
  <c r="U29"/>
  <c r="T29"/>
  <c r="S29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AI3" i="32"/>
  <c r="R10"/>
  <c r="F28" i="21"/>
  <c r="AI10" i="32"/>
  <c r="K10"/>
  <c r="O10"/>
  <c r="X10"/>
  <c r="U10"/>
  <c r="AA3" l="1"/>
  <c r="AE3" s="1"/>
  <c r="AA10"/>
  <c r="AA12" s="1"/>
  <c r="O12"/>
  <c r="X12"/>
  <c r="R12"/>
  <c r="AI12"/>
  <c r="K12"/>
  <c r="U12"/>
  <c r="R13" l="1"/>
  <c r="AA13"/>
  <c r="U13"/>
  <c r="O13"/>
  <c r="AE10"/>
  <c r="AE12" s="1"/>
  <c r="AE13" s="1"/>
  <c r="X13"/>
</calcChain>
</file>

<file path=xl/comments1.xml><?xml version="1.0" encoding="utf-8"?>
<comments xmlns="http://schemas.openxmlformats.org/spreadsheetml/2006/main">
  <authors>
    <author>sangeeta</author>
  </authors>
  <commentList>
    <comment ref="R9" authorId="0">
      <text>
        <r>
          <rPr>
            <b/>
            <sz val="8"/>
            <color indexed="81"/>
            <rFont val="Tahoma"/>
            <family val="2"/>
          </rPr>
          <t>Not Good</t>
        </r>
      </text>
    </comment>
    <comment ref="U9" authorId="0">
      <text>
        <r>
          <rPr>
            <b/>
            <sz val="8"/>
            <color indexed="81"/>
            <rFont val="Tahoma"/>
            <family val="2"/>
          </rPr>
          <t>Testing Pending</t>
        </r>
      </text>
    </comment>
    <comment ref="X9" authorId="0">
      <text>
        <r>
          <rPr>
            <b/>
            <sz val="8"/>
            <color indexed="81"/>
            <rFont val="Tahoma"/>
            <family val="2"/>
          </rPr>
          <t>Not Applicable</t>
        </r>
      </text>
    </comment>
  </commentList>
</comments>
</file>

<file path=xl/comments2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comments3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sharedStrings.xml><?xml version="1.0" encoding="utf-8"?>
<sst xmlns="http://schemas.openxmlformats.org/spreadsheetml/2006/main" count="185" uniqueCount="101">
  <si>
    <t>Creators Name</t>
    <phoneticPr fontId="2"/>
  </si>
  <si>
    <t>Test Result</t>
    <phoneticPr fontId="2"/>
  </si>
  <si>
    <t>Total</t>
    <phoneticPr fontId="2"/>
  </si>
  <si>
    <t>% of Total</t>
    <phoneticPr fontId="2"/>
  </si>
  <si>
    <t>Module Code</t>
    <phoneticPr fontId="2"/>
  </si>
  <si>
    <t>Project Code</t>
    <phoneticPr fontId="2"/>
  </si>
  <si>
    <t>&lt;Project Name&gt;</t>
    <phoneticPr fontId="2"/>
  </si>
  <si>
    <t>&lt;Module Name&gt;</t>
    <phoneticPr fontId="2"/>
  </si>
  <si>
    <t>&lt;code&gt;</t>
    <phoneticPr fontId="2"/>
  </si>
  <si>
    <t>[ Project Code : Project Name ]</t>
    <phoneticPr fontId="7" type="noConversion"/>
  </si>
  <si>
    <t>&lt;Person Name&gt;</t>
    <phoneticPr fontId="2"/>
  </si>
  <si>
    <t>Date</t>
    <phoneticPr fontId="2"/>
  </si>
  <si>
    <t>&lt;Function Name&gt;</t>
    <phoneticPr fontId="2"/>
  </si>
  <si>
    <t>Page</t>
    <phoneticPr fontId="2"/>
  </si>
  <si>
    <t>1</t>
    <phoneticPr fontId="2"/>
  </si>
  <si>
    <t>New PCL</t>
    <phoneticPr fontId="2"/>
  </si>
  <si>
    <t>No</t>
    <phoneticPr fontId="2"/>
  </si>
  <si>
    <t>Function Name</t>
    <phoneticPr fontId="2"/>
  </si>
  <si>
    <t>OK</t>
    <phoneticPr fontId="2"/>
  </si>
  <si>
    <t>NG</t>
    <phoneticPr fontId="2"/>
  </si>
  <si>
    <t>PT</t>
    <phoneticPr fontId="2"/>
  </si>
  <si>
    <t>NA</t>
    <phoneticPr fontId="2"/>
  </si>
  <si>
    <t>Method Name</t>
    <phoneticPr fontId="2"/>
  </si>
  <si>
    <t>Caller function / Event</t>
    <phoneticPr fontId="2"/>
  </si>
  <si>
    <t>①</t>
    <phoneticPr fontId="2"/>
  </si>
  <si>
    <t>②</t>
    <phoneticPr fontId="2"/>
  </si>
  <si>
    <t>Verification of path flow during program execution</t>
    <phoneticPr fontId="2"/>
  </si>
  <si>
    <r>
      <t>CP</t>
    </r>
    <r>
      <rPr>
        <sz val="9"/>
        <rFont val="ＭＳ Ｐゴシック"/>
        <family val="3"/>
        <charset val="128"/>
      </rPr>
      <t>①</t>
    </r>
    <r>
      <rPr>
        <sz val="9"/>
        <rFont val="Times New Roman"/>
        <family val="1"/>
      </rPr>
      <t xml:space="preserve"> is executed.</t>
    </r>
    <phoneticPr fontId="2"/>
  </si>
  <si>
    <r>
      <t>CP</t>
    </r>
    <r>
      <rPr>
        <sz val="9"/>
        <rFont val="ＭＳ Ｐゴシック"/>
        <family val="3"/>
        <charset val="128"/>
      </rPr>
      <t>①</t>
    </r>
    <r>
      <rPr>
        <sz val="9"/>
        <rFont val="Times New Roman"/>
        <family val="1"/>
      </rPr>
      <t xml:space="preserve"> is not executed.</t>
    </r>
    <phoneticPr fontId="2"/>
  </si>
  <si>
    <r>
      <t>CP</t>
    </r>
    <r>
      <rPr>
        <sz val="9"/>
        <rFont val="ＭＳ Ｐゴシック"/>
        <family val="3"/>
        <charset val="128"/>
      </rPr>
      <t>②</t>
    </r>
    <r>
      <rPr>
        <sz val="9"/>
        <rFont val="Times New Roman"/>
        <family val="1"/>
      </rPr>
      <t xml:space="preserve"> is executed.</t>
    </r>
    <phoneticPr fontId="2"/>
  </si>
  <si>
    <r>
      <t>CP</t>
    </r>
    <r>
      <rPr>
        <sz val="9"/>
        <rFont val="ＭＳ Ｐゴシック"/>
        <family val="3"/>
        <charset val="128"/>
      </rPr>
      <t>③</t>
    </r>
    <r>
      <rPr>
        <sz val="9"/>
        <rFont val="Times New Roman"/>
        <family val="1"/>
      </rPr>
      <t xml:space="preserve"> is executed.</t>
    </r>
    <phoneticPr fontId="2"/>
  </si>
  <si>
    <t>Bug Count</t>
    <phoneticPr fontId="2"/>
  </si>
  <si>
    <t>Test Cases</t>
    <phoneticPr fontId="2"/>
  </si>
  <si>
    <t>Done</t>
    <phoneticPr fontId="2"/>
  </si>
  <si>
    <t>Total Test</t>
    <phoneticPr fontId="2"/>
  </si>
  <si>
    <t>Not Done</t>
    <phoneticPr fontId="2"/>
  </si>
  <si>
    <t>Total Bugs</t>
    <phoneticPr fontId="2"/>
  </si>
  <si>
    <t>Project Code</t>
    <phoneticPr fontId="2"/>
  </si>
  <si>
    <t>Creators Name</t>
    <phoneticPr fontId="2"/>
  </si>
  <si>
    <t>Date</t>
    <phoneticPr fontId="2"/>
  </si>
  <si>
    <t>Module Code</t>
    <phoneticPr fontId="2"/>
  </si>
  <si>
    <t>Page</t>
    <phoneticPr fontId="2"/>
  </si>
  <si>
    <t>1</t>
    <phoneticPr fontId="2"/>
  </si>
  <si>
    <t>Verification of path flow during program execution</t>
    <phoneticPr fontId="2"/>
  </si>
  <si>
    <t>Condition Type</t>
    <phoneticPr fontId="2"/>
  </si>
  <si>
    <t>Tested By</t>
    <phoneticPr fontId="2"/>
  </si>
  <si>
    <t>Test Date</t>
    <phoneticPr fontId="2"/>
  </si>
  <si>
    <t>Test Result</t>
    <phoneticPr fontId="2"/>
  </si>
  <si>
    <t>Bug ID</t>
    <phoneticPr fontId="2"/>
  </si>
  <si>
    <t>Bug Count</t>
    <phoneticPr fontId="2"/>
  </si>
  <si>
    <t>PCL</t>
  </si>
  <si>
    <t xml:space="preserve"> </t>
    <phoneticPr fontId="2"/>
  </si>
  <si>
    <t>Check Conditions / Verification Content</t>
    <phoneticPr fontId="2"/>
  </si>
  <si>
    <t xml:space="preserve">Test Case Number </t>
    <phoneticPr fontId="2"/>
  </si>
  <si>
    <t>Input 
Conditions</t>
    <phoneticPr fontId="2"/>
  </si>
  <si>
    <t>Check Items</t>
    <phoneticPr fontId="2"/>
  </si>
  <si>
    <t>Test Status</t>
    <phoneticPr fontId="2"/>
  </si>
  <si>
    <t>Bug Details</t>
    <phoneticPr fontId="2"/>
  </si>
  <si>
    <t>Click "Add New PCL" button, 
to add new PCL sheet</t>
    <phoneticPr fontId="2"/>
  </si>
  <si>
    <t>Check Conditions / Verification Content</t>
    <phoneticPr fontId="2"/>
  </si>
  <si>
    <t xml:space="preserve">Test Case Number </t>
    <phoneticPr fontId="2"/>
  </si>
  <si>
    <t>Input 
Conditions</t>
    <phoneticPr fontId="2"/>
  </si>
  <si>
    <t>Check Items</t>
    <phoneticPr fontId="2"/>
  </si>
  <si>
    <t>Test Status</t>
    <phoneticPr fontId="2"/>
  </si>
  <si>
    <t>Bug Details</t>
    <phoneticPr fontId="2"/>
  </si>
  <si>
    <t>N</t>
  </si>
  <si>
    <t>OK</t>
  </si>
  <si>
    <t>Summary</t>
    <phoneticPr fontId="2"/>
  </si>
  <si>
    <t>○</t>
    <phoneticPr fontId="2"/>
  </si>
  <si>
    <t>WFSGO</t>
    <phoneticPr fontId="2"/>
  </si>
  <si>
    <t>Manjunathgouda</t>
    <phoneticPr fontId="2"/>
  </si>
  <si>
    <t>Caller function / Event</t>
    <phoneticPr fontId="2"/>
  </si>
  <si>
    <t>Method Name: Sign-up</t>
    <phoneticPr fontId="2"/>
  </si>
  <si>
    <t xml:space="preserve">Password </t>
    <phoneticPr fontId="2"/>
  </si>
  <si>
    <t>Submit button</t>
    <phoneticPr fontId="2"/>
  </si>
  <si>
    <r>
      <rPr>
        <sz val="9"/>
        <rFont val="ＭＳ Ｐ明朝"/>
        <family val="1"/>
        <charset val="128"/>
      </rPr>
      <t>①</t>
    </r>
    <r>
      <rPr>
        <sz val="9"/>
        <rFont val="Times New Roman"/>
        <family val="1"/>
      </rPr>
      <t xml:space="preserve"> Field Empty error</t>
    </r>
    <phoneticPr fontId="2"/>
  </si>
  <si>
    <r>
      <rPr>
        <sz val="9"/>
        <rFont val="ＭＳ Ｐゴシック"/>
        <family val="3"/>
        <charset val="128"/>
      </rPr>
      <t>①</t>
    </r>
    <r>
      <rPr>
        <sz val="9"/>
        <rFont val="Times New Roman"/>
        <family val="1"/>
      </rPr>
      <t xml:space="preserve"> Required Input fields</t>
    </r>
    <phoneticPr fontId="2"/>
  </si>
  <si>
    <r>
      <rPr>
        <sz val="9"/>
        <rFont val="ＭＳ Ｐ明朝"/>
        <family val="1"/>
        <charset val="128"/>
      </rPr>
      <t>①</t>
    </r>
    <r>
      <rPr>
        <sz val="9"/>
        <rFont val="Times New Roman"/>
        <family val="1"/>
      </rPr>
      <t xml:space="preserve"> Password not entered</t>
    </r>
    <phoneticPr fontId="2"/>
  </si>
  <si>
    <r>
      <t>①</t>
    </r>
    <r>
      <rPr>
        <sz val="9"/>
        <rFont val="Times New Roman"/>
        <family val="1"/>
      </rPr>
      <t xml:space="preserve"> Password mismatch error</t>
    </r>
    <phoneticPr fontId="2"/>
  </si>
  <si>
    <r>
      <t xml:space="preserve">① </t>
    </r>
    <r>
      <rPr>
        <sz val="9"/>
        <rFont val="Times New Roman"/>
        <family val="1"/>
      </rPr>
      <t xml:space="preserve">Successfully login </t>
    </r>
    <phoneticPr fontId="2"/>
  </si>
  <si>
    <r>
      <t>①</t>
    </r>
    <r>
      <rPr>
        <sz val="9"/>
        <rFont val="Times New Roman"/>
        <family val="1"/>
      </rPr>
      <t xml:space="preserve"> User exists error</t>
    </r>
    <phoneticPr fontId="2"/>
  </si>
  <si>
    <t>New User can able to create account and singup for site</t>
    <phoneticPr fontId="2"/>
  </si>
  <si>
    <t>○</t>
  </si>
  <si>
    <t>○</t>
    <phoneticPr fontId="2"/>
  </si>
  <si>
    <t>Manjunath</t>
    <phoneticPr fontId="2"/>
  </si>
  <si>
    <t>Manjunath</t>
    <phoneticPr fontId="2"/>
  </si>
  <si>
    <t>○</t>
    <phoneticPr fontId="2"/>
  </si>
  <si>
    <t>Password Confirmation (With same password)</t>
    <phoneticPr fontId="2"/>
  </si>
  <si>
    <t>Password Confirmation (With different password)</t>
    <phoneticPr fontId="2"/>
  </si>
  <si>
    <t>Email Id (New entry)</t>
    <phoneticPr fontId="2"/>
  </si>
  <si>
    <t>Email Id (Alredy registered email Id)</t>
    <phoneticPr fontId="2"/>
  </si>
  <si>
    <t>Password (Less than 6 letters )</t>
    <phoneticPr fontId="2"/>
  </si>
  <si>
    <r>
      <rPr>
        <sz val="9"/>
        <rFont val="ＭＳ Ｐ明朝"/>
        <family val="1"/>
        <charset val="128"/>
      </rPr>
      <t>①</t>
    </r>
    <r>
      <rPr>
        <sz val="9"/>
        <rFont val="Times New Roman"/>
        <family val="1"/>
      </rPr>
      <t xml:space="preserve"> Password is too short</t>
    </r>
    <phoneticPr fontId="2"/>
  </si>
  <si>
    <t>Admin confirmation (Optional)</t>
    <phoneticPr fontId="2"/>
  </si>
  <si>
    <t>New screen</t>
    <phoneticPr fontId="2"/>
  </si>
  <si>
    <t>0</t>
    <phoneticPr fontId="2"/>
  </si>
  <si>
    <t>Responded with proper error messages</t>
    <phoneticPr fontId="2"/>
  </si>
  <si>
    <t>Devise/Sign-Up</t>
    <phoneticPr fontId="2"/>
  </si>
  <si>
    <t>Sign-up screen</t>
    <phoneticPr fontId="2"/>
  </si>
  <si>
    <t>Empty password and User alredy exits</t>
    <phoneticPr fontId="2"/>
  </si>
  <si>
    <t>Password is too short error</t>
    <phoneticPr fontId="2"/>
  </si>
</sst>
</file>

<file path=xl/styles.xml><?xml version="1.0" encoding="utf-8"?>
<styleSheet xmlns="http://schemas.openxmlformats.org/spreadsheetml/2006/main">
  <numFmts count="2">
    <numFmt numFmtId="176" formatCode="0;[Red]0"/>
    <numFmt numFmtId="177" formatCode="yyyy/mm/dd;[Red]@"/>
  </numFmts>
  <fonts count="2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name val="Arial"/>
      <family val="2"/>
    </font>
    <font>
      <b/>
      <sz val="11"/>
      <color indexed="12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6"/>
      <name val="Times New Roman"/>
      <family val="1"/>
    </font>
    <font>
      <sz val="9"/>
      <name val="ＭＳ Ｐ明朝"/>
      <family val="1"/>
      <charset val="128"/>
    </font>
    <font>
      <sz val="9"/>
      <color indexed="19"/>
      <name val="Times New Roman"/>
      <family val="1"/>
    </font>
    <font>
      <sz val="9"/>
      <color indexed="57"/>
      <name val="Times New Roman"/>
      <family val="1"/>
    </font>
    <font>
      <sz val="9"/>
      <color indexed="20"/>
      <name val="Times New Roman"/>
      <family val="1"/>
    </font>
    <font>
      <sz val="9"/>
      <color indexed="48"/>
      <name val="Times New Roman"/>
      <family val="1"/>
    </font>
    <font>
      <sz val="9"/>
      <color indexed="10"/>
      <name val="Times New Roman"/>
      <family val="1"/>
    </font>
    <font>
      <sz val="9"/>
      <color indexed="16"/>
      <name val="Times New Roman"/>
      <family val="1"/>
    </font>
    <font>
      <sz val="11"/>
      <color indexed="9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5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6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>
      <alignment vertical="center"/>
    </xf>
  </cellStyleXfs>
  <cellXfs count="213">
    <xf numFmtId="0" fontId="0" fillId="0" borderId="0" xfId="0"/>
    <xf numFmtId="49" fontId="9" fillId="0" borderId="0" xfId="5" applyNumberFormat="1" applyFont="1" applyFill="1">
      <alignment vertical="center"/>
    </xf>
    <xf numFmtId="0" fontId="10" fillId="0" borderId="0" xfId="1" applyFont="1" applyAlignment="1">
      <alignment vertical="center"/>
    </xf>
    <xf numFmtId="0" fontId="10" fillId="0" borderId="0" xfId="1" applyFont="1" applyAlignment="1">
      <alignment horizontal="center" vertical="center" wrapText="1"/>
    </xf>
    <xf numFmtId="0" fontId="10" fillId="0" borderId="0" xfId="1" applyFont="1" applyAlignment="1">
      <alignment horizontal="center" vertical="center"/>
    </xf>
    <xf numFmtId="176" fontId="12" fillId="0" borderId="1" xfId="1" applyNumberFormat="1" applyFont="1" applyFill="1" applyBorder="1" applyAlignment="1">
      <alignment horizontal="center" vertical="center"/>
    </xf>
    <xf numFmtId="176" fontId="12" fillId="0" borderId="1" xfId="1" applyNumberFormat="1" applyFont="1" applyFill="1" applyBorder="1" applyAlignment="1">
      <alignment horizontal="left" vertical="center"/>
    </xf>
    <xf numFmtId="176" fontId="12" fillId="0" borderId="2" xfId="1" applyNumberFormat="1" applyFont="1" applyFill="1" applyBorder="1" applyAlignment="1">
      <alignment horizontal="center" vertical="center"/>
    </xf>
    <xf numFmtId="0" fontId="12" fillId="0" borderId="0" xfId="1" applyFont="1" applyFill="1" applyBorder="1" applyAlignment="1">
      <alignment horizontal="center" vertical="center"/>
    </xf>
    <xf numFmtId="49" fontId="9" fillId="0" borderId="0" xfId="5" applyNumberFormat="1" applyFont="1" applyFill="1" applyBorder="1">
      <alignment vertical="center"/>
    </xf>
    <xf numFmtId="49" fontId="9" fillId="0" borderId="3" xfId="5" applyNumberFormat="1" applyFont="1" applyFill="1" applyBorder="1" applyAlignment="1"/>
    <xf numFmtId="176" fontId="9" fillId="0" borderId="4" xfId="5" applyNumberFormat="1" applyFont="1" applyFill="1" applyBorder="1" applyAlignment="1">
      <alignment horizontal="center" vertical="center"/>
    </xf>
    <xf numFmtId="176" fontId="9" fillId="0" borderId="5" xfId="5" applyNumberFormat="1" applyFont="1" applyFill="1" applyBorder="1" applyAlignment="1">
      <alignment horizontal="center" vertical="center"/>
    </xf>
    <xf numFmtId="176" fontId="9" fillId="0" borderId="6" xfId="5" applyNumberFormat="1" applyFont="1" applyFill="1" applyBorder="1" applyAlignment="1">
      <alignment horizontal="center" vertical="center"/>
    </xf>
    <xf numFmtId="49" fontId="9" fillId="0" borderId="7" xfId="0" applyNumberFormat="1" applyFont="1" applyFill="1" applyBorder="1" applyAlignment="1">
      <alignment horizontal="center" vertical="top" wrapText="1"/>
    </xf>
    <xf numFmtId="49" fontId="9" fillId="0" borderId="8" xfId="0" applyNumberFormat="1" applyFont="1" applyFill="1" applyBorder="1" applyAlignment="1">
      <alignment horizontal="center" vertical="top" wrapText="1"/>
    </xf>
    <xf numFmtId="49" fontId="9" fillId="0" borderId="9" xfId="0" applyNumberFormat="1" applyFont="1" applyFill="1" applyBorder="1" applyAlignment="1">
      <alignment horizontal="center" vertical="top" wrapText="1"/>
    </xf>
    <xf numFmtId="49" fontId="9" fillId="0" borderId="0" xfId="5" applyNumberFormat="1" applyFont="1" applyFill="1" applyAlignment="1">
      <alignment vertical="center" wrapText="1"/>
    </xf>
    <xf numFmtId="49" fontId="9" fillId="0" borderId="10" xfId="0" applyNumberFormat="1" applyFont="1" applyFill="1" applyBorder="1" applyAlignment="1">
      <alignment horizontal="center" vertical="top" wrapText="1"/>
    </xf>
    <xf numFmtId="49" fontId="9" fillId="0" borderId="11" xfId="0" applyNumberFormat="1" applyFont="1" applyFill="1" applyBorder="1" applyAlignment="1">
      <alignment horizontal="center" vertical="top" wrapText="1"/>
    </xf>
    <xf numFmtId="49" fontId="9" fillId="0" borderId="12" xfId="0" applyNumberFormat="1" applyFont="1" applyFill="1" applyBorder="1" applyAlignment="1">
      <alignment horizontal="center" vertical="top" wrapText="1"/>
    </xf>
    <xf numFmtId="49" fontId="9" fillId="0" borderId="0" xfId="0" applyNumberFormat="1" applyFont="1" applyFill="1" applyBorder="1" applyAlignment="1">
      <alignment horizontal="left" vertical="top" wrapText="1"/>
    </xf>
    <xf numFmtId="49" fontId="9" fillId="0" borderId="10" xfId="0" applyNumberFormat="1" applyFont="1" applyFill="1" applyBorder="1" applyAlignment="1">
      <alignment horizontal="center" vertical="center" wrapText="1"/>
    </xf>
    <xf numFmtId="49" fontId="9" fillId="0" borderId="11" xfId="0" applyNumberFormat="1" applyFont="1" applyFill="1" applyBorder="1" applyAlignment="1">
      <alignment horizontal="center" vertical="center" wrapText="1"/>
    </xf>
    <xf numFmtId="49" fontId="9" fillId="0" borderId="12" xfId="0" applyNumberFormat="1" applyFont="1" applyFill="1" applyBorder="1" applyAlignment="1">
      <alignment horizontal="center" vertical="center" wrapText="1"/>
    </xf>
    <xf numFmtId="49" fontId="9" fillId="0" borderId="7" xfId="0" applyNumberFormat="1" applyFont="1" applyFill="1" applyBorder="1" applyAlignment="1">
      <alignment horizontal="center" vertical="center" wrapText="1"/>
    </xf>
    <xf numFmtId="49" fontId="9" fillId="0" borderId="8" xfId="0" applyNumberFormat="1" applyFont="1" applyFill="1" applyBorder="1" applyAlignment="1">
      <alignment horizontal="center" vertical="center" wrapText="1"/>
    </xf>
    <xf numFmtId="49" fontId="9" fillId="0" borderId="9" xfId="0" applyNumberFormat="1" applyFont="1" applyFill="1" applyBorder="1" applyAlignment="1">
      <alignment horizontal="center" vertical="center" wrapText="1"/>
    </xf>
    <xf numFmtId="49" fontId="9" fillId="0" borderId="13" xfId="0" applyNumberFormat="1" applyFont="1" applyFill="1" applyBorder="1" applyAlignment="1">
      <alignment horizontal="left" vertical="top" wrapText="1"/>
    </xf>
    <xf numFmtId="49" fontId="9" fillId="0" borderId="14" xfId="0" applyNumberFormat="1" applyFont="1" applyFill="1" applyBorder="1" applyAlignment="1">
      <alignment horizontal="center" vertical="center" wrapText="1"/>
    </xf>
    <xf numFmtId="49" fontId="9" fillId="0" borderId="15" xfId="0" applyNumberFormat="1" applyFont="1" applyFill="1" applyBorder="1" applyAlignment="1">
      <alignment horizontal="center" vertical="center" wrapText="1"/>
    </xf>
    <xf numFmtId="49" fontId="9" fillId="0" borderId="16" xfId="0" applyNumberFormat="1" applyFont="1" applyFill="1" applyBorder="1" applyAlignment="1">
      <alignment horizontal="center" vertical="center" wrapText="1"/>
    </xf>
    <xf numFmtId="49" fontId="9" fillId="0" borderId="17" xfId="0" applyNumberFormat="1" applyFont="1" applyFill="1" applyBorder="1" applyAlignment="1">
      <alignment horizontal="center" vertical="center" wrapText="1"/>
    </xf>
    <xf numFmtId="49" fontId="9" fillId="0" borderId="18" xfId="0" applyNumberFormat="1" applyFont="1" applyFill="1" applyBorder="1" applyAlignment="1">
      <alignment horizontal="center" vertical="center" wrapText="1"/>
    </xf>
    <xf numFmtId="49" fontId="9" fillId="0" borderId="19" xfId="0" applyNumberFormat="1" applyFont="1" applyFill="1" applyBorder="1" applyAlignment="1">
      <alignment horizontal="center" vertical="center" wrapText="1"/>
    </xf>
    <xf numFmtId="49" fontId="9" fillId="0" borderId="20" xfId="5" applyNumberFormat="1" applyFont="1" applyFill="1" applyBorder="1" applyAlignment="1">
      <alignment horizontal="center" vertical="center" wrapText="1"/>
    </xf>
    <xf numFmtId="49" fontId="9" fillId="0" borderId="7" xfId="5" applyNumberFormat="1" applyFont="1" applyFill="1" applyBorder="1" applyAlignment="1">
      <alignment horizontal="center" vertical="center" wrapText="1"/>
    </xf>
    <xf numFmtId="49" fontId="9" fillId="0" borderId="8" xfId="5" applyNumberFormat="1" applyFont="1" applyFill="1" applyBorder="1" applyAlignment="1">
      <alignment horizontal="center" vertical="center" wrapText="1"/>
    </xf>
    <xf numFmtId="49" fontId="9" fillId="0" borderId="9" xfId="5" applyNumberFormat="1" applyFont="1" applyFill="1" applyBorder="1" applyAlignment="1">
      <alignment horizontal="center" vertical="center" wrapText="1"/>
    </xf>
    <xf numFmtId="49" fontId="9" fillId="0" borderId="21" xfId="5" applyNumberFormat="1" applyFont="1" applyFill="1" applyBorder="1" applyAlignment="1">
      <alignment horizontal="center" vertical="center" wrapText="1"/>
    </xf>
    <xf numFmtId="49" fontId="9" fillId="0" borderId="10" xfId="5" applyNumberFormat="1" applyFont="1" applyFill="1" applyBorder="1" applyAlignment="1">
      <alignment horizontal="center" vertical="center" wrapText="1"/>
    </xf>
    <xf numFmtId="49" fontId="9" fillId="0" borderId="11" xfId="5" applyNumberFormat="1" applyFont="1" applyFill="1" applyBorder="1" applyAlignment="1">
      <alignment horizontal="center" vertical="center" wrapText="1"/>
    </xf>
    <xf numFmtId="49" fontId="9" fillId="0" borderId="12" xfId="5" applyNumberFormat="1" applyFont="1" applyFill="1" applyBorder="1" applyAlignment="1">
      <alignment horizontal="center" vertical="center" wrapText="1"/>
    </xf>
    <xf numFmtId="177" fontId="9" fillId="0" borderId="10" xfId="5" applyNumberFormat="1" applyFont="1" applyFill="1" applyBorder="1" applyAlignment="1">
      <alignment horizontal="center" vertical="center" wrapText="1"/>
    </xf>
    <xf numFmtId="177" fontId="9" fillId="0" borderId="11" xfId="5" applyNumberFormat="1" applyFont="1" applyFill="1" applyBorder="1" applyAlignment="1">
      <alignment horizontal="center" vertical="center" wrapText="1"/>
    </xf>
    <xf numFmtId="177" fontId="9" fillId="0" borderId="12" xfId="5" applyNumberFormat="1" applyFont="1" applyFill="1" applyBorder="1" applyAlignment="1">
      <alignment horizontal="center" vertical="center" wrapText="1"/>
    </xf>
    <xf numFmtId="49" fontId="9" fillId="0" borderId="22" xfId="5" applyNumberFormat="1" applyFont="1" applyFill="1" applyBorder="1" applyAlignment="1">
      <alignment horizontal="center" vertical="center" wrapText="1"/>
    </xf>
    <xf numFmtId="49" fontId="9" fillId="0" borderId="0" xfId="5" applyNumberFormat="1" applyFont="1" applyFill="1" applyAlignment="1">
      <alignment horizontal="center" vertical="center" wrapText="1"/>
    </xf>
    <xf numFmtId="49" fontId="9" fillId="0" borderId="23" xfId="5" applyNumberFormat="1" applyFont="1" applyFill="1" applyBorder="1" applyAlignment="1">
      <alignment horizontal="center" vertical="center" wrapText="1"/>
    </xf>
    <xf numFmtId="49" fontId="9" fillId="0" borderId="0" xfId="5" applyNumberFormat="1" applyFont="1" applyFill="1" applyBorder="1" applyAlignment="1">
      <alignment horizontal="center" vertical="center" wrapText="1"/>
    </xf>
    <xf numFmtId="49" fontId="9" fillId="0" borderId="0" xfId="5" applyNumberFormat="1" applyFont="1" applyFill="1" applyBorder="1" applyAlignment="1">
      <alignment vertical="center" wrapText="1"/>
    </xf>
    <xf numFmtId="49" fontId="9" fillId="0" borderId="0" xfId="5" applyNumberFormat="1" applyFont="1" applyFill="1" applyBorder="1" applyAlignment="1">
      <alignment horizontal="center" vertical="center"/>
    </xf>
    <xf numFmtId="176" fontId="12" fillId="0" borderId="2" xfId="1" applyNumberFormat="1" applyFont="1" applyFill="1" applyBorder="1" applyAlignment="1">
      <alignment horizontal="left" vertical="center"/>
    </xf>
    <xf numFmtId="49" fontId="9" fillId="0" borderId="15" xfId="5" applyNumberFormat="1" applyFont="1" applyFill="1" applyBorder="1" applyAlignment="1">
      <alignment horizontal="center" vertical="center" wrapText="1"/>
    </xf>
    <xf numFmtId="49" fontId="9" fillId="0" borderId="16" xfId="5" applyNumberFormat="1" applyFont="1" applyFill="1" applyBorder="1" applyAlignment="1">
      <alignment horizontal="center" vertical="center" wrapText="1"/>
    </xf>
    <xf numFmtId="0" fontId="9" fillId="0" borderId="18" xfId="5" applyNumberFormat="1" applyFont="1" applyFill="1" applyBorder="1" applyAlignment="1">
      <alignment horizontal="center" vertical="center" wrapText="1"/>
    </xf>
    <xf numFmtId="0" fontId="9" fillId="0" borderId="19" xfId="5" applyNumberFormat="1" applyFont="1" applyFill="1" applyBorder="1" applyAlignment="1">
      <alignment horizontal="center" vertical="center" wrapText="1"/>
    </xf>
    <xf numFmtId="176" fontId="10" fillId="0" borderId="0" xfId="1" applyNumberFormat="1" applyFont="1" applyFill="1" applyBorder="1" applyAlignment="1">
      <alignment horizontal="center" vertical="center"/>
    </xf>
    <xf numFmtId="176" fontId="10" fillId="0" borderId="0" xfId="1" applyNumberFormat="1" applyFont="1" applyFill="1" applyBorder="1" applyAlignment="1">
      <alignment horizontal="left" vertical="center"/>
    </xf>
    <xf numFmtId="0" fontId="10" fillId="0" borderId="0" xfId="1" applyFont="1" applyFill="1" applyAlignment="1">
      <alignment horizontal="center" vertical="center"/>
    </xf>
    <xf numFmtId="49" fontId="9" fillId="0" borderId="14" xfId="5" applyNumberFormat="1" applyFont="1" applyFill="1" applyBorder="1" applyAlignment="1">
      <alignment horizontal="center" vertical="center" wrapText="1"/>
    </xf>
    <xf numFmtId="0" fontId="9" fillId="0" borderId="17" xfId="5" applyNumberFormat="1" applyFont="1" applyFill="1" applyBorder="1" applyAlignment="1">
      <alignment horizontal="center" vertical="center" wrapText="1"/>
    </xf>
    <xf numFmtId="49" fontId="13" fillId="0" borderId="11" xfId="0" applyNumberFormat="1" applyFont="1" applyFill="1" applyBorder="1" applyAlignment="1">
      <alignment horizontal="center" vertical="center" wrapText="1"/>
    </xf>
    <xf numFmtId="49" fontId="9" fillId="2" borderId="7" xfId="5" applyNumberFormat="1" applyFont="1" applyFill="1" applyBorder="1" applyAlignment="1">
      <alignment vertical="center"/>
    </xf>
    <xf numFmtId="49" fontId="9" fillId="2" borderId="17" xfId="5" applyNumberFormat="1" applyFont="1" applyFill="1" applyBorder="1" applyAlignment="1">
      <alignment vertical="center"/>
    </xf>
    <xf numFmtId="49" fontId="14" fillId="0" borderId="24" xfId="5" applyNumberFormat="1" applyFont="1" applyFill="1" applyBorder="1" applyAlignment="1">
      <alignment horizontal="right" vertical="top" wrapText="1"/>
    </xf>
    <xf numFmtId="49" fontId="19" fillId="0" borderId="4" xfId="5" applyNumberFormat="1" applyFont="1" applyFill="1" applyBorder="1" applyAlignment="1"/>
    <xf numFmtId="49" fontId="13" fillId="0" borderId="8" xfId="0" applyNumberFormat="1" applyFont="1" applyFill="1" applyBorder="1" applyAlignment="1">
      <alignment horizontal="center" vertical="center" wrapText="1"/>
    </xf>
    <xf numFmtId="49" fontId="13" fillId="0" borderId="15" xfId="0" applyNumberFormat="1" applyFont="1" applyFill="1" applyBorder="1" applyAlignment="1">
      <alignment horizontal="center" vertical="center" wrapText="1"/>
    </xf>
    <xf numFmtId="49" fontId="13" fillId="0" borderId="11" xfId="5" applyNumberFormat="1" applyFont="1" applyFill="1" applyBorder="1" applyAlignment="1">
      <alignment horizontal="center" vertical="center" wrapText="1"/>
    </xf>
    <xf numFmtId="49" fontId="13" fillId="0" borderId="18" xfId="0" applyNumberFormat="1" applyFont="1" applyFill="1" applyBorder="1" applyAlignment="1">
      <alignment horizontal="center" vertical="center" wrapText="1"/>
    </xf>
    <xf numFmtId="49" fontId="9" fillId="0" borderId="11" xfId="5" applyNumberFormat="1" applyFont="1" applyFill="1" applyBorder="1" applyAlignment="1">
      <alignment horizontal="center" vertical="center" wrapText="1"/>
    </xf>
    <xf numFmtId="49" fontId="9" fillId="0" borderId="38" xfId="5" applyNumberFormat="1" applyFont="1" applyFill="1" applyBorder="1" applyAlignment="1">
      <alignment horizontal="center" vertical="center" wrapText="1"/>
    </xf>
    <xf numFmtId="49" fontId="17" fillId="0" borderId="43" xfId="5" applyNumberFormat="1" applyFont="1" applyFill="1" applyBorder="1" applyAlignment="1">
      <alignment vertical="center" wrapText="1"/>
    </xf>
    <xf numFmtId="49" fontId="9" fillId="0" borderId="45" xfId="0" applyNumberFormat="1" applyFont="1" applyFill="1" applyBorder="1" applyAlignment="1">
      <alignment horizontal="center" vertical="center" wrapText="1"/>
    </xf>
    <xf numFmtId="49" fontId="9" fillId="0" borderId="48" xfId="0" applyNumberFormat="1" applyFont="1" applyFill="1" applyBorder="1" applyAlignment="1">
      <alignment horizontal="center" vertical="center" wrapText="1"/>
    </xf>
    <xf numFmtId="49" fontId="13" fillId="0" borderId="49" xfId="0" applyNumberFormat="1" applyFont="1" applyFill="1" applyBorder="1" applyAlignment="1">
      <alignment horizontal="center" vertical="center" wrapText="1"/>
    </xf>
    <xf numFmtId="49" fontId="9" fillId="0" borderId="50" xfId="0" applyNumberFormat="1" applyFont="1" applyFill="1" applyBorder="1" applyAlignment="1">
      <alignment horizontal="center" vertical="center" wrapText="1"/>
    </xf>
    <xf numFmtId="49" fontId="9" fillId="0" borderId="11" xfId="5" applyNumberFormat="1" applyFont="1" applyFill="1" applyBorder="1" applyAlignment="1">
      <alignment horizontal="center" vertical="center" wrapText="1"/>
    </xf>
    <xf numFmtId="49" fontId="9" fillId="0" borderId="0" xfId="0" applyNumberFormat="1" applyFont="1" applyFill="1" applyBorder="1" applyAlignment="1">
      <alignment horizontal="left" vertical="top" wrapText="1"/>
    </xf>
    <xf numFmtId="49" fontId="13" fillId="0" borderId="1" xfId="0" applyNumberFormat="1" applyFont="1" applyFill="1" applyBorder="1" applyAlignment="1">
      <alignment horizontal="center" vertical="center" wrapText="1"/>
    </xf>
    <xf numFmtId="49" fontId="9" fillId="0" borderId="0" xfId="0" applyNumberFormat="1" applyFont="1" applyFill="1" applyBorder="1" applyAlignment="1">
      <alignment horizontal="left" vertical="top" wrapText="1"/>
    </xf>
    <xf numFmtId="49" fontId="9" fillId="0" borderId="11" xfId="5" applyNumberFormat="1" applyFont="1" applyFill="1" applyBorder="1" applyAlignment="1">
      <alignment horizontal="center" vertical="center" wrapText="1"/>
    </xf>
    <xf numFmtId="49" fontId="9" fillId="0" borderId="11" xfId="5" applyNumberFormat="1" applyFont="1" applyFill="1" applyBorder="1" applyAlignment="1">
      <alignment horizontal="center" vertical="center" wrapText="1"/>
    </xf>
    <xf numFmtId="49" fontId="9" fillId="0" borderId="0" xfId="0" applyNumberFormat="1" applyFont="1" applyFill="1" applyBorder="1" applyAlignment="1">
      <alignment horizontal="left" vertical="top" wrapText="1"/>
    </xf>
    <xf numFmtId="49" fontId="9" fillId="0" borderId="49" xfId="0" applyNumberFormat="1" applyFont="1" applyFill="1" applyBorder="1" applyAlignment="1">
      <alignment horizontal="center" vertical="center" wrapText="1"/>
    </xf>
    <xf numFmtId="49" fontId="9" fillId="0" borderId="38" xfId="0" applyNumberFormat="1" applyFont="1" applyFill="1" applyBorder="1" applyAlignment="1">
      <alignment horizontal="center" vertical="center" wrapText="1"/>
    </xf>
    <xf numFmtId="49" fontId="9" fillId="0" borderId="48" xfId="0" applyNumberFormat="1" applyFont="1" applyFill="1" applyBorder="1" applyAlignment="1">
      <alignment horizontal="left" vertical="top" wrapText="1"/>
    </xf>
    <xf numFmtId="176" fontId="9" fillId="0" borderId="51" xfId="5" applyNumberFormat="1" applyFont="1" applyFill="1" applyBorder="1" applyAlignment="1">
      <alignment horizontal="center" vertical="center"/>
    </xf>
    <xf numFmtId="49" fontId="13" fillId="0" borderId="48" xfId="0" applyNumberFormat="1" applyFont="1" applyFill="1" applyBorder="1" applyAlignment="1">
      <alignment horizontal="center" vertical="center" wrapText="1"/>
    </xf>
    <xf numFmtId="49" fontId="13" fillId="0" borderId="8" xfId="0" applyNumberFormat="1" applyFont="1" applyFill="1" applyBorder="1" applyAlignment="1">
      <alignment horizontal="center" vertical="top" wrapText="1"/>
    </xf>
    <xf numFmtId="0" fontId="20" fillId="3" borderId="0" xfId="1" applyFont="1" applyFill="1" applyAlignment="1">
      <alignment horizontal="center" vertical="center" wrapText="1"/>
    </xf>
    <xf numFmtId="9" fontId="10" fillId="4" borderId="22" xfId="2" applyNumberFormat="1" applyFont="1" applyFill="1" applyBorder="1" applyAlignment="1">
      <alignment horizontal="center" vertical="center"/>
    </xf>
    <xf numFmtId="9" fontId="10" fillId="4" borderId="1" xfId="2" applyNumberFormat="1" applyFont="1" applyFill="1" applyBorder="1" applyAlignment="1">
      <alignment horizontal="center" vertical="center"/>
    </xf>
    <xf numFmtId="9" fontId="10" fillId="4" borderId="25" xfId="2" applyNumberFormat="1" applyFont="1" applyFill="1" applyBorder="1" applyAlignment="1">
      <alignment horizontal="center" vertical="center"/>
    </xf>
    <xf numFmtId="176" fontId="10" fillId="5" borderId="22" xfId="1" applyNumberFormat="1" applyFont="1" applyFill="1" applyBorder="1" applyAlignment="1">
      <alignment horizontal="center" vertical="center"/>
    </xf>
    <xf numFmtId="176" fontId="10" fillId="5" borderId="1" xfId="1" applyNumberFormat="1" applyFont="1" applyFill="1" applyBorder="1" applyAlignment="1">
      <alignment horizontal="center" vertical="center"/>
    </xf>
    <xf numFmtId="176" fontId="10" fillId="5" borderId="25" xfId="1" applyNumberFormat="1" applyFont="1" applyFill="1" applyBorder="1" applyAlignment="1">
      <alignment horizontal="center" vertical="center"/>
    </xf>
    <xf numFmtId="176" fontId="10" fillId="2" borderId="22" xfId="1" applyNumberFormat="1" applyFont="1" applyFill="1" applyBorder="1" applyAlignment="1">
      <alignment horizontal="center" vertical="center"/>
    </xf>
    <xf numFmtId="176" fontId="10" fillId="2" borderId="1" xfId="1" applyNumberFormat="1" applyFont="1" applyFill="1" applyBorder="1" applyAlignment="1">
      <alignment horizontal="center" vertical="center"/>
    </xf>
    <xf numFmtId="176" fontId="10" fillId="2" borderId="25" xfId="1" applyNumberFormat="1" applyFont="1" applyFill="1" applyBorder="1" applyAlignment="1">
      <alignment horizontal="center" vertical="center"/>
    </xf>
    <xf numFmtId="176" fontId="10" fillId="0" borderId="22" xfId="1" applyNumberFormat="1" applyFont="1" applyBorder="1" applyAlignment="1">
      <alignment horizontal="center" vertical="center"/>
    </xf>
    <xf numFmtId="176" fontId="10" fillId="0" borderId="25" xfId="1" applyNumberFormat="1" applyFont="1" applyBorder="1" applyAlignment="1">
      <alignment horizontal="center" vertical="center"/>
    </xf>
    <xf numFmtId="176" fontId="10" fillId="0" borderId="22" xfId="1" applyNumberFormat="1" applyFont="1" applyBorder="1" applyAlignment="1" applyProtection="1">
      <alignment vertical="center" wrapText="1"/>
      <protection locked="0"/>
    </xf>
    <xf numFmtId="176" fontId="10" fillId="0" borderId="1" xfId="1" applyNumberFormat="1" applyFont="1" applyBorder="1" applyAlignment="1" applyProtection="1">
      <alignment vertical="center" wrapText="1"/>
      <protection locked="0"/>
    </xf>
    <xf numFmtId="176" fontId="10" fillId="0" borderId="25" xfId="1" applyNumberFormat="1" applyFont="1" applyBorder="1" applyAlignment="1" applyProtection="1">
      <alignment vertical="center" wrapText="1"/>
      <protection locked="0"/>
    </xf>
    <xf numFmtId="176" fontId="10" fillId="0" borderId="1" xfId="1" applyNumberFormat="1" applyFont="1" applyBorder="1" applyAlignment="1">
      <alignment horizontal="center" vertical="center"/>
    </xf>
    <xf numFmtId="0" fontId="11" fillId="6" borderId="4" xfId="0" applyFont="1" applyFill="1" applyBorder="1" applyAlignment="1" applyProtection="1">
      <alignment horizontal="center" vertical="center" wrapText="1"/>
      <protection locked="0"/>
    </xf>
    <xf numFmtId="0" fontId="11" fillId="6" borderId="3" xfId="0" applyFont="1" applyFill="1" applyBorder="1" applyAlignment="1" applyProtection="1">
      <alignment horizontal="center" vertical="center" wrapText="1"/>
      <protection locked="0"/>
    </xf>
    <xf numFmtId="0" fontId="11" fillId="6" borderId="26" xfId="0" applyFont="1" applyFill="1" applyBorder="1" applyAlignment="1" applyProtection="1">
      <alignment horizontal="center" vertical="center" wrapText="1"/>
      <protection locked="0"/>
    </xf>
    <xf numFmtId="0" fontId="10" fillId="7" borderId="22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7" borderId="25" xfId="0" applyFont="1" applyFill="1" applyBorder="1" applyAlignment="1">
      <alignment horizontal="center" vertical="center"/>
    </xf>
    <xf numFmtId="0" fontId="10" fillId="5" borderId="21" xfId="0" applyFont="1" applyFill="1" applyBorder="1" applyAlignment="1">
      <alignment horizontal="center" vertical="center" wrapText="1"/>
    </xf>
    <xf numFmtId="0" fontId="10" fillId="5" borderId="27" xfId="0" applyFont="1" applyFill="1" applyBorder="1" applyAlignment="1">
      <alignment horizontal="center" vertical="center" wrapText="1"/>
    </xf>
    <xf numFmtId="0" fontId="10" fillId="5" borderId="28" xfId="0" applyFont="1" applyFill="1" applyBorder="1" applyAlignment="1">
      <alignment horizontal="center" vertical="center" wrapText="1"/>
    </xf>
    <xf numFmtId="0" fontId="10" fillId="7" borderId="29" xfId="0" applyFont="1" applyFill="1" applyBorder="1" applyAlignment="1">
      <alignment horizontal="center" vertical="center"/>
    </xf>
    <xf numFmtId="0" fontId="10" fillId="7" borderId="30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7" xfId="0" applyFont="1" applyFill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5" borderId="29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30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0" xfId="0" applyFont="1" applyFill="1" applyBorder="1" applyAlignment="1">
      <alignment horizontal="center" vertical="center" wrapText="1"/>
    </xf>
    <xf numFmtId="176" fontId="10" fillId="4" borderId="29" xfId="1" applyNumberFormat="1" applyFont="1" applyFill="1" applyBorder="1" applyAlignment="1">
      <alignment horizontal="center" vertical="center"/>
    </xf>
    <xf numFmtId="176" fontId="10" fillId="4" borderId="2" xfId="1" applyNumberFormat="1" applyFont="1" applyFill="1" applyBorder="1" applyAlignment="1">
      <alignment horizontal="center" vertical="center"/>
    </xf>
    <xf numFmtId="176" fontId="10" fillId="4" borderId="30" xfId="1" applyNumberFormat="1" applyFont="1" applyFill="1" applyBorder="1" applyAlignment="1">
      <alignment horizontal="center" vertical="center"/>
    </xf>
    <xf numFmtId="176" fontId="10" fillId="4" borderId="21" xfId="1" applyNumberFormat="1" applyFont="1" applyFill="1" applyBorder="1" applyAlignment="1">
      <alignment horizontal="center" vertical="center"/>
    </xf>
    <xf numFmtId="176" fontId="10" fillId="4" borderId="27" xfId="1" applyNumberFormat="1" applyFont="1" applyFill="1" applyBorder="1" applyAlignment="1">
      <alignment horizontal="center" vertical="center"/>
    </xf>
    <xf numFmtId="176" fontId="10" fillId="4" borderId="28" xfId="1" applyNumberFormat="1" applyFont="1" applyFill="1" applyBorder="1" applyAlignment="1">
      <alignment horizontal="center" vertical="center"/>
    </xf>
    <xf numFmtId="176" fontId="10" fillId="4" borderId="22" xfId="1" applyNumberFormat="1" applyFont="1" applyFill="1" applyBorder="1" applyAlignment="1">
      <alignment horizontal="center" vertical="center"/>
    </xf>
    <xf numFmtId="176" fontId="10" fillId="4" borderId="1" xfId="1" applyNumberFormat="1" applyFont="1" applyFill="1" applyBorder="1" applyAlignment="1">
      <alignment horizontal="center" vertical="center"/>
    </xf>
    <xf numFmtId="176" fontId="10" fillId="4" borderId="25" xfId="1" applyNumberFormat="1" applyFont="1" applyFill="1" applyBorder="1" applyAlignment="1">
      <alignment horizontal="center" vertical="center"/>
    </xf>
    <xf numFmtId="0" fontId="10" fillId="4" borderId="22" xfId="1" applyFont="1" applyFill="1" applyBorder="1" applyAlignment="1">
      <alignment horizontal="center" vertical="center"/>
    </xf>
    <xf numFmtId="0" fontId="10" fillId="4" borderId="1" xfId="1" applyFont="1" applyFill="1" applyBorder="1" applyAlignment="1">
      <alignment horizontal="center" vertical="center"/>
    </xf>
    <xf numFmtId="0" fontId="10" fillId="4" borderId="25" xfId="1" applyFont="1" applyFill="1" applyBorder="1" applyAlignment="1">
      <alignment horizontal="center" vertical="center"/>
    </xf>
    <xf numFmtId="0" fontId="10" fillId="7" borderId="21" xfId="0" applyFont="1" applyFill="1" applyBorder="1" applyAlignment="1">
      <alignment horizontal="center" vertical="center"/>
    </xf>
    <xf numFmtId="0" fontId="10" fillId="7" borderId="28" xfId="0" applyFont="1" applyFill="1" applyBorder="1" applyAlignment="1">
      <alignment horizontal="center" vertical="center"/>
    </xf>
    <xf numFmtId="0" fontId="10" fillId="7" borderId="27" xfId="0" applyFont="1" applyFill="1" applyBorder="1" applyAlignment="1">
      <alignment horizontal="center" vertical="center"/>
    </xf>
    <xf numFmtId="0" fontId="10" fillId="7" borderId="22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49" fontId="15" fillId="0" borderId="41" xfId="5" applyNumberFormat="1" applyFont="1" applyFill="1" applyBorder="1" applyAlignment="1">
      <alignment horizontal="center" vertical="center" wrapText="1"/>
    </xf>
    <xf numFmtId="49" fontId="15" fillId="0" borderId="42" xfId="5" applyNumberFormat="1" applyFont="1" applyFill="1" applyBorder="1" applyAlignment="1">
      <alignment horizontal="center" vertical="center" wrapText="1"/>
    </xf>
    <xf numFmtId="49" fontId="9" fillId="0" borderId="20" xfId="5" applyNumberFormat="1" applyFont="1" applyFill="1" applyBorder="1" applyAlignment="1">
      <alignment vertical="center" wrapText="1"/>
    </xf>
    <xf numFmtId="49" fontId="9" fillId="0" borderId="39" xfId="5" applyNumberFormat="1" applyFont="1" applyFill="1" applyBorder="1" applyAlignment="1">
      <alignment vertical="center" wrapText="1"/>
    </xf>
    <xf numFmtId="49" fontId="9" fillId="0" borderId="40" xfId="5" applyNumberFormat="1" applyFont="1" applyFill="1" applyBorder="1" applyAlignment="1">
      <alignment vertical="center" wrapText="1"/>
    </xf>
    <xf numFmtId="49" fontId="18" fillId="0" borderId="31" xfId="5" applyNumberFormat="1" applyFont="1" applyFill="1" applyBorder="1" applyAlignment="1">
      <alignment horizontal="center" vertical="center" wrapText="1"/>
    </xf>
    <xf numFmtId="49" fontId="18" fillId="0" borderId="32" xfId="5" applyNumberFormat="1" applyFont="1" applyFill="1" applyBorder="1" applyAlignment="1">
      <alignment horizontal="center" vertical="center" wrapText="1"/>
    </xf>
    <xf numFmtId="49" fontId="9" fillId="0" borderId="11" xfId="5" applyNumberFormat="1" applyFont="1" applyFill="1" applyBorder="1" applyAlignment="1">
      <alignment horizontal="center" vertical="center" wrapText="1"/>
    </xf>
    <xf numFmtId="0" fontId="9" fillId="0" borderId="22" xfId="5" applyNumberFormat="1" applyFont="1" applyFill="1" applyBorder="1" applyAlignment="1">
      <alignment horizontal="right" vertical="center" wrapText="1"/>
    </xf>
    <xf numFmtId="0" fontId="9" fillId="0" borderId="33" xfId="5" applyNumberFormat="1" applyFont="1" applyFill="1" applyBorder="1" applyAlignment="1">
      <alignment horizontal="right" vertical="center" wrapText="1"/>
    </xf>
    <xf numFmtId="49" fontId="9" fillId="0" borderId="34" xfId="5" applyNumberFormat="1" applyFont="1" applyFill="1" applyBorder="1" applyAlignment="1">
      <alignment horizontal="center" vertical="center" wrapText="1"/>
    </xf>
    <xf numFmtId="49" fontId="9" fillId="0" borderId="35" xfId="5" applyNumberFormat="1" applyFont="1" applyFill="1" applyBorder="1" applyAlignment="1">
      <alignment horizontal="center" vertical="center" wrapText="1"/>
    </xf>
    <xf numFmtId="49" fontId="9" fillId="0" borderId="36" xfId="5" applyNumberFormat="1" applyFont="1" applyFill="1" applyBorder="1" applyAlignment="1">
      <alignment horizontal="center" vertical="center" wrapText="1"/>
    </xf>
    <xf numFmtId="49" fontId="9" fillId="0" borderId="37" xfId="5" applyNumberFormat="1" applyFont="1" applyFill="1" applyBorder="1" applyAlignment="1">
      <alignment horizontal="center" vertical="center" wrapText="1"/>
    </xf>
    <xf numFmtId="49" fontId="9" fillId="0" borderId="22" xfId="5" applyNumberFormat="1" applyFont="1" applyFill="1" applyBorder="1" applyAlignment="1">
      <alignment vertical="center" wrapText="1"/>
    </xf>
    <xf numFmtId="49" fontId="9" fillId="0" borderId="1" xfId="5" applyNumberFormat="1" applyFont="1" applyFill="1" applyBorder="1" applyAlignment="1">
      <alignment vertical="center" wrapText="1"/>
    </xf>
    <xf numFmtId="49" fontId="9" fillId="0" borderId="25" xfId="5" applyNumberFormat="1" applyFont="1" applyFill="1" applyBorder="1" applyAlignment="1">
      <alignment vertical="center" wrapText="1"/>
    </xf>
    <xf numFmtId="49" fontId="9" fillId="2" borderId="8" xfId="5" applyNumberFormat="1" applyFont="1" applyFill="1" applyBorder="1" applyAlignment="1">
      <alignment horizontal="center" vertical="center"/>
    </xf>
    <xf numFmtId="177" fontId="9" fillId="0" borderId="8" xfId="5" applyNumberFormat="1" applyFont="1" applyFill="1" applyBorder="1" applyAlignment="1">
      <alignment horizontal="center" vertical="center"/>
    </xf>
    <xf numFmtId="177" fontId="9" fillId="0" borderId="9" xfId="5" applyNumberFormat="1" applyFont="1" applyFill="1" applyBorder="1" applyAlignment="1">
      <alignment horizontal="center" vertical="center"/>
    </xf>
    <xf numFmtId="49" fontId="9" fillId="0" borderId="34" xfId="5" applyNumberFormat="1" applyFont="1" applyFill="1" applyBorder="1" applyAlignment="1">
      <alignment horizontal="center" vertical="center"/>
    </xf>
    <xf numFmtId="49" fontId="9" fillId="0" borderId="35" xfId="5" applyNumberFormat="1" applyFont="1" applyFill="1" applyBorder="1" applyAlignment="1">
      <alignment horizontal="center" vertical="center"/>
    </xf>
    <xf numFmtId="49" fontId="9" fillId="0" borderId="36" xfId="5" applyNumberFormat="1" applyFont="1" applyFill="1" applyBorder="1" applyAlignment="1">
      <alignment horizontal="center" vertical="center"/>
    </xf>
    <xf numFmtId="49" fontId="9" fillId="0" borderId="20" xfId="5" applyNumberFormat="1" applyFont="1" applyFill="1" applyBorder="1" applyAlignment="1">
      <alignment horizontal="center" vertical="center"/>
    </xf>
    <xf numFmtId="49" fontId="9" fillId="0" borderId="39" xfId="5" applyNumberFormat="1" applyFont="1" applyFill="1" applyBorder="1" applyAlignment="1">
      <alignment horizontal="center" vertical="center"/>
    </xf>
    <xf numFmtId="49" fontId="9" fillId="0" borderId="40" xfId="5" applyNumberFormat="1" applyFont="1" applyFill="1" applyBorder="1" applyAlignment="1">
      <alignment horizontal="center" vertical="center"/>
    </xf>
    <xf numFmtId="49" fontId="9" fillId="2" borderId="34" xfId="5" applyNumberFormat="1" applyFont="1" applyFill="1" applyBorder="1" applyAlignment="1">
      <alignment horizontal="center" vertical="center"/>
    </xf>
    <xf numFmtId="49" fontId="9" fillId="2" borderId="35" xfId="5" applyNumberFormat="1" applyFont="1" applyFill="1" applyBorder="1" applyAlignment="1">
      <alignment horizontal="center" vertical="center"/>
    </xf>
    <xf numFmtId="49" fontId="9" fillId="2" borderId="20" xfId="5" applyNumberFormat="1" applyFont="1" applyFill="1" applyBorder="1" applyAlignment="1">
      <alignment horizontal="center" vertical="center"/>
    </xf>
    <xf numFmtId="49" fontId="9" fillId="2" borderId="39" xfId="5" applyNumberFormat="1" applyFont="1" applyFill="1" applyBorder="1" applyAlignment="1">
      <alignment horizontal="center" vertical="center"/>
    </xf>
    <xf numFmtId="49" fontId="9" fillId="2" borderId="40" xfId="5" applyNumberFormat="1" applyFont="1" applyFill="1" applyBorder="1" applyAlignment="1">
      <alignment horizontal="center" vertical="center"/>
    </xf>
    <xf numFmtId="49" fontId="9" fillId="0" borderId="37" xfId="5" applyNumberFormat="1" applyFont="1" applyFill="1" applyBorder="1" applyAlignment="1">
      <alignment horizontal="center" vertical="center"/>
    </xf>
    <xf numFmtId="49" fontId="17" fillId="0" borderId="41" xfId="5" applyNumberFormat="1" applyFont="1" applyFill="1" applyBorder="1" applyAlignment="1">
      <alignment horizontal="center" vertical="center" wrapText="1"/>
    </xf>
    <xf numFmtId="49" fontId="17" fillId="0" borderId="42" xfId="5" applyNumberFormat="1" applyFont="1" applyFill="1" applyBorder="1" applyAlignment="1">
      <alignment horizontal="center" vertical="center" wrapText="1"/>
    </xf>
    <xf numFmtId="49" fontId="17" fillId="0" borderId="43" xfId="5" applyNumberFormat="1" applyFont="1" applyFill="1" applyBorder="1" applyAlignment="1">
      <alignment horizontal="center" vertical="center" wrapText="1"/>
    </xf>
    <xf numFmtId="49" fontId="9" fillId="0" borderId="44" xfId="0" applyNumberFormat="1" applyFont="1" applyFill="1" applyBorder="1" applyAlignment="1">
      <alignment horizontal="left" vertical="top" wrapText="1"/>
    </xf>
    <xf numFmtId="49" fontId="9" fillId="0" borderId="23" xfId="0" applyNumberFormat="1" applyFont="1" applyFill="1" applyBorder="1" applyAlignment="1">
      <alignment horizontal="left" vertical="top" wrapText="1"/>
    </xf>
    <xf numFmtId="49" fontId="9" fillId="0" borderId="22" xfId="4" applyNumberFormat="1" applyFont="1" applyFill="1" applyBorder="1" applyAlignment="1">
      <alignment horizontal="left" wrapText="1"/>
    </xf>
    <xf numFmtId="49" fontId="9" fillId="0" borderId="1" xfId="4" applyNumberFormat="1" applyFont="1" applyFill="1" applyBorder="1" applyAlignment="1">
      <alignment horizontal="left" wrapText="1"/>
    </xf>
    <xf numFmtId="49" fontId="9" fillId="0" borderId="38" xfId="5" applyNumberFormat="1" applyFont="1" applyFill="1" applyBorder="1" applyAlignment="1">
      <alignment horizontal="center" vertical="center" wrapText="1"/>
    </xf>
    <xf numFmtId="49" fontId="9" fillId="0" borderId="29" xfId="4" applyNumberFormat="1" applyFont="1" applyFill="1" applyBorder="1" applyAlignment="1">
      <alignment horizontal="left" wrapText="1"/>
    </xf>
    <xf numFmtId="49" fontId="9" fillId="0" borderId="2" xfId="4" applyNumberFormat="1" applyFont="1" applyFill="1" applyBorder="1" applyAlignment="1">
      <alignment horizontal="left" wrapText="1"/>
    </xf>
    <xf numFmtId="49" fontId="16" fillId="0" borderId="41" xfId="5" applyNumberFormat="1" applyFont="1" applyFill="1" applyBorder="1" applyAlignment="1">
      <alignment horizontal="center" vertical="center" wrapText="1"/>
    </xf>
    <xf numFmtId="49" fontId="16" fillId="0" borderId="42" xfId="5" applyNumberFormat="1" applyFont="1" applyFill="1" applyBorder="1" applyAlignment="1">
      <alignment horizontal="center" vertical="center" wrapText="1"/>
    </xf>
    <xf numFmtId="49" fontId="9" fillId="0" borderId="22" xfId="0" applyNumberFormat="1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49" fontId="3" fillId="0" borderId="29" xfId="0" applyNumberFormat="1" applyFont="1" applyFill="1" applyBorder="1" applyAlignment="1">
      <alignment horizontal="left" vertical="top" wrapText="1"/>
    </xf>
    <xf numFmtId="49" fontId="9" fillId="0" borderId="1" xfId="0" applyNumberFormat="1" applyFont="1" applyFill="1" applyBorder="1" applyAlignment="1">
      <alignment horizontal="left" vertical="top" wrapText="1"/>
    </xf>
    <xf numFmtId="49" fontId="3" fillId="0" borderId="22" xfId="0" applyNumberFormat="1" applyFont="1" applyFill="1" applyBorder="1" applyAlignment="1">
      <alignment horizontal="left" vertical="top" wrapText="1"/>
    </xf>
    <xf numFmtId="49" fontId="9" fillId="0" borderId="38" xfId="0" applyNumberFormat="1" applyFont="1" applyFill="1" applyBorder="1" applyAlignment="1">
      <alignment horizontal="center" vertical="top" wrapText="1"/>
    </xf>
    <xf numFmtId="49" fontId="9" fillId="0" borderId="10" xfId="5" applyNumberFormat="1" applyFont="1" applyFill="1" applyBorder="1" applyAlignment="1">
      <alignment horizontal="center" vertical="center" wrapText="1"/>
    </xf>
    <xf numFmtId="49" fontId="9" fillId="0" borderId="1" xfId="5" applyNumberFormat="1" applyFont="1" applyFill="1" applyBorder="1" applyAlignment="1">
      <alignment horizontal="center" vertical="center" wrapText="1"/>
    </xf>
    <xf numFmtId="49" fontId="9" fillId="0" borderId="25" xfId="5" applyNumberFormat="1" applyFont="1" applyFill="1" applyBorder="1" applyAlignment="1">
      <alignment horizontal="center" vertical="center" wrapText="1"/>
    </xf>
    <xf numFmtId="49" fontId="9" fillId="0" borderId="22" xfId="4" applyNumberFormat="1" applyFont="1" applyFill="1" applyBorder="1" applyAlignment="1">
      <alignment horizontal="left" vertical="top" wrapText="1"/>
    </xf>
    <xf numFmtId="49" fontId="9" fillId="0" borderId="1" xfId="4" applyNumberFormat="1" applyFont="1" applyFill="1" applyBorder="1" applyAlignment="1">
      <alignment horizontal="left" vertical="top" wrapText="1"/>
    </xf>
    <xf numFmtId="49" fontId="9" fillId="0" borderId="25" xfId="4" applyNumberFormat="1" applyFont="1" applyFill="1" applyBorder="1" applyAlignment="1">
      <alignment horizontal="left" vertical="top" wrapText="1"/>
    </xf>
    <xf numFmtId="49" fontId="13" fillId="0" borderId="22" xfId="4" applyNumberFormat="1" applyFont="1" applyFill="1" applyBorder="1" applyAlignment="1">
      <alignment horizontal="left" vertical="top" wrapText="1"/>
    </xf>
    <xf numFmtId="49" fontId="13" fillId="0" borderId="1" xfId="4" applyNumberFormat="1" applyFont="1" applyFill="1" applyBorder="1" applyAlignment="1">
      <alignment horizontal="left" vertical="top" wrapText="1"/>
    </xf>
    <xf numFmtId="49" fontId="13" fillId="0" borderId="25" xfId="4" applyNumberFormat="1" applyFont="1" applyFill="1" applyBorder="1" applyAlignment="1">
      <alignment horizontal="left" vertical="top" wrapText="1"/>
    </xf>
    <xf numFmtId="49" fontId="9" fillId="0" borderId="0" xfId="0" applyNumberFormat="1" applyFont="1" applyFill="1" applyBorder="1" applyAlignment="1">
      <alignment horizontal="left" vertical="top" wrapText="1"/>
    </xf>
    <xf numFmtId="49" fontId="9" fillId="0" borderId="29" xfId="0" applyNumberFormat="1" applyFont="1" applyFill="1" applyBorder="1" applyAlignment="1">
      <alignment horizontal="left" vertical="top" wrapText="1"/>
    </xf>
    <xf numFmtId="49" fontId="9" fillId="0" borderId="34" xfId="0" applyNumberFormat="1" applyFont="1" applyFill="1" applyBorder="1" applyAlignment="1">
      <alignment horizontal="left" vertical="top" wrapText="1"/>
    </xf>
    <xf numFmtId="49" fontId="9" fillId="0" borderId="35" xfId="0" applyNumberFormat="1" applyFont="1" applyFill="1" applyBorder="1" applyAlignment="1">
      <alignment horizontal="left" vertical="top" wrapText="1"/>
    </xf>
    <xf numFmtId="49" fontId="9" fillId="0" borderId="46" xfId="5" applyNumberFormat="1" applyFont="1" applyFill="1" applyBorder="1" applyAlignment="1">
      <alignment horizontal="left" vertical="center" wrapText="1"/>
    </xf>
    <xf numFmtId="49" fontId="9" fillId="0" borderId="24" xfId="5" applyNumberFormat="1" applyFont="1" applyFill="1" applyBorder="1" applyAlignment="1">
      <alignment horizontal="left" vertical="center" wrapText="1"/>
    </xf>
    <xf numFmtId="49" fontId="9" fillId="0" borderId="47" xfId="5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</cellXfs>
  <cellStyles count="6">
    <cellStyle name="Normal" xfId="0" builtinId="0"/>
    <cellStyle name="Normal_単価テスト_財産管理" xfId="1"/>
    <cellStyle name="Percent" xfId="2" builtinId="5"/>
    <cellStyle name="標準_format(USI)" xfId="3"/>
    <cellStyle name="標準_Sheet1_コピー ～ 一括失効" xfId="4"/>
    <cellStyle name="標準_コピー ～ 一括失効" xfId="5"/>
  </cellStyles>
  <dxfs count="9"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2631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112655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676276</xdr:colOff>
      <xdr:row>3</xdr:row>
      <xdr:rowOff>28576</xdr:rowOff>
    </xdr:from>
    <xdr:to>
      <xdr:col>10</xdr:col>
      <xdr:colOff>294467</xdr:colOff>
      <xdr:row>24</xdr:row>
      <xdr:rowOff>85269</xdr:rowOff>
    </xdr:to>
    <xdr:pic>
      <xdr:nvPicPr>
        <xdr:cNvPr id="1136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6276" y="542926"/>
          <a:ext cx="6476191" cy="36571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</xdr:colOff>
      <xdr:row>28</xdr:row>
      <xdr:rowOff>19051</xdr:rowOff>
    </xdr:from>
    <xdr:to>
      <xdr:col>10</xdr:col>
      <xdr:colOff>303992</xdr:colOff>
      <xdr:row>49</xdr:row>
      <xdr:rowOff>75744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85801" y="4819651"/>
          <a:ext cx="6476191" cy="36571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</xdr:colOff>
      <xdr:row>54</xdr:row>
      <xdr:rowOff>9526</xdr:rowOff>
    </xdr:from>
    <xdr:to>
      <xdr:col>10</xdr:col>
      <xdr:colOff>303992</xdr:colOff>
      <xdr:row>75</xdr:row>
      <xdr:rowOff>66219</xdr:rowOff>
    </xdr:to>
    <xdr:pic>
      <xdr:nvPicPr>
        <xdr:cNvPr id="11366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5801" y="9267826"/>
          <a:ext cx="6476191" cy="36571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L30"/>
  <sheetViews>
    <sheetView view="pageBreakPreview" zoomScale="85" zoomScaleSheetLayoutView="85" workbookViewId="0">
      <pane ySplit="9" topLeftCell="A10" activePane="bottomLeft" state="frozen"/>
      <selection activeCell="A5" sqref="A5"/>
      <selection pane="bottomLeft" activeCell="D10" sqref="D10:J10 O9:Q9"/>
    </sheetView>
  </sheetViews>
  <sheetFormatPr defaultColWidth="2.625" defaultRowHeight="15"/>
  <cols>
    <col min="1" max="16384" width="2.625" style="3"/>
  </cols>
  <sheetData>
    <row r="1" spans="1:38" hidden="1"/>
    <row r="2" spans="1:38" hidden="1">
      <c r="B2" s="2" t="s">
        <v>15</v>
      </c>
      <c r="C2" s="2"/>
    </row>
    <row r="3" spans="1:38" s="4" customFormat="1" ht="13.5" hidden="1" customHeight="1">
      <c r="B3" s="101"/>
      <c r="C3" s="102"/>
      <c r="D3" s="103"/>
      <c r="E3" s="104"/>
      <c r="F3" s="104"/>
      <c r="G3" s="104"/>
      <c r="H3" s="104"/>
      <c r="I3" s="104"/>
      <c r="J3" s="105"/>
      <c r="K3" s="95">
        <f ca="1">IF($D3="",0,MAX(INDIRECT("'"&amp;$D3&amp;"'!$H3:$AZ3")))</f>
        <v>0</v>
      </c>
      <c r="L3" s="96"/>
      <c r="M3" s="96"/>
      <c r="N3" s="97"/>
      <c r="O3" s="101" t="str">
        <f ca="1">IF($D3="","",COUNTIF(INDIRECT("'"&amp;$D3&amp;"'!$H"&amp;ROW(INDIRECT("'"&amp;$D3&amp;"'!TestResult"))&amp;":$AZ"&amp;ROW(INDIRECT("'"&amp;$D3&amp;"'!TestResult"))),O$9))</f>
        <v/>
      </c>
      <c r="P3" s="106"/>
      <c r="Q3" s="102"/>
      <c r="R3" s="101" t="str">
        <f ca="1">IF($D3="","",COUNTIF(INDIRECT("'"&amp;$D3&amp;"'!$H"&amp;ROW(INDIRECT("'"&amp;$D3&amp;"'!TestResult"))&amp;":$AZ"&amp;ROW(INDIRECT("'"&amp;$D3&amp;"'!TestResult"))),R$9))</f>
        <v/>
      </c>
      <c r="S3" s="106"/>
      <c r="T3" s="102"/>
      <c r="U3" s="101" t="str">
        <f ca="1">IF($D3="","",COUNTIF(INDIRECT("'"&amp;$D3&amp;"'!$H"&amp;ROW(INDIRECT("'"&amp;$D3&amp;"'!TestResult"))&amp;":$AZ"&amp;ROW(INDIRECT("'"&amp;$D3&amp;"'!TestResult"))),U$9))</f>
        <v/>
      </c>
      <c r="V3" s="106"/>
      <c r="W3" s="102"/>
      <c r="X3" s="101" t="str">
        <f ca="1">IF($D3="","",COUNTIF(INDIRECT("'"&amp;$D3&amp;"'!$H"&amp;ROW(INDIRECT("'"&amp;$D3&amp;"'!TestResult"))&amp;":$AZ"&amp;ROW(INDIRECT("'"&amp;$D3&amp;"'!TestResult"))),X$9))</f>
        <v/>
      </c>
      <c r="Y3" s="106"/>
      <c r="Z3" s="102"/>
      <c r="AA3" s="95">
        <f ca="1">SUM(O3:Z3)</f>
        <v>0</v>
      </c>
      <c r="AB3" s="96"/>
      <c r="AC3" s="96"/>
      <c r="AD3" s="97"/>
      <c r="AE3" s="95">
        <f ca="1">K3-AA3</f>
        <v>0</v>
      </c>
      <c r="AF3" s="96"/>
      <c r="AG3" s="96"/>
      <c r="AH3" s="97"/>
      <c r="AI3" s="98" t="str">
        <f ca="1">IF($D3="","",SUM(INDIRECT("'"&amp;$D3&amp;"'!BugCount")))</f>
        <v/>
      </c>
      <c r="AJ3" s="99"/>
      <c r="AK3" s="99"/>
      <c r="AL3" s="100"/>
    </row>
    <row r="4" spans="1:38" s="59" customFormat="1" hidden="1">
      <c r="B4" s="57"/>
      <c r="C4" s="57"/>
      <c r="D4" s="58"/>
      <c r="E4" s="58"/>
      <c r="F4" s="58"/>
      <c r="G4" s="58"/>
      <c r="H4" s="58"/>
      <c r="I4" s="58"/>
      <c r="J4" s="58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</row>
    <row r="5" spans="1:38" ht="15.75" thickBot="1"/>
    <row r="6" spans="1:38" ht="14.25" customHeight="1" thickBot="1">
      <c r="B6" s="107" t="s">
        <v>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9"/>
    </row>
    <row r="8" spans="1:38" ht="13.5" customHeight="1">
      <c r="B8" s="116"/>
      <c r="C8" s="117"/>
      <c r="D8" s="116"/>
      <c r="E8" s="118"/>
      <c r="F8" s="118"/>
      <c r="G8" s="118"/>
      <c r="H8" s="118"/>
      <c r="I8" s="118"/>
      <c r="J8" s="117"/>
      <c r="K8" s="122" t="s">
        <v>2</v>
      </c>
      <c r="L8" s="123"/>
      <c r="M8" s="123"/>
      <c r="N8" s="124"/>
      <c r="O8" s="143" t="s">
        <v>1</v>
      </c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5"/>
      <c r="AA8" s="122" t="s">
        <v>34</v>
      </c>
      <c r="AB8" s="123"/>
      <c r="AC8" s="123"/>
      <c r="AD8" s="124"/>
      <c r="AE8" s="122" t="s">
        <v>34</v>
      </c>
      <c r="AF8" s="123"/>
      <c r="AG8" s="123"/>
      <c r="AH8" s="124"/>
      <c r="AI8" s="125"/>
      <c r="AJ8" s="126"/>
      <c r="AK8" s="126"/>
      <c r="AL8" s="127"/>
    </row>
    <row r="9" spans="1:38" s="4" customFormat="1">
      <c r="B9" s="140" t="s">
        <v>16</v>
      </c>
      <c r="C9" s="141"/>
      <c r="D9" s="140" t="s">
        <v>17</v>
      </c>
      <c r="E9" s="142"/>
      <c r="F9" s="142"/>
      <c r="G9" s="142"/>
      <c r="H9" s="142"/>
      <c r="I9" s="142"/>
      <c r="J9" s="141"/>
      <c r="K9" s="113" t="s">
        <v>32</v>
      </c>
      <c r="L9" s="114"/>
      <c r="M9" s="114"/>
      <c r="N9" s="115"/>
      <c r="O9" s="110" t="s">
        <v>18</v>
      </c>
      <c r="P9" s="111"/>
      <c r="Q9" s="112"/>
      <c r="R9" s="110" t="s">
        <v>19</v>
      </c>
      <c r="S9" s="111"/>
      <c r="T9" s="112"/>
      <c r="U9" s="110" t="s">
        <v>20</v>
      </c>
      <c r="V9" s="111"/>
      <c r="W9" s="112"/>
      <c r="X9" s="110" t="s">
        <v>21</v>
      </c>
      <c r="Y9" s="111"/>
      <c r="Z9" s="112"/>
      <c r="AA9" s="113" t="s">
        <v>33</v>
      </c>
      <c r="AB9" s="114"/>
      <c r="AC9" s="114"/>
      <c r="AD9" s="115"/>
      <c r="AE9" s="113" t="s">
        <v>35</v>
      </c>
      <c r="AF9" s="114"/>
      <c r="AG9" s="114"/>
      <c r="AH9" s="115"/>
      <c r="AI9" s="119" t="s">
        <v>36</v>
      </c>
      <c r="AJ9" s="120"/>
      <c r="AK9" s="120"/>
      <c r="AL9" s="121"/>
    </row>
    <row r="10" spans="1:38" s="4" customFormat="1">
      <c r="B10" s="101">
        <v>1</v>
      </c>
      <c r="C10" s="102"/>
      <c r="D10" s="103" t="s">
        <v>50</v>
      </c>
      <c r="E10" s="104"/>
      <c r="F10" s="104"/>
      <c r="G10" s="104"/>
      <c r="H10" s="104"/>
      <c r="I10" s="104"/>
      <c r="J10" s="105"/>
      <c r="K10" s="95">
        <f ca="1">IF($D10="",0,MAX(INDIRECT("'"&amp;$D10&amp;"'!$H3:$AZ3")))</f>
        <v>9</v>
      </c>
      <c r="L10" s="96"/>
      <c r="M10" s="96"/>
      <c r="N10" s="97"/>
      <c r="O10" s="101">
        <f ca="1">IF($D10="","",COUNTIF(INDIRECT("'"&amp;$D10&amp;"'!$H"&amp;ROW(INDIRECT("'"&amp;$D10&amp;"'!TestResult"))&amp;":$AZ"&amp;ROW(INDIRECT("'"&amp;$D10&amp;"'!TestResult"))),O$9))</f>
        <v>9</v>
      </c>
      <c r="P10" s="106"/>
      <c r="Q10" s="102"/>
      <c r="R10" s="101">
        <f ca="1">IF($D10="","",COUNTIF(INDIRECT("'"&amp;$D10&amp;"'!$H"&amp;ROW(INDIRECT("'"&amp;$D10&amp;"'!TestResult"))&amp;":$AZ"&amp;ROW(INDIRECT("'"&amp;$D10&amp;"'!TestResult"))),R$9))</f>
        <v>0</v>
      </c>
      <c r="S10" s="106"/>
      <c r="T10" s="102"/>
      <c r="U10" s="101">
        <f ca="1">IF($D10="","",COUNTIF(INDIRECT("'"&amp;$D10&amp;"'!$H"&amp;ROW(INDIRECT("'"&amp;$D10&amp;"'!TestResult"))&amp;":$AZ"&amp;ROW(INDIRECT("'"&amp;$D10&amp;"'!TestResult"))),U$9))</f>
        <v>0</v>
      </c>
      <c r="V10" s="106"/>
      <c r="W10" s="102"/>
      <c r="X10" s="101">
        <f ca="1">IF($D10="","",COUNTIF(INDIRECT("'"&amp;$D10&amp;"'!$H"&amp;ROW(INDIRECT("'"&amp;$D10&amp;"'!TestResult"))&amp;":$AZ"&amp;ROW(INDIRECT("'"&amp;$D10&amp;"'!TestResult"))),X$9))</f>
        <v>0</v>
      </c>
      <c r="Y10" s="106"/>
      <c r="Z10" s="102"/>
      <c r="AA10" s="95">
        <f ca="1">SUM(O10:Z10)</f>
        <v>9</v>
      </c>
      <c r="AB10" s="96"/>
      <c r="AC10" s="96"/>
      <c r="AD10" s="97"/>
      <c r="AE10" s="95">
        <f ca="1">K10-AA10</f>
        <v>0</v>
      </c>
      <c r="AF10" s="96"/>
      <c r="AG10" s="96"/>
      <c r="AH10" s="97"/>
      <c r="AI10" s="98">
        <f ca="1">IF($D10="","",SUM(INDIRECT("'"&amp;$D10&amp;"'!BugCount")))</f>
        <v>0</v>
      </c>
      <c r="AJ10" s="99"/>
      <c r="AK10" s="99"/>
      <c r="AL10" s="100"/>
    </row>
    <row r="11" spans="1:38" s="8" customFormat="1" ht="20.25">
      <c r="B11" s="5"/>
      <c r="C11" s="5"/>
      <c r="D11" s="6"/>
      <c r="E11" s="52"/>
      <c r="F11" s="52"/>
      <c r="G11" s="52"/>
      <c r="H11" s="52"/>
      <c r="I11" s="52"/>
      <c r="J11" s="52"/>
      <c r="K11" s="7"/>
      <c r="L11" s="7"/>
      <c r="M11" s="7"/>
      <c r="N11" s="7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7"/>
      <c r="AG11" s="7"/>
      <c r="AH11" s="7"/>
      <c r="AI11" s="7"/>
      <c r="AJ11" s="7"/>
      <c r="AK11" s="7"/>
      <c r="AL11" s="7"/>
    </row>
    <row r="12" spans="1:38" s="4" customFormat="1">
      <c r="A12" s="4" t="s">
        <v>51</v>
      </c>
      <c r="B12" s="137" t="s">
        <v>2</v>
      </c>
      <c r="C12" s="138"/>
      <c r="D12" s="138"/>
      <c r="E12" s="138"/>
      <c r="F12" s="138"/>
      <c r="G12" s="138"/>
      <c r="H12" s="138"/>
      <c r="I12" s="138"/>
      <c r="J12" s="139"/>
      <c r="K12" s="128">
        <f ca="1">SUBTOTAL(9,K9:K11)</f>
        <v>9</v>
      </c>
      <c r="L12" s="129"/>
      <c r="M12" s="129"/>
      <c r="N12" s="130"/>
      <c r="O12" s="134">
        <f ca="1">SUBTOTAL(9,O9:O11)</f>
        <v>9</v>
      </c>
      <c r="P12" s="135"/>
      <c r="Q12" s="136"/>
      <c r="R12" s="134">
        <f ca="1">SUBTOTAL(9,R9:R11)</f>
        <v>0</v>
      </c>
      <c r="S12" s="135"/>
      <c r="T12" s="136"/>
      <c r="U12" s="134">
        <f ca="1">SUBTOTAL(9,U9:U11)</f>
        <v>0</v>
      </c>
      <c r="V12" s="135"/>
      <c r="W12" s="136"/>
      <c r="X12" s="134">
        <f ca="1">SUBTOTAL(9,X9:X11)</f>
        <v>0</v>
      </c>
      <c r="Y12" s="135"/>
      <c r="Z12" s="136"/>
      <c r="AA12" s="134">
        <f ca="1">SUBTOTAL(9,AA9:AA11)</f>
        <v>9</v>
      </c>
      <c r="AB12" s="135"/>
      <c r="AC12" s="135"/>
      <c r="AD12" s="136"/>
      <c r="AE12" s="134">
        <f ca="1">SUBTOTAL(9,AE9:AE11)</f>
        <v>0</v>
      </c>
      <c r="AF12" s="135"/>
      <c r="AG12" s="135"/>
      <c r="AH12" s="136"/>
      <c r="AI12" s="128">
        <f ca="1">SUBTOTAL(9,AI9:AI11)</f>
        <v>0</v>
      </c>
      <c r="AJ12" s="129"/>
      <c r="AK12" s="129"/>
      <c r="AL12" s="130"/>
    </row>
    <row r="13" spans="1:38" s="4" customFormat="1" ht="12.75" customHeight="1">
      <c r="B13" s="137" t="s">
        <v>3</v>
      </c>
      <c r="C13" s="138"/>
      <c r="D13" s="138"/>
      <c r="E13" s="138"/>
      <c r="F13" s="138"/>
      <c r="G13" s="138"/>
      <c r="H13" s="138"/>
      <c r="I13" s="138"/>
      <c r="J13" s="139"/>
      <c r="K13" s="131"/>
      <c r="L13" s="132"/>
      <c r="M13" s="132"/>
      <c r="N13" s="133"/>
      <c r="O13" s="92">
        <f ca="1">IF(ISERR(O12/$K$12),0,O12/$K$12)</f>
        <v>1</v>
      </c>
      <c r="P13" s="93"/>
      <c r="Q13" s="94"/>
      <c r="R13" s="92">
        <f ca="1">IF(ISERR(R12/$K$12),0,R12/$K$12)</f>
        <v>0</v>
      </c>
      <c r="S13" s="93"/>
      <c r="T13" s="94"/>
      <c r="U13" s="92">
        <f ca="1">IF(ISERR(U12/$K$12),0,U12/$K$12)</f>
        <v>0</v>
      </c>
      <c r="V13" s="93"/>
      <c r="W13" s="94"/>
      <c r="X13" s="92">
        <f ca="1">IF(ISERR(X12/$K$12),0,X12/$K$12)</f>
        <v>0</v>
      </c>
      <c r="Y13" s="93"/>
      <c r="Z13" s="94"/>
      <c r="AA13" s="92">
        <f ca="1">IF(ISERR(AA12/$K$12),0,AA12/$K$12)</f>
        <v>1</v>
      </c>
      <c r="AB13" s="93"/>
      <c r="AC13" s="93"/>
      <c r="AD13" s="94"/>
      <c r="AE13" s="92">
        <f ca="1">IF(ISERR(AE12/$K$12),0,AE12/$K$12)</f>
        <v>0</v>
      </c>
      <c r="AF13" s="93"/>
      <c r="AG13" s="93"/>
      <c r="AH13" s="94"/>
      <c r="AI13" s="131"/>
      <c r="AJ13" s="132"/>
      <c r="AK13" s="132"/>
      <c r="AL13" s="133"/>
    </row>
    <row r="29" spans="2:15" ht="15" customHeight="1">
      <c r="B29" s="91" t="s">
        <v>58</v>
      </c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</row>
    <row r="30" spans="2:15"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</row>
  </sheetData>
  <sheetProtection sheet="1" objects="1" scenarios="1" autoFilter="0"/>
  <autoFilter ref="B9:AL9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6" showButton="0"/>
    <filterColumn colId="17" showButton="0"/>
    <filterColumn colId="19" showButton="0"/>
    <filterColumn colId="20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</autoFilter>
  <dataConsolidate function="average"/>
  <mergeCells count="55">
    <mergeCell ref="K12:N13"/>
    <mergeCell ref="O10:Q10"/>
    <mergeCell ref="O12:Q12"/>
    <mergeCell ref="O13:Q13"/>
    <mergeCell ref="K8:N8"/>
    <mergeCell ref="O8:Z8"/>
    <mergeCell ref="X9:Z9"/>
    <mergeCell ref="R9:T9"/>
    <mergeCell ref="U9:W9"/>
    <mergeCell ref="X12:Z12"/>
    <mergeCell ref="U10:W10"/>
    <mergeCell ref="U12:W12"/>
    <mergeCell ref="R12:T12"/>
    <mergeCell ref="B12:J12"/>
    <mergeCell ref="B13:J13"/>
    <mergeCell ref="B10:C10"/>
    <mergeCell ref="B9:C9"/>
    <mergeCell ref="D9:J9"/>
    <mergeCell ref="D10:J10"/>
    <mergeCell ref="AI12:AL13"/>
    <mergeCell ref="AE10:AH10"/>
    <mergeCell ref="AE12:AH12"/>
    <mergeCell ref="AE13:AH13"/>
    <mergeCell ref="R13:T13"/>
    <mergeCell ref="AA13:AD13"/>
    <mergeCell ref="X10:Z10"/>
    <mergeCell ref="X13:Z13"/>
    <mergeCell ref="AA10:AD10"/>
    <mergeCell ref="AA12:AD12"/>
    <mergeCell ref="B8:C8"/>
    <mergeCell ref="D8:J8"/>
    <mergeCell ref="AI9:AL9"/>
    <mergeCell ref="K10:N10"/>
    <mergeCell ref="R10:T10"/>
    <mergeCell ref="AA9:AD9"/>
    <mergeCell ref="AA8:AD8"/>
    <mergeCell ref="AI8:AL8"/>
    <mergeCell ref="AE8:AH8"/>
    <mergeCell ref="AE9:AH9"/>
    <mergeCell ref="B29:O30"/>
    <mergeCell ref="U13:W13"/>
    <mergeCell ref="AE3:AH3"/>
    <mergeCell ref="AI3:AL3"/>
    <mergeCell ref="B3:C3"/>
    <mergeCell ref="D3:J3"/>
    <mergeCell ref="K3:N3"/>
    <mergeCell ref="O3:Q3"/>
    <mergeCell ref="R3:T3"/>
    <mergeCell ref="U3:W3"/>
    <mergeCell ref="X3:Z3"/>
    <mergeCell ref="AA3:AD3"/>
    <mergeCell ref="B6:AL6"/>
    <mergeCell ref="AI10:AL10"/>
    <mergeCell ref="O9:Q9"/>
    <mergeCell ref="K9:N9"/>
  </mergeCells>
  <phoneticPr fontId="2"/>
  <conditionalFormatting sqref="K11:AL11 K4:AL4 AI3:AL3 K3:AE3 AI10:AL10 K10:AE10">
    <cfRule type="cellIs" dxfId="8" priority="1" stopIfTrue="1" operator="lessThan">
      <formula>0</formula>
    </cfRule>
  </conditionalFormatting>
  <printOptions horizontalCentered="1"/>
  <pageMargins left="0.55118110236220497" right="0.46" top="0.98425196850393704" bottom="0.98425196850393704" header="0.511811023622047" footer="0.511811023622047"/>
  <pageSetup paperSize="9" scale="90" orientation="portrait" r:id="rId1"/>
  <headerFooter alignWithMargins="0">
    <oddHeader>&amp;LUKS-FMT-GBL-211-03.00&amp;C&amp;F:&amp;A&amp;R&amp;"Arial,Regular"&amp;10UKS-REC-XXX-XXX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F30"/>
  <sheetViews>
    <sheetView view="pageBreakPreview" zoomScale="85" zoomScaleNormal="70" workbookViewId="0">
      <pane xSplit="7" ySplit="3" topLeftCell="J7" activePane="bottomRight" state="frozen"/>
      <selection activeCell="A5" sqref="A5"/>
      <selection pane="topRight" activeCell="A5" sqref="A5"/>
      <selection pane="bottomLeft" activeCell="A5" sqref="A5"/>
      <selection pane="bottomRight" activeCell="B1" sqref="B1:E1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169" t="s">
        <v>8</v>
      </c>
      <c r="C1" s="170"/>
      <c r="D1" s="170"/>
      <c r="E1" s="171"/>
      <c r="F1" s="169" t="s">
        <v>6</v>
      </c>
      <c r="G1" s="170"/>
      <c r="H1" s="170"/>
      <c r="I1" s="170"/>
      <c r="J1" s="170"/>
      <c r="K1" s="170"/>
      <c r="L1" s="170"/>
      <c r="M1" s="170"/>
      <c r="N1" s="170"/>
      <c r="O1" s="171"/>
      <c r="P1" s="174" t="s">
        <v>0</v>
      </c>
      <c r="Q1" s="175"/>
      <c r="R1" s="175"/>
      <c r="S1" s="176"/>
      <c r="T1" s="169" t="s">
        <v>10</v>
      </c>
      <c r="U1" s="170"/>
      <c r="V1" s="170"/>
      <c r="W1" s="170"/>
      <c r="X1" s="170"/>
      <c r="Y1" s="170"/>
      <c r="Z1" s="171"/>
      <c r="AA1" s="163" t="s">
        <v>11</v>
      </c>
      <c r="AB1" s="163"/>
      <c r="AC1" s="164"/>
      <c r="AD1" s="164"/>
      <c r="AE1" s="164"/>
      <c r="AF1" s="165"/>
    </row>
    <row r="2" spans="1:32" ht="20.100000000000001" customHeight="1" thickBot="1">
      <c r="A2" s="64" t="s">
        <v>4</v>
      </c>
      <c r="B2" s="166" t="s">
        <v>8</v>
      </c>
      <c r="C2" s="167"/>
      <c r="D2" s="167"/>
      <c r="E2" s="168"/>
      <c r="F2" s="166" t="s">
        <v>7</v>
      </c>
      <c r="G2" s="167"/>
      <c r="H2" s="168"/>
      <c r="I2" s="156" t="s">
        <v>12</v>
      </c>
      <c r="J2" s="157"/>
      <c r="K2" s="157"/>
      <c r="L2" s="157"/>
      <c r="M2" s="157"/>
      <c r="N2" s="157"/>
      <c r="O2" s="158"/>
      <c r="P2" s="166"/>
      <c r="Q2" s="167"/>
      <c r="R2" s="167"/>
      <c r="S2" s="167"/>
      <c r="T2" s="167"/>
      <c r="U2" s="167"/>
      <c r="V2" s="167"/>
      <c r="W2" s="167"/>
      <c r="X2" s="167"/>
      <c r="Y2" s="167"/>
      <c r="Z2" s="168"/>
      <c r="AA2" s="172" t="s">
        <v>13</v>
      </c>
      <c r="AB2" s="173"/>
      <c r="AC2" s="166" t="s">
        <v>14</v>
      </c>
      <c r="AD2" s="167"/>
      <c r="AE2" s="167"/>
      <c r="AF2" s="177"/>
    </row>
    <row r="3" spans="1:32" ht="37.5" customHeight="1" thickBot="1">
      <c r="A3" s="66" t="s">
        <v>52</v>
      </c>
      <c r="B3" s="10"/>
      <c r="C3" s="10"/>
      <c r="D3" s="10"/>
      <c r="E3" s="10"/>
      <c r="F3" s="10"/>
      <c r="G3" s="65" t="s">
        <v>53</v>
      </c>
      <c r="H3" s="11" t="str">
        <f>IF(COUNTA(H4:H24)&gt;0,1,"")</f>
        <v/>
      </c>
      <c r="I3" s="12" t="str">
        <f t="shared" ref="I3:AF3" si="0">IF(COUNTA(I4:I24)&gt;0,IF(H3&gt;0,H3+1,""),"")</f>
        <v/>
      </c>
      <c r="J3" s="12" t="str">
        <f t="shared" si="0"/>
        <v/>
      </c>
      <c r="K3" s="12" t="str">
        <f t="shared" si="0"/>
        <v/>
      </c>
      <c r="L3" s="12" t="str">
        <f t="shared" si="0"/>
        <v/>
      </c>
      <c r="M3" s="12" t="str">
        <f t="shared" si="0"/>
        <v/>
      </c>
      <c r="N3" s="12" t="str">
        <f t="shared" si="0"/>
        <v/>
      </c>
      <c r="O3" s="12" t="str">
        <f t="shared" si="0"/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188" t="s">
        <v>54</v>
      </c>
      <c r="B4" s="182" t="s">
        <v>22</v>
      </c>
      <c r="C4" s="182"/>
      <c r="D4" s="182"/>
      <c r="E4" s="182"/>
      <c r="F4" s="182"/>
      <c r="G4" s="182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189"/>
      <c r="B5" s="190" t="s">
        <v>23</v>
      </c>
      <c r="C5" s="191"/>
      <c r="D5" s="191"/>
      <c r="E5" s="191"/>
      <c r="F5" s="191"/>
      <c r="G5" s="191"/>
      <c r="H5" s="18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>
      <c r="A6" s="189"/>
      <c r="B6" s="21"/>
      <c r="C6" s="192" t="s">
        <v>24</v>
      </c>
      <c r="D6" s="193"/>
      <c r="E6" s="193"/>
      <c r="F6" s="193"/>
      <c r="G6" s="193"/>
      <c r="H6" s="22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189"/>
      <c r="B7" s="21"/>
      <c r="C7" s="195"/>
      <c r="D7" s="190"/>
      <c r="E7" s="193"/>
      <c r="F7" s="193"/>
      <c r="G7" s="193"/>
      <c r="H7" s="22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17" customFormat="1" ht="13.5" customHeight="1">
      <c r="A8" s="189"/>
      <c r="B8" s="21"/>
      <c r="C8" s="195"/>
      <c r="D8" s="190"/>
      <c r="E8" s="193"/>
      <c r="F8" s="193"/>
      <c r="G8" s="193"/>
      <c r="H8" s="22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13.5" customHeight="1">
      <c r="A9" s="189"/>
      <c r="B9" s="21"/>
      <c r="C9" s="194" t="s">
        <v>25</v>
      </c>
      <c r="D9" s="193"/>
      <c r="E9" s="193"/>
      <c r="F9" s="193"/>
      <c r="G9" s="193"/>
      <c r="H9" s="22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s="17" customFormat="1" ht="13.5" customHeight="1">
      <c r="A10" s="189"/>
      <c r="B10" s="21"/>
      <c r="C10" s="195"/>
      <c r="D10" s="190"/>
      <c r="E10" s="193"/>
      <c r="F10" s="193"/>
      <c r="G10" s="193"/>
      <c r="H10" s="22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</row>
    <row r="11" spans="1:32" s="17" customFormat="1" ht="13.5" customHeight="1">
      <c r="A11" s="189"/>
      <c r="B11" s="21"/>
      <c r="C11" s="195"/>
      <c r="D11" s="190"/>
      <c r="E11" s="193"/>
      <c r="F11" s="193"/>
      <c r="G11" s="193"/>
      <c r="H11" s="22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4"/>
    </row>
    <row r="12" spans="1:32" s="17" customFormat="1" ht="13.5" customHeight="1">
      <c r="A12" s="189"/>
      <c r="B12" s="21"/>
      <c r="C12" s="190"/>
      <c r="D12" s="193"/>
      <c r="E12" s="193"/>
      <c r="F12" s="193"/>
      <c r="G12" s="193"/>
      <c r="H12" s="22"/>
      <c r="I12" s="23"/>
      <c r="J12" s="23"/>
      <c r="K12" s="62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4"/>
    </row>
    <row r="13" spans="1:32" s="17" customFormat="1" ht="13.5" customHeight="1">
      <c r="A13" s="189"/>
      <c r="B13" s="21"/>
      <c r="C13" s="195"/>
      <c r="D13" s="190"/>
      <c r="E13" s="193"/>
      <c r="F13" s="193"/>
      <c r="G13" s="193"/>
      <c r="H13" s="22"/>
      <c r="I13" s="23"/>
      <c r="J13" s="23"/>
      <c r="K13" s="62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4"/>
    </row>
    <row r="14" spans="1:32" s="17" customFormat="1" ht="13.5" customHeight="1" thickBot="1">
      <c r="A14" s="189"/>
      <c r="B14" s="21"/>
      <c r="C14" s="195"/>
      <c r="D14" s="190"/>
      <c r="E14" s="193"/>
      <c r="F14" s="193"/>
      <c r="G14" s="193"/>
      <c r="H14" s="22"/>
      <c r="I14" s="23"/>
      <c r="J14" s="23"/>
      <c r="K14" s="62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4"/>
    </row>
    <row r="15" spans="1:32" s="17" customFormat="1" ht="13.5" customHeight="1">
      <c r="A15" s="178" t="s">
        <v>55</v>
      </c>
      <c r="B15" s="181" t="s">
        <v>26</v>
      </c>
      <c r="C15" s="182"/>
      <c r="D15" s="182"/>
      <c r="E15" s="182"/>
      <c r="F15" s="182"/>
      <c r="G15" s="182"/>
      <c r="H15" s="25"/>
      <c r="I15" s="26"/>
      <c r="J15" s="26"/>
      <c r="K15" s="67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7"/>
    </row>
    <row r="16" spans="1:32" s="17" customFormat="1" ht="13.5" customHeight="1">
      <c r="A16" s="179"/>
      <c r="B16" s="28"/>
      <c r="C16" s="183" t="s">
        <v>27</v>
      </c>
      <c r="D16" s="184"/>
      <c r="E16" s="184"/>
      <c r="F16" s="184"/>
      <c r="G16" s="184"/>
      <c r="H16" s="22"/>
      <c r="I16" s="23"/>
      <c r="J16" s="23"/>
      <c r="K16" s="6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4"/>
    </row>
    <row r="17" spans="1:32" s="17" customFormat="1" ht="13.5" customHeight="1">
      <c r="A17" s="179"/>
      <c r="B17" s="185"/>
      <c r="C17" s="183" t="s">
        <v>28</v>
      </c>
      <c r="D17" s="184"/>
      <c r="E17" s="184"/>
      <c r="F17" s="184"/>
      <c r="G17" s="184"/>
      <c r="H17" s="22"/>
      <c r="I17" s="23"/>
      <c r="J17" s="23"/>
      <c r="K17" s="62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4"/>
    </row>
    <row r="18" spans="1:32" s="17" customFormat="1" ht="13.5" customHeight="1">
      <c r="A18" s="179"/>
      <c r="B18" s="185"/>
      <c r="C18" s="183" t="s">
        <v>29</v>
      </c>
      <c r="D18" s="184"/>
      <c r="E18" s="184"/>
      <c r="F18" s="184"/>
      <c r="G18" s="184"/>
      <c r="H18" s="22"/>
      <c r="I18" s="23"/>
      <c r="J18" s="23"/>
      <c r="K18" s="62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4"/>
    </row>
    <row r="19" spans="1:32" s="17" customFormat="1" ht="13.5" customHeight="1">
      <c r="A19" s="179"/>
      <c r="B19" s="185"/>
      <c r="C19" s="183" t="s">
        <v>30</v>
      </c>
      <c r="D19" s="184"/>
      <c r="E19" s="184"/>
      <c r="F19" s="184"/>
      <c r="G19" s="184"/>
      <c r="H19" s="22"/>
      <c r="I19" s="23"/>
      <c r="J19" s="23"/>
      <c r="K19" s="62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4"/>
    </row>
    <row r="20" spans="1:32" s="17" customFormat="1" ht="13.5" customHeight="1">
      <c r="A20" s="179"/>
      <c r="B20" s="185"/>
      <c r="C20" s="183"/>
      <c r="D20" s="184"/>
      <c r="E20" s="184"/>
      <c r="F20" s="184"/>
      <c r="G20" s="184"/>
      <c r="H20" s="29"/>
      <c r="I20" s="30"/>
      <c r="J20" s="30"/>
      <c r="K20" s="68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1"/>
    </row>
    <row r="21" spans="1:32" s="17" customFormat="1" ht="13.5" customHeight="1">
      <c r="A21" s="179"/>
      <c r="B21" s="185"/>
      <c r="C21" s="183"/>
      <c r="D21" s="184"/>
      <c r="E21" s="184"/>
      <c r="F21" s="184"/>
      <c r="G21" s="184"/>
      <c r="H21" s="29"/>
      <c r="I21" s="30"/>
      <c r="J21" s="30"/>
      <c r="K21" s="68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1"/>
    </row>
    <row r="22" spans="1:32" s="17" customFormat="1" ht="13.5" customHeight="1">
      <c r="A22" s="179"/>
      <c r="B22" s="185"/>
      <c r="C22" s="183"/>
      <c r="D22" s="184"/>
      <c r="E22" s="184"/>
      <c r="F22" s="184"/>
      <c r="G22" s="184"/>
      <c r="H22" s="29"/>
      <c r="I22" s="30"/>
      <c r="J22" s="30"/>
      <c r="K22" s="68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1"/>
    </row>
    <row r="23" spans="1:32" s="17" customFormat="1" ht="15" customHeight="1" thickBot="1">
      <c r="A23" s="180"/>
      <c r="B23" s="185"/>
      <c r="C23" s="186"/>
      <c r="D23" s="187"/>
      <c r="E23" s="187"/>
      <c r="F23" s="187"/>
      <c r="G23" s="187"/>
      <c r="H23" s="32"/>
      <c r="I23" s="33"/>
      <c r="J23" s="33"/>
      <c r="K23" s="70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4"/>
    </row>
    <row r="24" spans="1:32" s="17" customFormat="1" ht="24" customHeight="1">
      <c r="A24" s="146" t="s">
        <v>56</v>
      </c>
      <c r="B24" s="148"/>
      <c r="C24" s="149"/>
      <c r="D24" s="149"/>
      <c r="E24" s="149"/>
      <c r="F24" s="150"/>
      <c r="G24" s="35" t="s">
        <v>44</v>
      </c>
      <c r="H24" s="36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8"/>
    </row>
    <row r="25" spans="1:32" s="17" customFormat="1" ht="27" customHeight="1">
      <c r="A25" s="147"/>
      <c r="B25" s="160"/>
      <c r="C25" s="161"/>
      <c r="D25" s="161"/>
      <c r="E25" s="161"/>
      <c r="F25" s="162"/>
      <c r="G25" s="39" t="s">
        <v>45</v>
      </c>
      <c r="H25" s="40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2"/>
    </row>
    <row r="26" spans="1:32" s="17" customFormat="1" ht="27" customHeight="1">
      <c r="A26" s="147"/>
      <c r="B26" s="160"/>
      <c r="C26" s="161"/>
      <c r="D26" s="161"/>
      <c r="E26" s="161"/>
      <c r="F26" s="162"/>
      <c r="G26" s="39" t="s">
        <v>46</v>
      </c>
      <c r="H26" s="43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5"/>
    </row>
    <row r="27" spans="1:32" s="17" customFormat="1" ht="24.75" customHeight="1">
      <c r="A27" s="147"/>
      <c r="B27" s="160"/>
      <c r="C27" s="161"/>
      <c r="D27" s="161"/>
      <c r="E27" s="161"/>
      <c r="F27" s="162"/>
      <c r="G27" s="46" t="s">
        <v>47</v>
      </c>
      <c r="H27" s="40"/>
      <c r="I27" s="41"/>
      <c r="J27" s="41"/>
      <c r="K27" s="41"/>
      <c r="L27" s="41"/>
      <c r="M27" s="41"/>
      <c r="N27" s="69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2"/>
    </row>
    <row r="28" spans="1:32" s="17" customFormat="1" ht="24.75" customHeight="1">
      <c r="A28" s="151" t="s">
        <v>57</v>
      </c>
      <c r="B28" s="153" t="s">
        <v>48</v>
      </c>
      <c r="C28" s="153"/>
      <c r="D28" s="153"/>
      <c r="E28" s="153"/>
      <c r="F28" s="154" t="e">
        <f ca="1">GetBugSheetName()</f>
        <v>#NAME?</v>
      </c>
      <c r="G28" s="155"/>
      <c r="H28" s="60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4"/>
    </row>
    <row r="29" spans="1:32" s="17" customFormat="1" ht="36" customHeight="1" thickBot="1">
      <c r="A29" s="152"/>
      <c r="B29" s="156" t="s">
        <v>31</v>
      </c>
      <c r="C29" s="157"/>
      <c r="D29" s="157"/>
      <c r="E29" s="158"/>
      <c r="F29" s="156"/>
      <c r="G29" s="159"/>
      <c r="H29" s="61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 t="str">
        <f t="shared" ref="S29:AF29" si="1">IF(S28="","",(SUM(LEN(S28)-LEN(SUBSTITUTE(S28,",","")))/LEN(",")) + 1 )</f>
        <v/>
      </c>
      <c r="T29" s="55" t="str">
        <f t="shared" si="1"/>
        <v/>
      </c>
      <c r="U29" s="55" t="str">
        <f t="shared" si="1"/>
        <v/>
      </c>
      <c r="V29" s="55" t="str">
        <f t="shared" si="1"/>
        <v/>
      </c>
      <c r="W29" s="55" t="str">
        <f t="shared" si="1"/>
        <v/>
      </c>
      <c r="X29" s="55" t="str">
        <f t="shared" si="1"/>
        <v/>
      </c>
      <c r="Y29" s="55" t="str">
        <f t="shared" si="1"/>
        <v/>
      </c>
      <c r="Z29" s="55" t="str">
        <f t="shared" si="1"/>
        <v/>
      </c>
      <c r="AA29" s="55" t="str">
        <f t="shared" si="1"/>
        <v/>
      </c>
      <c r="AB29" s="55" t="str">
        <f t="shared" si="1"/>
        <v/>
      </c>
      <c r="AC29" s="55" t="str">
        <f t="shared" si="1"/>
        <v/>
      </c>
      <c r="AD29" s="55" t="str">
        <f t="shared" si="1"/>
        <v/>
      </c>
      <c r="AE29" s="55" t="str">
        <f t="shared" si="1"/>
        <v/>
      </c>
      <c r="AF29" s="56" t="str">
        <f t="shared" si="1"/>
        <v/>
      </c>
    </row>
    <row r="30" spans="1:32" s="17" customFormat="1">
      <c r="H30" s="47"/>
      <c r="I30" s="47"/>
      <c r="J30" s="47"/>
      <c r="K30" s="47"/>
      <c r="L30" s="47"/>
      <c r="M30" s="47"/>
      <c r="N30" s="48"/>
      <c r="O30" s="49"/>
      <c r="P30" s="47"/>
      <c r="Q30" s="47"/>
      <c r="R30" s="47"/>
      <c r="S30" s="47"/>
      <c r="T30" s="47"/>
      <c r="U30" s="47"/>
      <c r="V30" s="47"/>
    </row>
  </sheetData>
  <sheetProtection insertRows="0"/>
  <protectedRanges>
    <protectedRange sqref="B4:G23" name="Range2_1"/>
    <protectedRange sqref="B1:O2 P2 T1 AC1:AF2" name="Range1_1"/>
    <protectedRange sqref="H24:AF28" name="Range3_1_1"/>
    <protectedRange sqref="H4:AF23" name="Range2_1_1"/>
  </protectedRanges>
  <mergeCells count="48">
    <mergeCell ref="A4:A14"/>
    <mergeCell ref="B4:G4"/>
    <mergeCell ref="B5:G5"/>
    <mergeCell ref="C6:G6"/>
    <mergeCell ref="C9:G9"/>
    <mergeCell ref="C10:C11"/>
    <mergeCell ref="D10:G10"/>
    <mergeCell ref="D11:G11"/>
    <mergeCell ref="C7:C8"/>
    <mergeCell ref="D7:G7"/>
    <mergeCell ref="D8:G8"/>
    <mergeCell ref="D14:G14"/>
    <mergeCell ref="C12:G12"/>
    <mergeCell ref="C13:C14"/>
    <mergeCell ref="D13:G13"/>
    <mergeCell ref="A15:A23"/>
    <mergeCell ref="B15:G15"/>
    <mergeCell ref="C16:G16"/>
    <mergeCell ref="B17:B23"/>
    <mergeCell ref="C19:G19"/>
    <mergeCell ref="C20:G20"/>
    <mergeCell ref="C22:G22"/>
    <mergeCell ref="C23:G23"/>
    <mergeCell ref="C18:G18"/>
    <mergeCell ref="C21:G21"/>
    <mergeCell ref="C17:G17"/>
    <mergeCell ref="AA1:AB1"/>
    <mergeCell ref="AC1:AF1"/>
    <mergeCell ref="F2:H2"/>
    <mergeCell ref="B1:E1"/>
    <mergeCell ref="F1:O1"/>
    <mergeCell ref="B2:E2"/>
    <mergeCell ref="AA2:AB2"/>
    <mergeCell ref="P1:S1"/>
    <mergeCell ref="I2:O2"/>
    <mergeCell ref="P2:Z2"/>
    <mergeCell ref="T1:Z1"/>
    <mergeCell ref="AC2:AF2"/>
    <mergeCell ref="A24:A27"/>
    <mergeCell ref="B24:F24"/>
    <mergeCell ref="A28:A29"/>
    <mergeCell ref="B28:E28"/>
    <mergeCell ref="F28:G28"/>
    <mergeCell ref="B29:E29"/>
    <mergeCell ref="F29:G29"/>
    <mergeCell ref="B25:F25"/>
    <mergeCell ref="B26:F26"/>
    <mergeCell ref="B27:F27"/>
  </mergeCells>
  <phoneticPr fontId="2"/>
  <conditionalFormatting sqref="H3:AF29">
    <cfRule type="expression" dxfId="7" priority="1" stopIfTrue="1">
      <formula>H$27="NA"</formula>
    </cfRule>
    <cfRule type="expression" dxfId="6" priority="2" stopIfTrue="1">
      <formula>H$27="NG"</formula>
    </cfRule>
  </conditionalFormatting>
  <dataValidations count="10">
    <dataValidation type="list" allowBlank="1" showInputMessage="1" showErrorMessage="1" sqref="H24:AF24">
      <formula1>"N, A, B"</formula1>
    </dataValidation>
    <dataValidation type="list" allowBlank="1" showInputMessage="1" showErrorMessage="1" sqref="H27:AF27">
      <formula1>"OK, NG, NA, PT"</formula1>
    </dataValidation>
    <dataValidation allowBlank="1" showInputMessage="1" showErrorMessage="1" promptTitle="Input conditions" prompt="that need to be checked." sqref="A4:A14"/>
    <dataValidation allowBlank="1" showInputMessage="1" showErrorMessage="1" promptTitle="Check points" prompt="that need / need not be executed" sqref="A15:A23"/>
    <dataValidation allowBlank="1" showInputMessage="1" showErrorMessage="1" promptTitle="PCL sheet name" prompt=" " sqref="F28:G28"/>
    <dataValidation allowBlank="1" showInputMessage="1" showErrorMessage="1" promptTitle="Bug ID" prompt="Unique ID throughout the project._x000a_For every Bug found during Test as well as Re-Test, a new Bug ID needs to be entered here (as a comma seperated value)" sqref="B28:E28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27"/>
    <dataValidation allowBlank="1" showInputMessage="1" showErrorMessage="1" promptTitle="Testing Date" prompt="Date on which test was performed in yyyy/mm/dd format" sqref="G26"/>
    <dataValidation allowBlank="1" showInputMessage="1" showErrorMessage="1" promptTitle="Enter" prompt="Name of the person who performed the test" sqref="G25"/>
    <dataValidation allowBlank="1" showInputMessage="1" showErrorMessage="1" promptTitle="Condition Type" prompt="N : Normal _x000a_A : Abnormal _x000a_B : Boundary" sqref="G24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7"/>
  <dimension ref="A1:AF29"/>
  <sheetViews>
    <sheetView view="pageBreakPreview" zoomScaleNormal="70" zoomScaleSheetLayoutView="100" workbookViewId="0">
      <pane xSplit="7" ySplit="3" topLeftCell="H19" activePane="bottomRight" state="frozen"/>
      <selection activeCell="A5" sqref="A5"/>
      <selection pane="topRight" activeCell="A5" sqref="A5"/>
      <selection pane="bottomLeft" activeCell="A5" sqref="A5"/>
      <selection pane="bottomRight" activeCell="I2" sqref="I2:O2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9" width="8.5" style="51" customWidth="1"/>
    <col min="10" max="10" width="8.875" style="51" customWidth="1"/>
    <col min="11" max="11" width="8" style="51" customWidth="1"/>
    <col min="12" max="12" width="7.625" style="51" customWidth="1"/>
    <col min="13" max="13" width="7.875" style="51" customWidth="1"/>
    <col min="14" max="14" width="7.625" style="51" customWidth="1"/>
    <col min="15" max="15" width="7.75" style="51" customWidth="1"/>
    <col min="16" max="16" width="7.5" style="51" customWidth="1"/>
    <col min="17" max="22" width="3.625" style="51" customWidth="1"/>
    <col min="23" max="16384" width="3.625" style="1"/>
  </cols>
  <sheetData>
    <row r="1" spans="1:32" ht="20.100000000000001" customHeight="1">
      <c r="A1" s="63" t="s">
        <v>37</v>
      </c>
      <c r="B1" s="169" t="s">
        <v>69</v>
      </c>
      <c r="C1" s="170"/>
      <c r="D1" s="170"/>
      <c r="E1" s="171"/>
      <c r="F1" s="169" t="s">
        <v>69</v>
      </c>
      <c r="G1" s="170"/>
      <c r="H1" s="170"/>
      <c r="I1" s="170"/>
      <c r="J1" s="170"/>
      <c r="K1" s="170"/>
      <c r="L1" s="170"/>
      <c r="M1" s="170"/>
      <c r="N1" s="170"/>
      <c r="O1" s="171"/>
      <c r="P1" s="174" t="s">
        <v>38</v>
      </c>
      <c r="Q1" s="175"/>
      <c r="R1" s="175"/>
      <c r="S1" s="176"/>
      <c r="T1" s="169" t="s">
        <v>70</v>
      </c>
      <c r="U1" s="170"/>
      <c r="V1" s="170"/>
      <c r="W1" s="170"/>
      <c r="X1" s="170"/>
      <c r="Y1" s="170"/>
      <c r="Z1" s="171"/>
      <c r="AA1" s="163" t="s">
        <v>39</v>
      </c>
      <c r="AB1" s="163"/>
      <c r="AC1" s="164">
        <v>43398</v>
      </c>
      <c r="AD1" s="164"/>
      <c r="AE1" s="164"/>
      <c r="AF1" s="165"/>
    </row>
    <row r="2" spans="1:32" ht="20.100000000000001" customHeight="1" thickBot="1">
      <c r="A2" s="64" t="s">
        <v>40</v>
      </c>
      <c r="B2" s="166" t="s">
        <v>97</v>
      </c>
      <c r="C2" s="167"/>
      <c r="D2" s="167"/>
      <c r="E2" s="168"/>
      <c r="F2" s="166"/>
      <c r="G2" s="167"/>
      <c r="H2" s="168"/>
      <c r="I2" s="156"/>
      <c r="J2" s="157"/>
      <c r="K2" s="157"/>
      <c r="L2" s="157"/>
      <c r="M2" s="157"/>
      <c r="N2" s="157"/>
      <c r="O2" s="158"/>
      <c r="P2" s="166"/>
      <c r="Q2" s="167"/>
      <c r="R2" s="167"/>
      <c r="S2" s="167"/>
      <c r="T2" s="167"/>
      <c r="U2" s="167"/>
      <c r="V2" s="167"/>
      <c r="W2" s="167"/>
      <c r="X2" s="167"/>
      <c r="Y2" s="167"/>
      <c r="Z2" s="168"/>
      <c r="AA2" s="172" t="s">
        <v>41</v>
      </c>
      <c r="AB2" s="173"/>
      <c r="AC2" s="166" t="s">
        <v>42</v>
      </c>
      <c r="AD2" s="167"/>
      <c r="AE2" s="167"/>
      <c r="AF2" s="177"/>
    </row>
    <row r="3" spans="1:32" ht="37.5" customHeight="1" thickBot="1">
      <c r="A3" s="66" t="s">
        <v>59</v>
      </c>
      <c r="B3" s="10"/>
      <c r="C3" s="10"/>
      <c r="D3" s="10"/>
      <c r="E3" s="10"/>
      <c r="F3" s="10"/>
      <c r="G3" s="65" t="s">
        <v>60</v>
      </c>
      <c r="H3" s="88">
        <f>IF(COUNTA(H4:H23)&gt;0,1,"")</f>
        <v>1</v>
      </c>
      <c r="I3" s="12">
        <f>IF(COUNTA(I4:I23)&gt;0,IF(H3&gt;0,H3+1,""),"")</f>
        <v>2</v>
      </c>
      <c r="J3" s="12">
        <v>3</v>
      </c>
      <c r="K3" s="12">
        <v>4</v>
      </c>
      <c r="L3" s="12">
        <f>IF(COUNTA(L4:L23)&gt;0,IF(K3&gt;0,K3+1,""),"")</f>
        <v>5</v>
      </c>
      <c r="M3" s="12">
        <f>IF(COUNTA(M4:M23)&gt;0,IF(L3&gt;0,L3+1,""),"")</f>
        <v>6</v>
      </c>
      <c r="N3" s="12">
        <f>IF(COUNTA(N4:N23)&gt;0,IF(M3&gt;0,M3+1,""),"")</f>
        <v>7</v>
      </c>
      <c r="O3" s="12">
        <f>IF(COUNTA(O4:O23)&gt;0,IF(N3&gt;0,N3+1,""),"")</f>
        <v>8</v>
      </c>
      <c r="P3" s="12">
        <v>9</v>
      </c>
      <c r="Q3" s="12" t="str">
        <f t="shared" ref="Q3:AF3" si="0">IF(COUNTA(Q4:Q23)&gt;0,IF(P3&gt;0,P3+1,""),"")</f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188" t="s">
        <v>61</v>
      </c>
      <c r="B4" s="182" t="s">
        <v>72</v>
      </c>
      <c r="C4" s="182"/>
      <c r="D4" s="182"/>
      <c r="E4" s="182"/>
      <c r="F4" s="182"/>
      <c r="G4" s="182"/>
      <c r="H4" s="76" t="s">
        <v>68</v>
      </c>
      <c r="I4" s="76" t="s">
        <v>68</v>
      </c>
      <c r="J4" s="76" t="s">
        <v>68</v>
      </c>
      <c r="K4" s="76" t="s">
        <v>68</v>
      </c>
      <c r="L4" s="76" t="s">
        <v>68</v>
      </c>
      <c r="M4" s="76" t="s">
        <v>68</v>
      </c>
      <c r="N4" s="76" t="s">
        <v>68</v>
      </c>
      <c r="O4" s="80" t="s">
        <v>68</v>
      </c>
      <c r="P4" s="90" t="s">
        <v>82</v>
      </c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189"/>
      <c r="B5" s="190" t="s">
        <v>71</v>
      </c>
      <c r="C5" s="191"/>
      <c r="D5" s="191"/>
      <c r="E5" s="191"/>
      <c r="F5" s="191"/>
      <c r="G5" s="191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>
      <c r="A6" s="189"/>
      <c r="B6" s="21"/>
      <c r="C6" s="206" t="s">
        <v>76</v>
      </c>
      <c r="D6" s="193"/>
      <c r="E6" s="193"/>
      <c r="F6" s="193"/>
      <c r="G6" s="193"/>
      <c r="H6" s="22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189"/>
      <c r="B7" s="79"/>
      <c r="C7" s="28"/>
      <c r="D7" s="190" t="s">
        <v>89</v>
      </c>
      <c r="E7" s="193"/>
      <c r="F7" s="193"/>
      <c r="G7" s="193"/>
      <c r="H7" s="80" t="s">
        <v>86</v>
      </c>
      <c r="I7" s="62" t="s">
        <v>86</v>
      </c>
      <c r="J7" s="62"/>
      <c r="K7" s="62" t="s">
        <v>86</v>
      </c>
      <c r="L7" s="62"/>
      <c r="M7" s="62" t="s">
        <v>83</v>
      </c>
      <c r="N7" s="62"/>
      <c r="O7" s="62" t="s">
        <v>83</v>
      </c>
      <c r="P7" s="62" t="s">
        <v>82</v>
      </c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17" customFormat="1" ht="13.5" customHeight="1">
      <c r="A8" s="189"/>
      <c r="B8" s="84"/>
      <c r="C8" s="28"/>
      <c r="D8" s="190" t="s">
        <v>90</v>
      </c>
      <c r="E8" s="193"/>
      <c r="F8" s="193"/>
      <c r="G8" s="193"/>
      <c r="H8" s="80"/>
      <c r="I8" s="62"/>
      <c r="J8" s="62"/>
      <c r="K8" s="62"/>
      <c r="L8" s="62" t="s">
        <v>83</v>
      </c>
      <c r="M8" s="62"/>
      <c r="N8" s="62" t="s">
        <v>83</v>
      </c>
      <c r="O8" s="62"/>
      <c r="P8" s="62"/>
      <c r="Q8" s="23"/>
      <c r="R8" s="23"/>
      <c r="S8" s="23"/>
      <c r="T8" s="85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13.5" customHeight="1">
      <c r="A9" s="189"/>
      <c r="B9" s="81"/>
      <c r="C9" s="28"/>
      <c r="D9" s="190" t="s">
        <v>73</v>
      </c>
      <c r="E9" s="193"/>
      <c r="F9" s="193"/>
      <c r="G9" s="193"/>
      <c r="H9" s="80"/>
      <c r="I9" s="62" t="s">
        <v>83</v>
      </c>
      <c r="J9" s="62" t="s">
        <v>83</v>
      </c>
      <c r="K9" s="62" t="s">
        <v>83</v>
      </c>
      <c r="L9" s="62" t="s">
        <v>86</v>
      </c>
      <c r="M9" s="23"/>
      <c r="N9" s="62" t="s">
        <v>83</v>
      </c>
      <c r="O9" s="62" t="s">
        <v>83</v>
      </c>
      <c r="P9" s="62" t="s">
        <v>82</v>
      </c>
      <c r="Q9" s="23"/>
      <c r="R9" s="23"/>
      <c r="S9" s="23"/>
      <c r="T9" s="85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s="17" customFormat="1" ht="13.5" customHeight="1">
      <c r="A10" s="189"/>
      <c r="B10" s="84"/>
      <c r="C10" s="28"/>
      <c r="D10" s="190" t="s">
        <v>91</v>
      </c>
      <c r="E10" s="193"/>
      <c r="F10" s="193"/>
      <c r="G10" s="193"/>
      <c r="H10" s="80"/>
      <c r="I10" s="62"/>
      <c r="J10" s="62"/>
      <c r="K10" s="62"/>
      <c r="L10" s="62"/>
      <c r="M10" s="62" t="s">
        <v>86</v>
      </c>
      <c r="N10" s="62"/>
      <c r="O10" s="62"/>
      <c r="P10" s="62"/>
      <c r="Q10" s="23"/>
      <c r="R10" s="23"/>
      <c r="S10" s="23"/>
      <c r="T10" s="85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</row>
    <row r="11" spans="1:32" s="17" customFormat="1" ht="13.5" customHeight="1">
      <c r="A11" s="189"/>
      <c r="B11" s="81"/>
      <c r="C11" s="28"/>
      <c r="D11" s="190" t="s">
        <v>87</v>
      </c>
      <c r="E11" s="193"/>
      <c r="F11" s="193"/>
      <c r="G11" s="193"/>
      <c r="H11" s="80"/>
      <c r="I11" s="62"/>
      <c r="J11" s="62" t="s">
        <v>83</v>
      </c>
      <c r="K11" s="62"/>
      <c r="L11" s="62" t="s">
        <v>83</v>
      </c>
      <c r="M11" s="62" t="s">
        <v>83</v>
      </c>
      <c r="N11" s="62" t="s">
        <v>83</v>
      </c>
      <c r="O11" s="62" t="s">
        <v>83</v>
      </c>
      <c r="P11" s="62" t="s">
        <v>82</v>
      </c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4"/>
    </row>
    <row r="12" spans="1:32" s="17" customFormat="1" ht="13.5" customHeight="1">
      <c r="A12" s="189"/>
      <c r="B12" s="84"/>
      <c r="C12" s="28"/>
      <c r="D12" s="190" t="s">
        <v>88</v>
      </c>
      <c r="E12" s="193"/>
      <c r="F12" s="193"/>
      <c r="G12" s="193"/>
      <c r="H12" s="80"/>
      <c r="I12" s="62"/>
      <c r="J12" s="62"/>
      <c r="K12" s="62" t="s">
        <v>86</v>
      </c>
      <c r="L12" s="23"/>
      <c r="M12" s="62"/>
      <c r="N12" s="62"/>
      <c r="O12" s="62"/>
      <c r="P12" s="62"/>
      <c r="Q12" s="23"/>
      <c r="R12" s="23"/>
      <c r="S12" s="23"/>
      <c r="T12" s="86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4"/>
    </row>
    <row r="13" spans="1:32" s="17" customFormat="1" ht="13.5" customHeight="1">
      <c r="A13" s="189"/>
      <c r="B13" s="84"/>
      <c r="C13" s="28"/>
      <c r="D13" s="190" t="s">
        <v>93</v>
      </c>
      <c r="E13" s="193"/>
      <c r="F13" s="193"/>
      <c r="G13" s="193"/>
      <c r="H13" s="80"/>
      <c r="I13" s="62" t="s">
        <v>83</v>
      </c>
      <c r="J13" s="23"/>
      <c r="K13" s="62"/>
      <c r="L13" s="23"/>
      <c r="M13" s="62"/>
      <c r="N13" s="62"/>
      <c r="O13" s="62"/>
      <c r="P13" s="62" t="s">
        <v>82</v>
      </c>
      <c r="Q13" s="23"/>
      <c r="R13" s="23"/>
      <c r="S13" s="23"/>
      <c r="T13" s="86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4"/>
    </row>
    <row r="14" spans="1:32" s="17" customFormat="1" ht="13.5" customHeight="1" thickBot="1">
      <c r="A14" s="189"/>
      <c r="B14" s="81"/>
      <c r="C14" s="87"/>
      <c r="D14" s="207" t="s">
        <v>74</v>
      </c>
      <c r="E14" s="208"/>
      <c r="F14" s="208"/>
      <c r="G14" s="208"/>
      <c r="H14" s="80" t="s">
        <v>83</v>
      </c>
      <c r="I14" s="62" t="s">
        <v>83</v>
      </c>
      <c r="J14" s="62" t="s">
        <v>83</v>
      </c>
      <c r="K14" s="62" t="s">
        <v>83</v>
      </c>
      <c r="L14" s="62" t="s">
        <v>83</v>
      </c>
      <c r="M14" s="62" t="s">
        <v>83</v>
      </c>
      <c r="N14" s="62" t="s">
        <v>83</v>
      </c>
      <c r="O14" s="62" t="s">
        <v>83</v>
      </c>
      <c r="P14" s="62" t="s">
        <v>82</v>
      </c>
      <c r="Q14" s="23"/>
      <c r="R14" s="23"/>
      <c r="S14" s="23"/>
      <c r="T14" s="75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4"/>
    </row>
    <row r="15" spans="1:32" s="17" customFormat="1" ht="13.5" customHeight="1">
      <c r="A15" s="178" t="s">
        <v>62</v>
      </c>
      <c r="B15" s="181" t="s">
        <v>43</v>
      </c>
      <c r="C15" s="205"/>
      <c r="D15" s="205"/>
      <c r="E15" s="205"/>
      <c r="F15" s="205"/>
      <c r="G15" s="205"/>
      <c r="H15" s="25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85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7"/>
    </row>
    <row r="16" spans="1:32" s="17" customFormat="1" ht="13.5" customHeight="1">
      <c r="A16" s="179"/>
      <c r="B16" s="28"/>
      <c r="C16" s="199" t="s">
        <v>75</v>
      </c>
      <c r="D16" s="200"/>
      <c r="E16" s="200"/>
      <c r="F16" s="200"/>
      <c r="G16" s="201"/>
      <c r="H16" s="62" t="s">
        <v>83</v>
      </c>
      <c r="I16" s="62" t="s">
        <v>83</v>
      </c>
      <c r="J16" s="62" t="s">
        <v>83</v>
      </c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4"/>
    </row>
    <row r="17" spans="1:32" s="17" customFormat="1" ht="13.5" customHeight="1">
      <c r="A17" s="179"/>
      <c r="B17" s="28"/>
      <c r="C17" s="199" t="s">
        <v>77</v>
      </c>
      <c r="D17" s="200"/>
      <c r="E17" s="200"/>
      <c r="F17" s="200"/>
      <c r="G17" s="201"/>
      <c r="H17" s="62" t="s">
        <v>83</v>
      </c>
      <c r="I17" s="62"/>
      <c r="J17" s="62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4"/>
    </row>
    <row r="18" spans="1:32" s="17" customFormat="1" ht="13.5" customHeight="1">
      <c r="A18" s="179"/>
      <c r="B18" s="28"/>
      <c r="C18" s="199" t="s">
        <v>92</v>
      </c>
      <c r="D18" s="200"/>
      <c r="E18" s="200"/>
      <c r="F18" s="200"/>
      <c r="G18" s="201"/>
      <c r="H18" s="62"/>
      <c r="I18" s="62"/>
      <c r="J18" s="62"/>
      <c r="K18" s="23"/>
      <c r="L18" s="23"/>
      <c r="M18" s="62" t="s">
        <v>83</v>
      </c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4"/>
    </row>
    <row r="19" spans="1:32" s="17" customFormat="1" ht="13.5" customHeight="1">
      <c r="A19" s="179"/>
      <c r="B19" s="28"/>
      <c r="C19" s="202" t="s">
        <v>78</v>
      </c>
      <c r="D19" s="200"/>
      <c r="E19" s="200"/>
      <c r="F19" s="200"/>
      <c r="G19" s="201"/>
      <c r="H19" s="62"/>
      <c r="I19" s="62" t="s">
        <v>83</v>
      </c>
      <c r="J19" s="62"/>
      <c r="K19" s="62" t="s">
        <v>83</v>
      </c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4"/>
    </row>
    <row r="20" spans="1:32" s="17" customFormat="1" ht="13.5" customHeight="1">
      <c r="A20" s="179"/>
      <c r="B20" s="28"/>
      <c r="C20" s="202" t="s">
        <v>80</v>
      </c>
      <c r="D20" s="203"/>
      <c r="E20" s="203"/>
      <c r="F20" s="203"/>
      <c r="G20" s="204"/>
      <c r="H20" s="62"/>
      <c r="I20" s="23"/>
      <c r="J20" s="62"/>
      <c r="K20" s="23"/>
      <c r="L20" s="62" t="s">
        <v>83</v>
      </c>
      <c r="M20" s="62"/>
      <c r="N20" s="62" t="s">
        <v>83</v>
      </c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4"/>
    </row>
    <row r="21" spans="1:32" s="17" customFormat="1" ht="13.5" customHeight="1">
      <c r="A21" s="179"/>
      <c r="B21" s="28"/>
      <c r="C21" s="202" t="s">
        <v>79</v>
      </c>
      <c r="D21" s="203"/>
      <c r="E21" s="203"/>
      <c r="F21" s="203"/>
      <c r="G21" s="204"/>
      <c r="H21" s="62"/>
      <c r="I21" s="23"/>
      <c r="J21" s="62"/>
      <c r="K21" s="23"/>
      <c r="L21" s="62"/>
      <c r="M21" s="23"/>
      <c r="N21" s="23"/>
      <c r="O21" s="62" t="s">
        <v>83</v>
      </c>
      <c r="P21" s="62" t="s">
        <v>82</v>
      </c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4"/>
    </row>
    <row r="22" spans="1:32" s="17" customFormat="1" ht="15" customHeight="1" thickBot="1">
      <c r="A22" s="73" t="s">
        <v>67</v>
      </c>
      <c r="B22" s="72"/>
      <c r="C22" s="209" t="s">
        <v>81</v>
      </c>
      <c r="D22" s="210"/>
      <c r="E22" s="210"/>
      <c r="F22" s="210"/>
      <c r="G22" s="211"/>
      <c r="H22" s="74"/>
      <c r="I22" s="75"/>
      <c r="J22" s="76"/>
      <c r="K22" s="76"/>
      <c r="L22" s="75"/>
      <c r="M22" s="75"/>
      <c r="N22" s="75"/>
      <c r="O22" s="89" t="s">
        <v>83</v>
      </c>
      <c r="P22" s="89" t="s">
        <v>82</v>
      </c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7"/>
    </row>
    <row r="23" spans="1:32" s="17" customFormat="1" ht="24" customHeight="1">
      <c r="A23" s="146" t="s">
        <v>63</v>
      </c>
      <c r="B23" s="148"/>
      <c r="C23" s="149"/>
      <c r="D23" s="149"/>
      <c r="E23" s="149"/>
      <c r="F23" s="150"/>
      <c r="G23" s="35" t="s">
        <v>44</v>
      </c>
      <c r="H23" s="36" t="s">
        <v>65</v>
      </c>
      <c r="I23" s="37" t="s">
        <v>65</v>
      </c>
      <c r="J23" s="36" t="s">
        <v>65</v>
      </c>
      <c r="K23" s="36" t="s">
        <v>65</v>
      </c>
      <c r="L23" s="37" t="s">
        <v>65</v>
      </c>
      <c r="M23" s="37" t="s">
        <v>65</v>
      </c>
      <c r="N23" s="37" t="s">
        <v>65</v>
      </c>
      <c r="O23" s="37" t="s">
        <v>65</v>
      </c>
      <c r="P23" s="37" t="s">
        <v>65</v>
      </c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8"/>
    </row>
    <row r="24" spans="1:32" s="17" customFormat="1" ht="27" customHeight="1">
      <c r="A24" s="147"/>
      <c r="B24" s="160"/>
      <c r="C24" s="161"/>
      <c r="D24" s="161"/>
      <c r="E24" s="161"/>
      <c r="F24" s="162"/>
      <c r="G24" s="39" t="s">
        <v>45</v>
      </c>
      <c r="H24" s="40" t="s">
        <v>85</v>
      </c>
      <c r="I24" s="40" t="s">
        <v>84</v>
      </c>
      <c r="J24" s="40" t="s">
        <v>84</v>
      </c>
      <c r="K24" s="40" t="s">
        <v>84</v>
      </c>
      <c r="L24" s="40" t="s">
        <v>84</v>
      </c>
      <c r="M24" s="83" t="s">
        <v>84</v>
      </c>
      <c r="N24" s="83" t="s">
        <v>84</v>
      </c>
      <c r="O24" s="83" t="s">
        <v>84</v>
      </c>
      <c r="P24" s="83" t="s">
        <v>84</v>
      </c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2"/>
    </row>
    <row r="25" spans="1:32" s="17" customFormat="1" ht="27" customHeight="1">
      <c r="A25" s="147"/>
      <c r="B25" s="160"/>
      <c r="C25" s="161"/>
      <c r="D25" s="161"/>
      <c r="E25" s="161"/>
      <c r="F25" s="162"/>
      <c r="G25" s="39" t="s">
        <v>46</v>
      </c>
      <c r="H25" s="43">
        <v>43398</v>
      </c>
      <c r="I25" s="43">
        <v>43398</v>
      </c>
      <c r="J25" s="43">
        <v>43398</v>
      </c>
      <c r="K25" s="43">
        <v>43398</v>
      </c>
      <c r="L25" s="43">
        <v>43398</v>
      </c>
      <c r="M25" s="44">
        <v>43398</v>
      </c>
      <c r="N25" s="44">
        <v>43398</v>
      </c>
      <c r="O25" s="44">
        <v>43398</v>
      </c>
      <c r="P25" s="44">
        <v>43398</v>
      </c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5"/>
    </row>
    <row r="26" spans="1:32" s="17" customFormat="1" ht="24.75" customHeight="1">
      <c r="A26" s="147"/>
      <c r="B26" s="160"/>
      <c r="C26" s="161"/>
      <c r="D26" s="161"/>
      <c r="E26" s="161"/>
      <c r="F26" s="162"/>
      <c r="G26" s="46" t="s">
        <v>47</v>
      </c>
      <c r="H26" s="40" t="s">
        <v>66</v>
      </c>
      <c r="I26" s="71" t="s">
        <v>66</v>
      </c>
      <c r="J26" s="78" t="s">
        <v>66</v>
      </c>
      <c r="K26" s="78" t="s">
        <v>66</v>
      </c>
      <c r="L26" s="82" t="s">
        <v>66</v>
      </c>
      <c r="M26" s="82" t="s">
        <v>66</v>
      </c>
      <c r="N26" s="69" t="s">
        <v>66</v>
      </c>
      <c r="O26" s="82" t="s">
        <v>66</v>
      </c>
      <c r="P26" s="83" t="s">
        <v>66</v>
      </c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2"/>
    </row>
    <row r="27" spans="1:32" s="17" customFormat="1" ht="24.75" customHeight="1">
      <c r="A27" s="151" t="s">
        <v>64</v>
      </c>
      <c r="B27" s="153" t="s">
        <v>48</v>
      </c>
      <c r="C27" s="153"/>
      <c r="D27" s="153"/>
      <c r="E27" s="153"/>
      <c r="F27" s="154" t="s">
        <v>94</v>
      </c>
      <c r="G27" s="155"/>
      <c r="H27" s="196" t="s">
        <v>96</v>
      </c>
      <c r="I27" s="197"/>
      <c r="J27" s="197"/>
      <c r="K27" s="197"/>
      <c r="L27" s="197"/>
      <c r="M27" s="197"/>
      <c r="N27" s="197"/>
      <c r="O27" s="197"/>
      <c r="P27" s="198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4"/>
    </row>
    <row r="28" spans="1:32" s="17" customFormat="1" ht="36" customHeight="1" thickBot="1">
      <c r="A28" s="152"/>
      <c r="B28" s="156" t="s">
        <v>49</v>
      </c>
      <c r="C28" s="157"/>
      <c r="D28" s="157"/>
      <c r="E28" s="158"/>
      <c r="F28" s="156" t="s">
        <v>95</v>
      </c>
      <c r="G28" s="159"/>
      <c r="H28" s="61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 t="str">
        <f t="shared" ref="S28:AF28" si="1">IF(S27="","",(SUM(LEN(S27)-LEN(SUBSTITUTE(S27,",","")))/LEN(",")) + 1 )</f>
        <v/>
      </c>
      <c r="T28" s="55" t="str">
        <f t="shared" si="1"/>
        <v/>
      </c>
      <c r="U28" s="55" t="str">
        <f t="shared" si="1"/>
        <v/>
      </c>
      <c r="V28" s="55" t="str">
        <f t="shared" si="1"/>
        <v/>
      </c>
      <c r="W28" s="55" t="str">
        <f t="shared" si="1"/>
        <v/>
      </c>
      <c r="X28" s="55" t="str">
        <f t="shared" si="1"/>
        <v/>
      </c>
      <c r="Y28" s="55" t="str">
        <f t="shared" si="1"/>
        <v/>
      </c>
      <c r="Z28" s="55" t="str">
        <f t="shared" si="1"/>
        <v/>
      </c>
      <c r="AA28" s="55" t="str">
        <f t="shared" si="1"/>
        <v/>
      </c>
      <c r="AB28" s="55" t="str">
        <f t="shared" si="1"/>
        <v/>
      </c>
      <c r="AC28" s="55" t="str">
        <f t="shared" si="1"/>
        <v/>
      </c>
      <c r="AD28" s="55" t="str">
        <f t="shared" si="1"/>
        <v/>
      </c>
      <c r="AE28" s="55" t="str">
        <f t="shared" si="1"/>
        <v/>
      </c>
      <c r="AF28" s="56" t="str">
        <f t="shared" si="1"/>
        <v/>
      </c>
    </row>
    <row r="29" spans="1:32" s="17" customFormat="1">
      <c r="H29" s="47"/>
      <c r="I29" s="47"/>
      <c r="J29" s="47"/>
      <c r="K29" s="47"/>
      <c r="L29" s="47"/>
      <c r="M29" s="47"/>
      <c r="N29" s="48"/>
      <c r="O29" s="49"/>
      <c r="P29" s="47"/>
      <c r="Q29" s="47"/>
      <c r="R29" s="47"/>
      <c r="S29" s="47"/>
      <c r="T29" s="47"/>
      <c r="U29" s="47"/>
      <c r="V29" s="47"/>
    </row>
  </sheetData>
  <sheetProtection insertRows="0"/>
  <protectedRanges>
    <protectedRange sqref="B22 B4:G21" name="Range2_1"/>
    <protectedRange sqref="B1:O2 P2 T1 AC1:AF2" name="Range1_1"/>
    <protectedRange sqref="H23:AF27" name="Range3_1_1"/>
    <protectedRange sqref="H4 H6:H22 I4:AF22" name="Range2_1_1"/>
  </protectedRanges>
  <mergeCells count="44">
    <mergeCell ref="A15:A21"/>
    <mergeCell ref="A23:A26"/>
    <mergeCell ref="B23:F23"/>
    <mergeCell ref="B24:F24"/>
    <mergeCell ref="B25:F25"/>
    <mergeCell ref="A27:A28"/>
    <mergeCell ref="B27:E27"/>
    <mergeCell ref="F27:G27"/>
    <mergeCell ref="B28:E28"/>
    <mergeCell ref="F28:G28"/>
    <mergeCell ref="D7:G7"/>
    <mergeCell ref="P1:S1"/>
    <mergeCell ref="AA1:AB1"/>
    <mergeCell ref="A4:A14"/>
    <mergeCell ref="B4:G4"/>
    <mergeCell ref="B5:G5"/>
    <mergeCell ref="C6:G6"/>
    <mergeCell ref="D9:G9"/>
    <mergeCell ref="D11:G11"/>
    <mergeCell ref="D14:G14"/>
    <mergeCell ref="AC1:AF1"/>
    <mergeCell ref="AC2:AF2"/>
    <mergeCell ref="B1:E1"/>
    <mergeCell ref="F1:O1"/>
    <mergeCell ref="B2:E2"/>
    <mergeCell ref="I2:O2"/>
    <mergeCell ref="T1:Z1"/>
    <mergeCell ref="F2:H2"/>
    <mergeCell ref="P2:Z2"/>
    <mergeCell ref="AA2:AB2"/>
    <mergeCell ref="D13:G13"/>
    <mergeCell ref="D12:G12"/>
    <mergeCell ref="D8:G8"/>
    <mergeCell ref="D10:G10"/>
    <mergeCell ref="H27:P27"/>
    <mergeCell ref="C18:G18"/>
    <mergeCell ref="C17:G17"/>
    <mergeCell ref="C19:G19"/>
    <mergeCell ref="C20:G20"/>
    <mergeCell ref="C21:G21"/>
    <mergeCell ref="B15:G15"/>
    <mergeCell ref="C16:G16"/>
    <mergeCell ref="C22:G22"/>
    <mergeCell ref="B26:F26"/>
  </mergeCells>
  <phoneticPr fontId="2"/>
  <conditionalFormatting sqref="J22:K22 H16:H21">
    <cfRule type="expression" dxfId="5" priority="29" stopIfTrue="1">
      <formula>T$26="NA"</formula>
    </cfRule>
    <cfRule type="expression" dxfId="4" priority="30" stopIfTrue="1">
      <formula>T$26="NG"</formula>
    </cfRule>
  </conditionalFormatting>
  <conditionalFormatting sqref="H6:H28 H3:H4 Q3:AF28 I3:P26 I28:P28">
    <cfRule type="expression" dxfId="3" priority="13" stopIfTrue="1">
      <formula>H$26="NA"</formula>
    </cfRule>
    <cfRule type="expression" dxfId="2" priority="14" stopIfTrue="1">
      <formula>H$26="NG"</formula>
    </cfRule>
  </conditionalFormatting>
  <conditionalFormatting sqref="I25">
    <cfRule type="expression" dxfId="1" priority="11" stopIfTrue="1">
      <formula>I$26="NA"</formula>
    </cfRule>
    <cfRule type="expression" dxfId="0" priority="12" stopIfTrue="1">
      <formula>I$26="NG"</formula>
    </cfRule>
  </conditionalFormatting>
  <dataValidations count="10">
    <dataValidation type="list" allowBlank="1" showInputMessage="1" showErrorMessage="1" sqref="H23:AF23">
      <formula1>"N, A, B"</formula1>
    </dataValidation>
    <dataValidation type="list" allowBlank="1" showInputMessage="1" showErrorMessage="1" sqref="H26:AF26">
      <formula1>"OK, NG, NA, PT"</formula1>
    </dataValidation>
    <dataValidation allowBlank="1" showInputMessage="1" showErrorMessage="1" promptTitle="PCL sheet name" prompt=" " sqref="F27:G27"/>
    <dataValidation allowBlank="1" showInputMessage="1" showErrorMessage="1" promptTitle="Bug ID" prompt="Unique ID throughout the project._x000a_For every Bug found during Test as well as Re-Test, a new Bug ID needs to be entered here (as a comma seperated value)" sqref="B27:E27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26"/>
    <dataValidation allowBlank="1" showInputMessage="1" showErrorMessage="1" promptTitle="Testing Date" prompt="Date on which test was performed in yyyy/mm/dd format" sqref="G25"/>
    <dataValidation allowBlank="1" showInputMessage="1" showErrorMessage="1" promptTitle="Enter" prompt="Name of the person who performed the test" sqref="G24"/>
    <dataValidation allowBlank="1" showInputMessage="1" showErrorMessage="1" promptTitle="Condition Type" prompt="N : Normal _x000a_A : Abnormal _x000a_B : Boundary" sqref="G23"/>
    <dataValidation allowBlank="1" showInputMessage="1" showErrorMessage="1" promptTitle="Check points" prompt="that need / need not be executed" sqref="A22 A15"/>
    <dataValidation allowBlank="1" showInputMessage="1" showErrorMessage="1" promptTitle="Input conditions" prompt="that need to be checked." sqref="A4:A14"/>
  </dataValidations>
  <printOptions horizontalCentered="1"/>
  <pageMargins left="0.55118110236220497" right="0.46" top="0.98425196850393704" bottom="0.98425196850393704" header="0.511811023622047" footer="0.511811023622047"/>
  <pageSetup paperSize="9" scale="66" orientation="portrait" r:id="rId1"/>
  <headerFooter alignWithMargins="0">
    <oddHeader>&amp;LUKS-FMT-GBL-211-03.00&amp;C&amp;F:&amp;A&amp;R&amp;"Arial,Regular"&amp;10UKS-REC-XXX-XXX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C2:S53"/>
  <sheetViews>
    <sheetView tabSelected="1" topLeftCell="A16" zoomScale="85" zoomScaleNormal="85" workbookViewId="0">
      <selection activeCell="C53" sqref="C53:H53"/>
    </sheetView>
  </sheetViews>
  <sheetFormatPr defaultRowHeight="13.5"/>
  <sheetData>
    <row r="2" spans="3:8">
      <c r="C2" s="212" t="s">
        <v>98</v>
      </c>
      <c r="D2" s="212"/>
      <c r="E2" s="212"/>
      <c r="F2" s="212"/>
      <c r="G2" s="212"/>
      <c r="H2" s="212"/>
    </row>
    <row r="22" spans="3:19">
      <c r="J22" s="212"/>
      <c r="K22" s="212"/>
      <c r="L22" s="212"/>
      <c r="M22" s="212"/>
      <c r="N22" s="212"/>
      <c r="O22" s="212"/>
      <c r="P22" s="212"/>
      <c r="Q22" s="212"/>
      <c r="R22" s="212"/>
      <c r="S22" s="212"/>
    </row>
    <row r="27" spans="3:19">
      <c r="C27" s="212" t="s">
        <v>99</v>
      </c>
      <c r="D27" s="212"/>
      <c r="E27" s="212"/>
      <c r="F27" s="212"/>
      <c r="G27" s="212"/>
      <c r="H27" s="212"/>
    </row>
    <row r="53" spans="3:8">
      <c r="C53" s="212" t="s">
        <v>100</v>
      </c>
      <c r="D53" s="212"/>
      <c r="E53" s="212"/>
      <c r="F53" s="212"/>
      <c r="G53" s="212"/>
      <c r="H53" s="212"/>
    </row>
  </sheetData>
  <mergeCells count="4">
    <mergeCell ref="J22:S22"/>
    <mergeCell ref="C2:H2"/>
    <mergeCell ref="C27:H27"/>
    <mergeCell ref="C53:H53"/>
  </mergeCells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23</vt:i4>
      </vt:variant>
    </vt:vector>
  </HeadingPairs>
  <TitlesOfParts>
    <vt:vector size="27" baseType="lpstr">
      <vt:lpstr>Summary</vt:lpstr>
      <vt:lpstr>Template</vt:lpstr>
      <vt:lpstr>PCL</vt:lpstr>
      <vt:lpstr>evidence</vt:lpstr>
      <vt:lpstr>PCL!BugCount</vt:lpstr>
      <vt:lpstr>BugCount</vt:lpstr>
      <vt:lpstr>PCL!BugSheetName</vt:lpstr>
      <vt:lpstr>BugSheetName</vt:lpstr>
      <vt:lpstr>NewPCL</vt:lpstr>
      <vt:lpstr>NewPCL_Row</vt:lpstr>
      <vt:lpstr>PCL!Print_Area</vt:lpstr>
      <vt:lpstr>Summary!Print_Area</vt:lpstr>
      <vt:lpstr>Template!Print_Area</vt:lpstr>
      <vt:lpstr>PCL!Print_Titles</vt:lpstr>
      <vt:lpstr>Summary!Print_Titles</vt:lpstr>
      <vt:lpstr>Template!Print_Titles</vt:lpstr>
      <vt:lpstr>SummaryTB</vt:lpstr>
      <vt:lpstr>SummaryTotal</vt:lpstr>
      <vt:lpstr>SummaryTRNA</vt:lpstr>
      <vt:lpstr>SummaryTRNG</vt:lpstr>
      <vt:lpstr>SummaryTROK</vt:lpstr>
      <vt:lpstr>SummaryTRPT</vt:lpstr>
      <vt:lpstr>SummaryTTC</vt:lpstr>
      <vt:lpstr>SummaryTTD</vt:lpstr>
      <vt:lpstr>SummaryTTND</vt:lpstr>
      <vt:lpstr>PCL!TestResult</vt:lpstr>
      <vt:lpstr>TestResult</vt:lpstr>
    </vt:vector>
  </TitlesOfParts>
  <Company>（株）日立情報システムズ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uksuser</dc:creator>
  <cp:lastModifiedBy>Manjunath</cp:lastModifiedBy>
  <cp:lastPrinted>2010-03-26T11:46:07Z</cp:lastPrinted>
  <dcterms:created xsi:type="dcterms:W3CDTF">2005-06-14T08:18:38Z</dcterms:created>
  <dcterms:modified xsi:type="dcterms:W3CDTF">2018-10-25T06:34:42Z</dcterms:modified>
</cp:coreProperties>
</file>