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E:\Users\emaciorowska\Desktop\EM\Aktivhaus\5-315-16X\"/>
    </mc:Choice>
  </mc:AlternateContent>
  <xr:revisionPtr revIDLastSave="0" documentId="8_{15947C88-9199-4E05-942B-E1E8FFEB8D6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ciany" sheetId="6" r:id="rId1"/>
    <sheet name="Panele" sheetId="9" r:id="rId2"/>
    <sheet name="Materialy" sheetId="15" r:id="rId3"/>
    <sheet name="INFO" sheetId="17" r:id="rId4"/>
  </sheets>
  <definedNames>
    <definedName name="_xlnm._FilterDatabase" localSheetId="2" hidden="1">Materialy!$A$6:$P$13</definedName>
    <definedName name="_xlnm._FilterDatabase" localSheetId="1" hidden="1">Panele!$A$6:$J$6</definedName>
    <definedName name="_xlnm._FilterDatabase" localSheetId="0" hidden="1">Sciany!$A$6:$M$6</definedName>
    <definedName name="hsbFirstData" localSheetId="2">Materialy!$A$7:$J$7</definedName>
    <definedName name="hsbFirstData" localSheetId="1">Panele!$A$7:$H$7</definedName>
    <definedName name="hsbFirstData" localSheetId="0">Sciany!$A$7:$K$7</definedName>
    <definedName name="hsbFirstData">Sciany!$A$7:$K$7</definedName>
    <definedName name="hsbHeader" localSheetId="2">Materialy!$A$5:$J$6</definedName>
    <definedName name="hsbHeader" localSheetId="1">Panele!$A$5:$H$6</definedName>
    <definedName name="hsbHeader" localSheetId="0">Sciany!$A$5:$K$6</definedName>
    <definedName name="hsbHeader">Sciany!$A$5:$K$6</definedName>
    <definedName name="_xlnm.Print_Titles" localSheetId="2">Materialy!$1:$6</definedName>
    <definedName name="_xlnm.Print_Titles" localSheetId="1">Panele!$1:$6</definedName>
    <definedName name="_xlnm.Print_Titles" localSheetId="0">Sciany!$1:$6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69" i="15" l="1" a="1"/>
  <c r="O769" i="15" s="1"/>
  <c r="K769" i="15"/>
  <c r="O768" i="15" a="1"/>
  <c r="O768" i="15" s="1"/>
  <c r="K768" i="15"/>
  <c r="O767" i="15" a="1"/>
  <c r="O767" i="15" s="1"/>
  <c r="K767" i="15"/>
  <c r="O766" i="15" a="1"/>
  <c r="O766" i="15" s="1"/>
  <c r="K766" i="15"/>
  <c r="O765" i="15" a="1"/>
  <c r="O765" i="15" s="1"/>
  <c r="K765" i="15"/>
  <c r="O764" i="15" a="1"/>
  <c r="O764" i="15" s="1"/>
  <c r="K764" i="15"/>
  <c r="O763" i="15" a="1"/>
  <c r="O763" i="15" s="1"/>
  <c r="K763" i="15"/>
  <c r="O762" i="15" a="1"/>
  <c r="O762" i="15" s="1"/>
  <c r="K762" i="15"/>
  <c r="O761" i="15" a="1"/>
  <c r="O761" i="15" s="1"/>
  <c r="K761" i="15"/>
  <c r="O760" i="15" a="1"/>
  <c r="O760" i="15" s="1"/>
  <c r="K760" i="15"/>
  <c r="O759" i="15" a="1"/>
  <c r="O759" i="15" s="1"/>
  <c r="K759" i="15"/>
  <c r="O758" i="15" a="1"/>
  <c r="O758" i="15" s="1"/>
  <c r="K758" i="15"/>
  <c r="O757" i="15" a="1"/>
  <c r="O757" i="15" s="1"/>
  <c r="K757" i="15"/>
  <c r="O756" i="15" a="1"/>
  <c r="O756" i="15" s="1"/>
  <c r="K756" i="15"/>
  <c r="O755" i="15" a="1"/>
  <c r="O755" i="15" s="1"/>
  <c r="K755" i="15"/>
  <c r="O754" i="15" a="1"/>
  <c r="O754" i="15" s="1"/>
  <c r="K754" i="15"/>
  <c r="O753" i="15" a="1"/>
  <c r="O753" i="15" s="1"/>
  <c r="K753" i="15"/>
  <c r="O752" i="15" a="1"/>
  <c r="O752" i="15" s="1"/>
  <c r="K752" i="15"/>
  <c r="O751" i="15" a="1"/>
  <c r="O751" i="15" s="1"/>
  <c r="K751" i="15"/>
  <c r="O750" i="15" a="1"/>
  <c r="O750" i="15" s="1"/>
  <c r="K750" i="15"/>
  <c r="O749" i="15" a="1"/>
  <c r="O749" i="15" s="1"/>
  <c r="K749" i="15"/>
  <c r="O748" i="15" a="1"/>
  <c r="O748" i="15" s="1"/>
  <c r="K748" i="15"/>
  <c r="O747" i="15" a="1"/>
  <c r="O747" i="15" s="1"/>
  <c r="K747" i="15"/>
  <c r="O746" i="15"/>
  <c r="O746" i="15" a="1"/>
  <c r="K746" i="15"/>
  <c r="O745" i="15" a="1"/>
  <c r="O745" i="15" s="1"/>
  <c r="K745" i="15"/>
  <c r="O744" i="15" a="1"/>
  <c r="O744" i="15" s="1"/>
  <c r="K744" i="15"/>
  <c r="O743" i="15" a="1"/>
  <c r="O743" i="15" s="1"/>
  <c r="K743" i="15"/>
  <c r="O742" i="15" a="1"/>
  <c r="O742" i="15" s="1"/>
  <c r="K742" i="15"/>
  <c r="O741" i="15" a="1"/>
  <c r="O741" i="15" s="1"/>
  <c r="K741" i="15"/>
  <c r="O740" i="15" a="1"/>
  <c r="O740" i="15" s="1"/>
  <c r="K740" i="15"/>
  <c r="O739" i="15"/>
  <c r="O739" i="15" a="1"/>
  <c r="K739" i="15"/>
  <c r="O738" i="15" a="1"/>
  <c r="O738" i="15" s="1"/>
  <c r="K738" i="15"/>
  <c r="O737" i="15" a="1"/>
  <c r="O737" i="15" s="1"/>
  <c r="K737" i="15"/>
  <c r="O736" i="15" a="1"/>
  <c r="O736" i="15" s="1"/>
  <c r="K736" i="15"/>
  <c r="O735" i="15" a="1"/>
  <c r="O735" i="15" s="1"/>
  <c r="K735" i="15"/>
  <c r="O734" i="15" a="1"/>
  <c r="O734" i="15" s="1"/>
  <c r="K734" i="15"/>
  <c r="O733" i="15" a="1"/>
  <c r="O733" i="15" s="1"/>
  <c r="K733" i="15"/>
  <c r="O732" i="15" a="1"/>
  <c r="O732" i="15" s="1"/>
  <c r="K732" i="15"/>
  <c r="O731" i="15" a="1"/>
  <c r="O731" i="15" s="1"/>
  <c r="K731" i="15"/>
  <c r="O730" i="15" a="1"/>
  <c r="O730" i="15" s="1"/>
  <c r="K730" i="15"/>
  <c r="O729" i="15" a="1"/>
  <c r="O729" i="15" s="1"/>
  <c r="K729" i="15"/>
  <c r="O728" i="15" a="1"/>
  <c r="O728" i="15" s="1"/>
  <c r="K728" i="15"/>
  <c r="O727" i="15" a="1"/>
  <c r="O727" i="15" s="1"/>
  <c r="K727" i="15"/>
  <c r="O726" i="15" a="1"/>
  <c r="O726" i="15" s="1"/>
  <c r="K726" i="15"/>
  <c r="O725" i="15" a="1"/>
  <c r="O725" i="15" s="1"/>
  <c r="K725" i="15"/>
  <c r="O724" i="15" a="1"/>
  <c r="O724" i="15" s="1"/>
  <c r="K724" i="15"/>
  <c r="O723" i="15" a="1"/>
  <c r="O723" i="15" s="1"/>
  <c r="K723" i="15"/>
  <c r="O722" i="15" a="1"/>
  <c r="O722" i="15" s="1"/>
  <c r="K722" i="15"/>
  <c r="O721" i="15" a="1"/>
  <c r="O721" i="15" s="1"/>
  <c r="K721" i="15"/>
  <c r="O720" i="15" a="1"/>
  <c r="O720" i="15" s="1"/>
  <c r="K720" i="15"/>
  <c r="O719" i="15"/>
  <c r="O719" i="15" a="1"/>
  <c r="K719" i="15"/>
  <c r="O718" i="15" a="1"/>
  <c r="O718" i="15" s="1"/>
  <c r="K718" i="15"/>
  <c r="O717" i="15" a="1"/>
  <c r="O717" i="15" s="1"/>
  <c r="K717" i="15"/>
  <c r="O716" i="15" a="1"/>
  <c r="O716" i="15" s="1"/>
  <c r="K716" i="15"/>
  <c r="O715" i="15" a="1"/>
  <c r="O715" i="15" s="1"/>
  <c r="K715" i="15"/>
  <c r="O714" i="15" a="1"/>
  <c r="O714" i="15" s="1"/>
  <c r="K714" i="15"/>
  <c r="O713" i="15" a="1"/>
  <c r="O713" i="15" s="1"/>
  <c r="K713" i="15"/>
  <c r="O712" i="15" a="1"/>
  <c r="O712" i="15" s="1"/>
  <c r="K712" i="15"/>
  <c r="O711" i="15" a="1"/>
  <c r="O711" i="15" s="1"/>
  <c r="K711" i="15"/>
  <c r="O710" i="15" a="1"/>
  <c r="O710" i="15" s="1"/>
  <c r="K710" i="15"/>
  <c r="O709" i="15" a="1"/>
  <c r="O709" i="15" s="1"/>
  <c r="K709" i="15"/>
  <c r="O708" i="15" a="1"/>
  <c r="O708" i="15" s="1"/>
  <c r="K708" i="15"/>
  <c r="O707" i="15" a="1"/>
  <c r="O707" i="15" s="1"/>
  <c r="K707" i="15"/>
  <c r="O706" i="15" a="1"/>
  <c r="O706" i="15" s="1"/>
  <c r="K706" i="15"/>
  <c r="O705" i="15" a="1"/>
  <c r="O705" i="15" s="1"/>
  <c r="K705" i="15"/>
  <c r="O704" i="15" a="1"/>
  <c r="O704" i="15" s="1"/>
  <c r="K704" i="15"/>
  <c r="O703" i="15" a="1"/>
  <c r="O703" i="15" s="1"/>
  <c r="K703" i="15"/>
  <c r="O702" i="15" a="1"/>
  <c r="O702" i="15" s="1"/>
  <c r="K702" i="15"/>
  <c r="O701" i="15" a="1"/>
  <c r="O701" i="15" s="1"/>
  <c r="K701" i="15"/>
  <c r="O700" i="15" a="1"/>
  <c r="O700" i="15" s="1"/>
  <c r="K700" i="15"/>
  <c r="O699" i="15" a="1"/>
  <c r="O699" i="15" s="1"/>
  <c r="K699" i="15"/>
  <c r="O698" i="15" a="1"/>
  <c r="O698" i="15" s="1"/>
  <c r="K698" i="15"/>
  <c r="O697" i="15" a="1"/>
  <c r="O697" i="15" s="1"/>
  <c r="K697" i="15"/>
  <c r="O696" i="15" a="1"/>
  <c r="O696" i="15" s="1"/>
  <c r="K696" i="15"/>
  <c r="O695" i="15" a="1"/>
  <c r="O695" i="15" s="1"/>
  <c r="K695" i="15"/>
  <c r="O694" i="15" a="1"/>
  <c r="O694" i="15" s="1"/>
  <c r="K694" i="15"/>
  <c r="O693" i="15" a="1"/>
  <c r="O693" i="15" s="1"/>
  <c r="K693" i="15"/>
  <c r="O692" i="15" a="1"/>
  <c r="O692" i="15" s="1"/>
  <c r="K692" i="15"/>
  <c r="O691" i="15" a="1"/>
  <c r="O691" i="15" s="1"/>
  <c r="K691" i="15"/>
  <c r="O690" i="15" a="1"/>
  <c r="O690" i="15" s="1"/>
  <c r="K690" i="15"/>
  <c r="O689" i="15" a="1"/>
  <c r="O689" i="15" s="1"/>
  <c r="K689" i="15"/>
  <c r="O688" i="15" a="1"/>
  <c r="O688" i="15" s="1"/>
  <c r="K688" i="15"/>
  <c r="O687" i="15" a="1"/>
  <c r="O687" i="15" s="1"/>
  <c r="K687" i="15"/>
  <c r="O686" i="15" a="1"/>
  <c r="O686" i="15" s="1"/>
  <c r="K686" i="15"/>
  <c r="O685" i="15" a="1"/>
  <c r="O685" i="15" s="1"/>
  <c r="K685" i="15"/>
  <c r="O684" i="15" a="1"/>
  <c r="O684" i="15" s="1"/>
  <c r="K684" i="15"/>
  <c r="O683" i="15" a="1"/>
  <c r="O683" i="15" s="1"/>
  <c r="K683" i="15"/>
  <c r="O682" i="15"/>
  <c r="O682" i="15" a="1"/>
  <c r="K682" i="15"/>
  <c r="O681" i="15" a="1"/>
  <c r="O681" i="15" s="1"/>
  <c r="K681" i="15"/>
  <c r="O680" i="15" a="1"/>
  <c r="O680" i="15" s="1"/>
  <c r="K680" i="15"/>
  <c r="O679" i="15" a="1"/>
  <c r="O679" i="15" s="1"/>
  <c r="K679" i="15"/>
  <c r="O678" i="15" a="1"/>
  <c r="O678" i="15" s="1"/>
  <c r="K678" i="15"/>
  <c r="O677" i="15" a="1"/>
  <c r="O677" i="15" s="1"/>
  <c r="K677" i="15"/>
  <c r="O676" i="15" a="1"/>
  <c r="O676" i="15" s="1"/>
  <c r="K676" i="15"/>
  <c r="O675" i="15"/>
  <c r="O675" i="15" a="1"/>
  <c r="K675" i="15"/>
  <c r="O674" i="15" a="1"/>
  <c r="O674" i="15" s="1"/>
  <c r="K674" i="15"/>
  <c r="O673" i="15" a="1"/>
  <c r="O673" i="15" s="1"/>
  <c r="K673" i="15"/>
  <c r="O672" i="15" a="1"/>
  <c r="O672" i="15" s="1"/>
  <c r="K672" i="15"/>
  <c r="O671" i="15" a="1"/>
  <c r="O671" i="15" s="1"/>
  <c r="K671" i="15"/>
  <c r="O670" i="15" a="1"/>
  <c r="O670" i="15" s="1"/>
  <c r="K670" i="15"/>
  <c r="O669" i="15" a="1"/>
  <c r="O669" i="15" s="1"/>
  <c r="K669" i="15"/>
  <c r="O668" i="15" a="1"/>
  <c r="O668" i="15" s="1"/>
  <c r="K668" i="15"/>
  <c r="O667" i="15" a="1"/>
  <c r="O667" i="15" s="1"/>
  <c r="K667" i="15"/>
  <c r="O666" i="15" a="1"/>
  <c r="O666" i="15" s="1"/>
  <c r="K666" i="15"/>
  <c r="O665" i="15" a="1"/>
  <c r="O665" i="15" s="1"/>
  <c r="K665" i="15"/>
  <c r="O664" i="15" a="1"/>
  <c r="O664" i="15" s="1"/>
  <c r="K664" i="15"/>
  <c r="O663" i="15" a="1"/>
  <c r="O663" i="15" s="1"/>
  <c r="K663" i="15"/>
  <c r="O662" i="15" a="1"/>
  <c r="O662" i="15" s="1"/>
  <c r="K662" i="15"/>
  <c r="O661" i="15" a="1"/>
  <c r="O661" i="15" s="1"/>
  <c r="K661" i="15"/>
  <c r="O660" i="15" a="1"/>
  <c r="O660" i="15" s="1"/>
  <c r="K660" i="15"/>
  <c r="O659" i="15" a="1"/>
  <c r="O659" i="15" s="1"/>
  <c r="K659" i="15"/>
  <c r="O658" i="15" a="1"/>
  <c r="O658" i="15" s="1"/>
  <c r="K658" i="15"/>
  <c r="O657" i="15" a="1"/>
  <c r="O657" i="15" s="1"/>
  <c r="K657" i="15"/>
  <c r="O656" i="15" a="1"/>
  <c r="O656" i="15" s="1"/>
  <c r="K656" i="15"/>
  <c r="O655" i="15" a="1"/>
  <c r="O655" i="15" s="1"/>
  <c r="K655" i="15"/>
  <c r="O654" i="15" a="1"/>
  <c r="O654" i="15" s="1"/>
  <c r="K654" i="15"/>
  <c r="O653" i="15" a="1"/>
  <c r="O653" i="15" s="1"/>
  <c r="K653" i="15"/>
  <c r="O652" i="15" a="1"/>
  <c r="O652" i="15" s="1"/>
  <c r="K652" i="15"/>
  <c r="O651" i="15" a="1"/>
  <c r="O651" i="15" s="1"/>
  <c r="K651" i="15"/>
  <c r="O650" i="15" a="1"/>
  <c r="O650" i="15" s="1"/>
  <c r="K650" i="15"/>
  <c r="O649" i="15" a="1"/>
  <c r="O649" i="15" s="1"/>
  <c r="K649" i="15"/>
  <c r="O648" i="15" a="1"/>
  <c r="O648" i="15" s="1"/>
  <c r="K648" i="15"/>
  <c r="O647" i="15" a="1"/>
  <c r="O647" i="15" s="1"/>
  <c r="K647" i="15"/>
  <c r="O646" i="15" a="1"/>
  <c r="O646" i="15" s="1"/>
  <c r="K646" i="15"/>
  <c r="O645" i="15" a="1"/>
  <c r="O645" i="15" s="1"/>
  <c r="K645" i="15"/>
  <c r="O644" i="15" a="1"/>
  <c r="O644" i="15" s="1"/>
  <c r="K644" i="15"/>
  <c r="O643" i="15" a="1"/>
  <c r="O643" i="15" s="1"/>
  <c r="K643" i="15"/>
  <c r="O642" i="15" a="1"/>
  <c r="O642" i="15" s="1"/>
  <c r="K642" i="15"/>
  <c r="O641" i="15" a="1"/>
  <c r="O641" i="15" s="1"/>
  <c r="K641" i="15"/>
  <c r="O640" i="15" a="1"/>
  <c r="O640" i="15" s="1"/>
  <c r="K640" i="15"/>
  <c r="O639" i="15" a="1"/>
  <c r="O639" i="15" s="1"/>
  <c r="K639" i="15"/>
  <c r="O638" i="15" a="1"/>
  <c r="O638" i="15" s="1"/>
  <c r="K638" i="15"/>
  <c r="O637" i="15" a="1"/>
  <c r="O637" i="15" s="1"/>
  <c r="K637" i="15"/>
  <c r="O636" i="15" a="1"/>
  <c r="O636" i="15" s="1"/>
  <c r="K636" i="15"/>
  <c r="O635" i="15" a="1"/>
  <c r="O635" i="15" s="1"/>
  <c r="K635" i="15"/>
  <c r="O634" i="15" a="1"/>
  <c r="O634" i="15" s="1"/>
  <c r="K634" i="15"/>
  <c r="O633" i="15" a="1"/>
  <c r="O633" i="15" s="1"/>
  <c r="K633" i="15"/>
  <c r="O632" i="15" a="1"/>
  <c r="O632" i="15" s="1"/>
  <c r="K632" i="15"/>
  <c r="O631" i="15" a="1"/>
  <c r="O631" i="15" s="1"/>
  <c r="K631" i="15"/>
  <c r="O630" i="15" a="1"/>
  <c r="O630" i="15" s="1"/>
  <c r="K630" i="15"/>
  <c r="O629" i="15" a="1"/>
  <c r="O629" i="15" s="1"/>
  <c r="K629" i="15"/>
  <c r="O628" i="15" a="1"/>
  <c r="O628" i="15" s="1"/>
  <c r="K628" i="15"/>
  <c r="O627" i="15" a="1"/>
  <c r="O627" i="15" s="1"/>
  <c r="K627" i="15"/>
  <c r="O626" i="15" a="1"/>
  <c r="O626" i="15" s="1"/>
  <c r="K626" i="15"/>
  <c r="O625" i="15" a="1"/>
  <c r="O625" i="15" s="1"/>
  <c r="K625" i="15"/>
  <c r="O624" i="15" a="1"/>
  <c r="O624" i="15" s="1"/>
  <c r="K624" i="15"/>
  <c r="O623" i="15" a="1"/>
  <c r="O623" i="15" s="1"/>
  <c r="K623" i="15"/>
  <c r="O622" i="15" a="1"/>
  <c r="O622" i="15" s="1"/>
  <c r="K622" i="15"/>
  <c r="O621" i="15" a="1"/>
  <c r="O621" i="15" s="1"/>
  <c r="K621" i="15"/>
  <c r="O620" i="15" a="1"/>
  <c r="O620" i="15" s="1"/>
  <c r="K620" i="15"/>
  <c r="O619" i="15" a="1"/>
  <c r="O619" i="15" s="1"/>
  <c r="K619" i="15"/>
  <c r="O618" i="15" a="1"/>
  <c r="O618" i="15" s="1"/>
  <c r="K618" i="15"/>
  <c r="O617" i="15" a="1"/>
  <c r="O617" i="15" s="1"/>
  <c r="K617" i="15"/>
  <c r="O616" i="15" a="1"/>
  <c r="O616" i="15" s="1"/>
  <c r="K616" i="15"/>
  <c r="O615" i="15" a="1"/>
  <c r="O615" i="15" s="1"/>
  <c r="K615" i="15"/>
  <c r="O614" i="15" a="1"/>
  <c r="O614" i="15" s="1"/>
  <c r="K614" i="15"/>
  <c r="O613" i="15" a="1"/>
  <c r="O613" i="15" s="1"/>
  <c r="K613" i="15"/>
  <c r="O612" i="15" a="1"/>
  <c r="O612" i="15" s="1"/>
  <c r="K612" i="15"/>
  <c r="O611" i="15" a="1"/>
  <c r="O611" i="15" s="1"/>
  <c r="K611" i="15"/>
  <c r="O610" i="15" a="1"/>
  <c r="O610" i="15" s="1"/>
  <c r="K610" i="15"/>
  <c r="O609" i="15" a="1"/>
  <c r="O609" i="15" s="1"/>
  <c r="K609" i="15"/>
  <c r="O608" i="15" a="1"/>
  <c r="O608" i="15" s="1"/>
  <c r="K608" i="15"/>
  <c r="O607" i="15" a="1"/>
  <c r="O607" i="15" s="1"/>
  <c r="K607" i="15"/>
  <c r="O606" i="15" a="1"/>
  <c r="O606" i="15" s="1"/>
  <c r="K606" i="15"/>
  <c r="O605" i="15" a="1"/>
  <c r="O605" i="15" s="1"/>
  <c r="K605" i="15"/>
  <c r="O604" i="15" a="1"/>
  <c r="O604" i="15" s="1"/>
  <c r="K604" i="15"/>
  <c r="O603" i="15" a="1"/>
  <c r="O603" i="15" s="1"/>
  <c r="K603" i="15"/>
  <c r="O602" i="15" a="1"/>
  <c r="O602" i="15" s="1"/>
  <c r="K602" i="15"/>
  <c r="O601" i="15" a="1"/>
  <c r="O601" i="15" s="1"/>
  <c r="K601" i="15"/>
  <c r="O600" i="15" a="1"/>
  <c r="O600" i="15" s="1"/>
  <c r="K600" i="15"/>
  <c r="O599" i="15" a="1"/>
  <c r="O599" i="15" s="1"/>
  <c r="K599" i="15"/>
  <c r="O598" i="15" a="1"/>
  <c r="O598" i="15" s="1"/>
  <c r="K598" i="15"/>
  <c r="O597" i="15" a="1"/>
  <c r="O597" i="15" s="1"/>
  <c r="K597" i="15"/>
  <c r="O596" i="15" a="1"/>
  <c r="O596" i="15" s="1"/>
  <c r="K596" i="15"/>
  <c r="O595" i="15" a="1"/>
  <c r="O595" i="15" s="1"/>
  <c r="K595" i="15"/>
  <c r="O594" i="15" a="1"/>
  <c r="O594" i="15" s="1"/>
  <c r="K594" i="15"/>
  <c r="O593" i="15" a="1"/>
  <c r="O593" i="15" s="1"/>
  <c r="K593" i="15"/>
  <c r="O592" i="15" a="1"/>
  <c r="O592" i="15" s="1"/>
  <c r="K592" i="15"/>
  <c r="O591" i="15" a="1"/>
  <c r="O591" i="15" s="1"/>
  <c r="K591" i="15"/>
  <c r="O590" i="15" a="1"/>
  <c r="O590" i="15" s="1"/>
  <c r="K590" i="15"/>
  <c r="O589" i="15" a="1"/>
  <c r="O589" i="15" s="1"/>
  <c r="K589" i="15"/>
  <c r="O588" i="15" a="1"/>
  <c r="O588" i="15" s="1"/>
  <c r="K588" i="15"/>
  <c r="O587" i="15" a="1"/>
  <c r="O587" i="15" s="1"/>
  <c r="K587" i="15"/>
  <c r="O586" i="15" a="1"/>
  <c r="O586" i="15" s="1"/>
  <c r="K586" i="15"/>
  <c r="O585" i="15" a="1"/>
  <c r="O585" i="15" s="1"/>
  <c r="K585" i="15"/>
  <c r="O584" i="15" a="1"/>
  <c r="O584" i="15" s="1"/>
  <c r="K584" i="15"/>
  <c r="O583" i="15" a="1"/>
  <c r="O583" i="15" s="1"/>
  <c r="K583" i="15"/>
  <c r="O582" i="15" a="1"/>
  <c r="O582" i="15" s="1"/>
  <c r="K582" i="15"/>
  <c r="O581" i="15" a="1"/>
  <c r="O581" i="15" s="1"/>
  <c r="K581" i="15"/>
  <c r="O580" i="15" a="1"/>
  <c r="O580" i="15" s="1"/>
  <c r="K580" i="15"/>
  <c r="O579" i="15" a="1"/>
  <c r="O579" i="15" s="1"/>
  <c r="K579" i="15"/>
  <c r="O578" i="15" a="1"/>
  <c r="O578" i="15" s="1"/>
  <c r="K578" i="15"/>
  <c r="O577" i="15" a="1"/>
  <c r="O577" i="15" s="1"/>
  <c r="K577" i="15"/>
  <c r="O576" i="15" a="1"/>
  <c r="O576" i="15" s="1"/>
  <c r="K576" i="15"/>
  <c r="O575" i="15"/>
  <c r="O575" i="15" a="1"/>
  <c r="K575" i="15"/>
  <c r="O574" i="15" a="1"/>
  <c r="O574" i="15" s="1"/>
  <c r="K574" i="15"/>
  <c r="O573" i="15" a="1"/>
  <c r="O573" i="15" s="1"/>
  <c r="K573" i="15"/>
  <c r="O572" i="15" a="1"/>
  <c r="O572" i="15" s="1"/>
  <c r="K572" i="15"/>
  <c r="O571" i="15" a="1"/>
  <c r="O571" i="15" s="1"/>
  <c r="K571" i="15"/>
  <c r="O570" i="15" a="1"/>
  <c r="O570" i="15" s="1"/>
  <c r="K570" i="15"/>
  <c r="O569" i="15" a="1"/>
  <c r="O569" i="15" s="1"/>
  <c r="K569" i="15"/>
  <c r="O568" i="15" a="1"/>
  <c r="O568" i="15" s="1"/>
  <c r="K568" i="15"/>
  <c r="O567" i="15" a="1"/>
  <c r="O567" i="15" s="1"/>
  <c r="K567" i="15"/>
  <c r="O566" i="15" a="1"/>
  <c r="O566" i="15" s="1"/>
  <c r="K566" i="15"/>
  <c r="O565" i="15" a="1"/>
  <c r="O565" i="15" s="1"/>
  <c r="K565" i="15"/>
  <c r="O564" i="15" a="1"/>
  <c r="O564" i="15" s="1"/>
  <c r="K564" i="15"/>
  <c r="O563" i="15" a="1"/>
  <c r="O563" i="15" s="1"/>
  <c r="K563" i="15"/>
  <c r="O562" i="15" a="1"/>
  <c r="O562" i="15" s="1"/>
  <c r="K562" i="15"/>
  <c r="O561" i="15" a="1"/>
  <c r="O561" i="15" s="1"/>
  <c r="K561" i="15"/>
  <c r="O560" i="15" a="1"/>
  <c r="O560" i="15" s="1"/>
  <c r="K560" i="15"/>
  <c r="O559" i="15"/>
  <c r="O559" i="15" a="1"/>
  <c r="K559" i="15"/>
  <c r="O558" i="15" a="1"/>
  <c r="O558" i="15" s="1"/>
  <c r="K558" i="15"/>
  <c r="O557" i="15" a="1"/>
  <c r="O557" i="15" s="1"/>
  <c r="K557" i="15"/>
  <c r="O556" i="15" a="1"/>
  <c r="O556" i="15" s="1"/>
  <c r="K556" i="15"/>
  <c r="O555" i="15" a="1"/>
  <c r="O555" i="15" s="1"/>
  <c r="K555" i="15"/>
  <c r="O554" i="15" a="1"/>
  <c r="O554" i="15" s="1"/>
  <c r="K554" i="15"/>
  <c r="O553" i="15" a="1"/>
  <c r="O553" i="15" s="1"/>
  <c r="K553" i="15"/>
  <c r="O552" i="15" a="1"/>
  <c r="O552" i="15" s="1"/>
  <c r="K552" i="15"/>
  <c r="O551" i="15" a="1"/>
  <c r="O551" i="15" s="1"/>
  <c r="K551" i="15"/>
  <c r="O550" i="15" a="1"/>
  <c r="O550" i="15" s="1"/>
  <c r="K550" i="15"/>
  <c r="O549" i="15" a="1"/>
  <c r="O549" i="15" s="1"/>
  <c r="K549" i="15"/>
  <c r="O548" i="15" a="1"/>
  <c r="O548" i="15" s="1"/>
  <c r="K548" i="15"/>
  <c r="O547" i="15" a="1"/>
  <c r="O547" i="15" s="1"/>
  <c r="K547" i="15"/>
  <c r="O546" i="15" a="1"/>
  <c r="O546" i="15" s="1"/>
  <c r="K546" i="15"/>
  <c r="O545" i="15" a="1"/>
  <c r="O545" i="15" s="1"/>
  <c r="K545" i="15"/>
  <c r="O544" i="15" a="1"/>
  <c r="O544" i="15" s="1"/>
  <c r="K544" i="15"/>
  <c r="O543" i="15" a="1"/>
  <c r="O543" i="15" s="1"/>
  <c r="K543" i="15"/>
  <c r="O542" i="15" a="1"/>
  <c r="O542" i="15" s="1"/>
  <c r="K542" i="15"/>
  <c r="O541" i="15" a="1"/>
  <c r="O541" i="15" s="1"/>
  <c r="K541" i="15"/>
  <c r="O540" i="15" a="1"/>
  <c r="O540" i="15" s="1"/>
  <c r="K540" i="15"/>
  <c r="O539" i="15" a="1"/>
  <c r="O539" i="15" s="1"/>
  <c r="K539" i="15"/>
  <c r="O538" i="15" a="1"/>
  <c r="O538" i="15" s="1"/>
  <c r="K538" i="15"/>
  <c r="O537" i="15" a="1"/>
  <c r="O537" i="15" s="1"/>
  <c r="K537" i="15"/>
  <c r="O536" i="15" a="1"/>
  <c r="O536" i="15" s="1"/>
  <c r="K536" i="15"/>
  <c r="O535" i="15" a="1"/>
  <c r="O535" i="15" s="1"/>
  <c r="K535" i="15"/>
  <c r="O534" i="15" a="1"/>
  <c r="O534" i="15" s="1"/>
  <c r="K534" i="15"/>
  <c r="O533" i="15" a="1"/>
  <c r="O533" i="15" s="1"/>
  <c r="K533" i="15"/>
  <c r="O532" i="15" a="1"/>
  <c r="O532" i="15" s="1"/>
  <c r="K532" i="15"/>
  <c r="O531" i="15" a="1"/>
  <c r="O531" i="15" s="1"/>
  <c r="K531" i="15"/>
  <c r="O530" i="15" a="1"/>
  <c r="O530" i="15" s="1"/>
  <c r="K530" i="15"/>
  <c r="O529" i="15" a="1"/>
  <c r="O529" i="15" s="1"/>
  <c r="K529" i="15"/>
  <c r="O528" i="15" a="1"/>
  <c r="O528" i="15" s="1"/>
  <c r="K528" i="15"/>
  <c r="O527" i="15" a="1"/>
  <c r="O527" i="15" s="1"/>
  <c r="K527" i="15"/>
  <c r="O526" i="15" a="1"/>
  <c r="O526" i="15" s="1"/>
  <c r="K526" i="15"/>
  <c r="O525" i="15" a="1"/>
  <c r="O525" i="15" s="1"/>
  <c r="K525" i="15"/>
  <c r="O524" i="15" a="1"/>
  <c r="O524" i="15" s="1"/>
  <c r="K524" i="15"/>
  <c r="O523" i="15" a="1"/>
  <c r="O523" i="15" s="1"/>
  <c r="K523" i="15"/>
  <c r="O522" i="15" a="1"/>
  <c r="O522" i="15" s="1"/>
  <c r="K522" i="15"/>
  <c r="O521" i="15" a="1"/>
  <c r="O521" i="15" s="1"/>
  <c r="K521" i="15"/>
  <c r="O520" i="15" a="1"/>
  <c r="O520" i="15" s="1"/>
  <c r="K520" i="15"/>
  <c r="O519" i="15" a="1"/>
  <c r="O519" i="15" s="1"/>
  <c r="K519" i="15"/>
  <c r="O518" i="15" a="1"/>
  <c r="O518" i="15" s="1"/>
  <c r="K518" i="15"/>
  <c r="O517" i="15" a="1"/>
  <c r="O517" i="15" s="1"/>
  <c r="K517" i="15"/>
  <c r="O516" i="15" a="1"/>
  <c r="O516" i="15" s="1"/>
  <c r="K516" i="15"/>
  <c r="O515" i="15" a="1"/>
  <c r="O515" i="15" s="1"/>
  <c r="K515" i="15"/>
  <c r="O514" i="15" a="1"/>
  <c r="O514" i="15" s="1"/>
  <c r="K514" i="15"/>
  <c r="O513" i="15" a="1"/>
  <c r="O513" i="15" s="1"/>
  <c r="K513" i="15"/>
  <c r="O512" i="15" a="1"/>
  <c r="O512" i="15" s="1"/>
  <c r="K512" i="15"/>
  <c r="O511" i="15" a="1"/>
  <c r="O511" i="15" s="1"/>
  <c r="K511" i="15"/>
  <c r="O510" i="15" a="1"/>
  <c r="O510" i="15" s="1"/>
  <c r="K510" i="15"/>
  <c r="O509" i="15" a="1"/>
  <c r="O509" i="15" s="1"/>
  <c r="K509" i="15"/>
  <c r="O508" i="15" a="1"/>
  <c r="O508" i="15" s="1"/>
  <c r="K508" i="15"/>
  <c r="O507" i="15" a="1"/>
  <c r="O507" i="15" s="1"/>
  <c r="K507" i="15"/>
  <c r="O506" i="15" a="1"/>
  <c r="O506" i="15" s="1"/>
  <c r="K506" i="15"/>
  <c r="O505" i="15" a="1"/>
  <c r="O505" i="15" s="1"/>
  <c r="K505" i="15"/>
  <c r="O504" i="15" a="1"/>
  <c r="O504" i="15" s="1"/>
  <c r="K504" i="15"/>
  <c r="O503" i="15" a="1"/>
  <c r="O503" i="15" s="1"/>
  <c r="K503" i="15"/>
  <c r="O502" i="15" a="1"/>
  <c r="O502" i="15" s="1"/>
  <c r="K502" i="15"/>
  <c r="O501" i="15" a="1"/>
  <c r="O501" i="15" s="1"/>
  <c r="K501" i="15"/>
  <c r="O500" i="15" a="1"/>
  <c r="O500" i="15" s="1"/>
  <c r="K500" i="15"/>
  <c r="O499" i="15" a="1"/>
  <c r="O499" i="15" s="1"/>
  <c r="K499" i="15"/>
  <c r="O498" i="15" a="1"/>
  <c r="O498" i="15" s="1"/>
  <c r="K498" i="15"/>
  <c r="O497" i="15" a="1"/>
  <c r="O497" i="15" s="1"/>
  <c r="K497" i="15"/>
  <c r="O496" i="15" a="1"/>
  <c r="O496" i="15" s="1"/>
  <c r="K496" i="15"/>
  <c r="O495" i="15" a="1"/>
  <c r="O495" i="15" s="1"/>
  <c r="K495" i="15"/>
  <c r="O494" i="15" a="1"/>
  <c r="O494" i="15" s="1"/>
  <c r="K494" i="15"/>
  <c r="O493" i="15" a="1"/>
  <c r="O493" i="15" s="1"/>
  <c r="K493" i="15"/>
  <c r="O492" i="15" a="1"/>
  <c r="O492" i="15" s="1"/>
  <c r="K492" i="15"/>
  <c r="O491" i="15" a="1"/>
  <c r="O491" i="15" s="1"/>
  <c r="K491" i="15"/>
  <c r="O490" i="15" a="1"/>
  <c r="O490" i="15" s="1"/>
  <c r="K490" i="15"/>
  <c r="O489" i="15" a="1"/>
  <c r="O489" i="15" s="1"/>
  <c r="K489" i="15"/>
  <c r="O488" i="15" a="1"/>
  <c r="O488" i="15" s="1"/>
  <c r="K488" i="15"/>
  <c r="O487" i="15" a="1"/>
  <c r="O487" i="15" s="1"/>
  <c r="K487" i="15"/>
  <c r="O486" i="15" a="1"/>
  <c r="O486" i="15" s="1"/>
  <c r="K486" i="15"/>
  <c r="O485" i="15" a="1"/>
  <c r="O485" i="15" s="1"/>
  <c r="K485" i="15"/>
  <c r="O484" i="15" a="1"/>
  <c r="O484" i="15" s="1"/>
  <c r="K484" i="15"/>
  <c r="O483" i="15" a="1"/>
  <c r="O483" i="15" s="1"/>
  <c r="K483" i="15"/>
  <c r="O482" i="15" a="1"/>
  <c r="O482" i="15" s="1"/>
  <c r="K482" i="15"/>
  <c r="O481" i="15" a="1"/>
  <c r="O481" i="15" s="1"/>
  <c r="K481" i="15"/>
  <c r="O480" i="15" a="1"/>
  <c r="O480" i="15" s="1"/>
  <c r="K480" i="15"/>
  <c r="O479" i="15" a="1"/>
  <c r="O479" i="15" s="1"/>
  <c r="K479" i="15"/>
  <c r="O478" i="15" a="1"/>
  <c r="O478" i="15" s="1"/>
  <c r="K478" i="15"/>
  <c r="O477" i="15" a="1"/>
  <c r="O477" i="15" s="1"/>
  <c r="K477" i="15"/>
  <c r="O476" i="15" a="1"/>
  <c r="O476" i="15" s="1"/>
  <c r="K476" i="15"/>
  <c r="O475" i="15" a="1"/>
  <c r="O475" i="15" s="1"/>
  <c r="K475" i="15"/>
  <c r="O474" i="15"/>
  <c r="O474" i="15" a="1"/>
  <c r="K474" i="15"/>
  <c r="O473" i="15" a="1"/>
  <c r="O473" i="15" s="1"/>
  <c r="K473" i="15"/>
  <c r="O472" i="15" a="1"/>
  <c r="O472" i="15" s="1"/>
  <c r="K472" i="15"/>
  <c r="O471" i="15" a="1"/>
  <c r="O471" i="15" s="1"/>
  <c r="K471" i="15"/>
  <c r="O470" i="15" a="1"/>
  <c r="O470" i="15" s="1"/>
  <c r="K470" i="15"/>
  <c r="O469" i="15" a="1"/>
  <c r="O469" i="15" s="1"/>
  <c r="K469" i="15"/>
  <c r="O468" i="15" a="1"/>
  <c r="O468" i="15" s="1"/>
  <c r="K468" i="15"/>
  <c r="O467" i="15"/>
  <c r="O467" i="15" a="1"/>
  <c r="K467" i="15"/>
  <c r="O466" i="15" a="1"/>
  <c r="O466" i="15" s="1"/>
  <c r="K466" i="15"/>
  <c r="O465" i="15" a="1"/>
  <c r="O465" i="15" s="1"/>
  <c r="K465" i="15"/>
  <c r="O464" i="15" a="1"/>
  <c r="O464" i="15" s="1"/>
  <c r="K464" i="15"/>
  <c r="O463" i="15" a="1"/>
  <c r="O463" i="15" s="1"/>
  <c r="K463" i="15"/>
  <c r="O462" i="15" a="1"/>
  <c r="O462" i="15" s="1"/>
  <c r="K462" i="15"/>
  <c r="O461" i="15" a="1"/>
  <c r="O461" i="15" s="1"/>
  <c r="K461" i="15"/>
  <c r="O460" i="15" a="1"/>
  <c r="O460" i="15" s="1"/>
  <c r="K460" i="15"/>
  <c r="O459" i="15" a="1"/>
  <c r="O459" i="15" s="1"/>
  <c r="K459" i="15"/>
  <c r="O458" i="15" a="1"/>
  <c r="O458" i="15" s="1"/>
  <c r="K458" i="15"/>
  <c r="O457" i="15" a="1"/>
  <c r="O457" i="15" s="1"/>
  <c r="K457" i="15"/>
  <c r="O456" i="15" a="1"/>
  <c r="O456" i="15" s="1"/>
  <c r="K456" i="15"/>
  <c r="O455" i="15"/>
  <c r="O455" i="15" a="1"/>
  <c r="K455" i="15"/>
  <c r="O454" i="15" a="1"/>
  <c r="O454" i="15" s="1"/>
  <c r="K454" i="15"/>
  <c r="O453" i="15" a="1"/>
  <c r="O453" i="15" s="1"/>
  <c r="K453" i="15"/>
  <c r="O452" i="15" a="1"/>
  <c r="O452" i="15" s="1"/>
  <c r="K452" i="15"/>
  <c r="O451" i="15" a="1"/>
  <c r="O451" i="15" s="1"/>
  <c r="K451" i="15"/>
  <c r="O450" i="15" a="1"/>
  <c r="O450" i="15" s="1"/>
  <c r="K450" i="15"/>
  <c r="O449" i="15" a="1"/>
  <c r="O449" i="15" s="1"/>
  <c r="K449" i="15"/>
  <c r="O448" i="15" a="1"/>
  <c r="O448" i="15" s="1"/>
  <c r="K448" i="15"/>
  <c r="O447" i="15"/>
  <c r="O447" i="15" a="1"/>
  <c r="K447" i="15"/>
  <c r="O446" i="15" a="1"/>
  <c r="O446" i="15" s="1"/>
  <c r="K446" i="15"/>
  <c r="O445" i="15" a="1"/>
  <c r="O445" i="15" s="1"/>
  <c r="K445" i="15"/>
  <c r="O444" i="15" a="1"/>
  <c r="O444" i="15" s="1"/>
  <c r="K444" i="15"/>
  <c r="O443" i="15" a="1"/>
  <c r="O443" i="15" s="1"/>
  <c r="K443" i="15"/>
  <c r="O442" i="15" a="1"/>
  <c r="O442" i="15" s="1"/>
  <c r="K442" i="15"/>
  <c r="O441" i="15" a="1"/>
  <c r="O441" i="15" s="1"/>
  <c r="K441" i="15"/>
  <c r="O440" i="15" a="1"/>
  <c r="O440" i="15" s="1"/>
  <c r="K440" i="15"/>
  <c r="O439" i="15" a="1"/>
  <c r="O439" i="15" s="1"/>
  <c r="K439" i="15"/>
  <c r="O438" i="15" a="1"/>
  <c r="O438" i="15" s="1"/>
  <c r="K438" i="15"/>
  <c r="O437" i="15" a="1"/>
  <c r="O437" i="15" s="1"/>
  <c r="K437" i="15"/>
  <c r="O436" i="15" a="1"/>
  <c r="O436" i="15" s="1"/>
  <c r="K436" i="15"/>
  <c r="O435" i="15" a="1"/>
  <c r="O435" i="15" s="1"/>
  <c r="K435" i="15"/>
  <c r="O434" i="15" a="1"/>
  <c r="O434" i="15" s="1"/>
  <c r="K434" i="15"/>
  <c r="O433" i="15" a="1"/>
  <c r="O433" i="15" s="1"/>
  <c r="K433" i="15"/>
  <c r="O432" i="15" a="1"/>
  <c r="O432" i="15" s="1"/>
  <c r="K432" i="15"/>
  <c r="O431" i="15" a="1"/>
  <c r="O431" i="15" s="1"/>
  <c r="K431" i="15"/>
  <c r="O430" i="15" a="1"/>
  <c r="O430" i="15" s="1"/>
  <c r="K430" i="15"/>
  <c r="O429" i="15" a="1"/>
  <c r="O429" i="15" s="1"/>
  <c r="K429" i="15"/>
  <c r="O428" i="15" a="1"/>
  <c r="O428" i="15" s="1"/>
  <c r="K428" i="15"/>
  <c r="O427" i="15" a="1"/>
  <c r="O427" i="15" s="1"/>
  <c r="K427" i="15"/>
  <c r="O426" i="15" a="1"/>
  <c r="O426" i="15" s="1"/>
  <c r="K426" i="15"/>
  <c r="O425" i="15" a="1"/>
  <c r="O425" i="15" s="1"/>
  <c r="K425" i="15"/>
  <c r="O424" i="15" a="1"/>
  <c r="O424" i="15" s="1"/>
  <c r="K424" i="15"/>
  <c r="O423" i="15"/>
  <c r="O423" i="15" a="1"/>
  <c r="K423" i="15"/>
  <c r="O422" i="15" a="1"/>
  <c r="O422" i="15" s="1"/>
  <c r="K422" i="15"/>
  <c r="O421" i="15" a="1"/>
  <c r="O421" i="15" s="1"/>
  <c r="K421" i="15"/>
  <c r="O420" i="15" a="1"/>
  <c r="O420" i="15" s="1"/>
  <c r="K420" i="15"/>
  <c r="O419" i="15" a="1"/>
  <c r="O419" i="15" s="1"/>
  <c r="K419" i="15"/>
  <c r="O418" i="15" a="1"/>
  <c r="O418" i="15" s="1"/>
  <c r="K418" i="15"/>
  <c r="O417" i="15" a="1"/>
  <c r="O417" i="15" s="1"/>
  <c r="K417" i="15"/>
  <c r="O416" i="15" a="1"/>
  <c r="O416" i="15" s="1"/>
  <c r="K416" i="15"/>
  <c r="O415" i="15" a="1"/>
  <c r="O415" i="15" s="1"/>
  <c r="K415" i="15"/>
  <c r="O414" i="15"/>
  <c r="O414" i="15" a="1"/>
  <c r="K414" i="15"/>
  <c r="O413" i="15" a="1"/>
  <c r="O413" i="15" s="1"/>
  <c r="K413" i="15"/>
  <c r="O412" i="15" a="1"/>
  <c r="O412" i="15" s="1"/>
  <c r="K412" i="15"/>
  <c r="O411" i="15" a="1"/>
  <c r="O411" i="15" s="1"/>
  <c r="K411" i="15"/>
  <c r="O410" i="15" a="1"/>
  <c r="O410" i="15" s="1"/>
  <c r="K410" i="15"/>
  <c r="O409" i="15" a="1"/>
  <c r="O409" i="15" s="1"/>
  <c r="K409" i="15"/>
  <c r="O408" i="15" a="1"/>
  <c r="O408" i="15" s="1"/>
  <c r="K408" i="15"/>
  <c r="O407" i="15" a="1"/>
  <c r="O407" i="15" s="1"/>
  <c r="K407" i="15"/>
  <c r="O406" i="15" a="1"/>
  <c r="O406" i="15" s="1"/>
  <c r="K406" i="15"/>
  <c r="O405" i="15" a="1"/>
  <c r="O405" i="15" s="1"/>
  <c r="K405" i="15"/>
  <c r="O404" i="15" a="1"/>
  <c r="O404" i="15" s="1"/>
  <c r="K404" i="15"/>
  <c r="O403" i="15" a="1"/>
  <c r="O403" i="15" s="1"/>
  <c r="K403" i="15"/>
  <c r="O402" i="15" a="1"/>
  <c r="O402" i="15" s="1"/>
  <c r="K402" i="15"/>
  <c r="O401" i="15" a="1"/>
  <c r="O401" i="15" s="1"/>
  <c r="K401" i="15"/>
  <c r="O400" i="15" a="1"/>
  <c r="O400" i="15" s="1"/>
  <c r="K400" i="15"/>
  <c r="O399" i="15" a="1"/>
  <c r="O399" i="15" s="1"/>
  <c r="K399" i="15"/>
  <c r="O398" i="15" a="1"/>
  <c r="O398" i="15" s="1"/>
  <c r="K398" i="15"/>
  <c r="O397" i="15" a="1"/>
  <c r="O397" i="15" s="1"/>
  <c r="K397" i="15"/>
  <c r="O396" i="15" a="1"/>
  <c r="O396" i="15" s="1"/>
  <c r="K396" i="15"/>
  <c r="O395" i="15" a="1"/>
  <c r="O395" i="15" s="1"/>
  <c r="K395" i="15"/>
  <c r="O394" i="15" a="1"/>
  <c r="O394" i="15" s="1"/>
  <c r="K394" i="15"/>
  <c r="O393" i="15" a="1"/>
  <c r="O393" i="15" s="1"/>
  <c r="K393" i="15"/>
  <c r="O392" i="15" a="1"/>
  <c r="O392" i="15" s="1"/>
  <c r="K392" i="15"/>
  <c r="O391" i="15" a="1"/>
  <c r="O391" i="15" s="1"/>
  <c r="K391" i="15"/>
  <c r="O390" i="15" a="1"/>
  <c r="O390" i="15" s="1"/>
  <c r="K390" i="15"/>
  <c r="O389" i="15" a="1"/>
  <c r="O389" i="15" s="1"/>
  <c r="K389" i="15"/>
  <c r="O388" i="15" a="1"/>
  <c r="O388" i="15" s="1"/>
  <c r="K388" i="15"/>
  <c r="O387" i="15" a="1"/>
  <c r="O387" i="15" s="1"/>
  <c r="K387" i="15"/>
  <c r="O386" i="15" a="1"/>
  <c r="O386" i="15" s="1"/>
  <c r="K386" i="15"/>
  <c r="O385" i="15"/>
  <c r="J385" i="15"/>
  <c r="I385" i="15"/>
  <c r="O384" i="15"/>
  <c r="J384" i="15"/>
  <c r="I384" i="15"/>
  <c r="O383" i="15"/>
  <c r="J383" i="15"/>
  <c r="I383" i="15"/>
  <c r="O382" i="15"/>
  <c r="J382" i="15"/>
  <c r="I382" i="15"/>
  <c r="O381" i="15"/>
  <c r="J381" i="15"/>
  <c r="I381" i="15"/>
  <c r="O380" i="15"/>
  <c r="J380" i="15"/>
  <c r="I380" i="15"/>
  <c r="O379" i="15"/>
  <c r="J379" i="15"/>
  <c r="I379" i="15"/>
  <c r="O378" i="15"/>
  <c r="J378" i="15"/>
  <c r="I378" i="15"/>
  <c r="O377" i="15"/>
  <c r="J377" i="15"/>
  <c r="I377" i="15"/>
  <c r="O376" i="15"/>
  <c r="J376" i="15"/>
  <c r="I376" i="15"/>
  <c r="O375" i="15"/>
  <c r="J375" i="15"/>
  <c r="I375" i="15"/>
  <c r="O374" i="15"/>
  <c r="J374" i="15"/>
  <c r="I374" i="15"/>
  <c r="O373" i="15"/>
  <c r="J373" i="15"/>
  <c r="I373" i="15"/>
  <c r="O372" i="15"/>
  <c r="J372" i="15"/>
  <c r="I372" i="15"/>
  <c r="O371" i="15"/>
  <c r="J371" i="15"/>
  <c r="I371" i="15"/>
  <c r="O370" i="15"/>
  <c r="J370" i="15"/>
  <c r="I370" i="15"/>
  <c r="O369" i="15"/>
  <c r="J369" i="15"/>
  <c r="I369" i="15"/>
  <c r="O368" i="15"/>
  <c r="J368" i="15"/>
  <c r="I368" i="15"/>
  <c r="O367" i="15"/>
  <c r="J367" i="15"/>
  <c r="I367" i="15"/>
  <c r="O366" i="15"/>
  <c r="J366" i="15"/>
  <c r="I366" i="15"/>
  <c r="O365" i="15"/>
  <c r="J365" i="15"/>
  <c r="I365" i="15"/>
  <c r="O364" i="15"/>
  <c r="J364" i="15"/>
  <c r="I364" i="15"/>
  <c r="O363" i="15"/>
  <c r="J363" i="15"/>
  <c r="I363" i="15"/>
  <c r="O362" i="15"/>
  <c r="J362" i="15"/>
  <c r="I362" i="15"/>
  <c r="O361" i="15"/>
  <c r="J361" i="15"/>
  <c r="I361" i="15"/>
  <c r="O360" i="15"/>
  <c r="J360" i="15"/>
  <c r="I360" i="15"/>
  <c r="O359" i="15"/>
  <c r="J359" i="15"/>
  <c r="I359" i="15"/>
  <c r="O358" i="15"/>
  <c r="J358" i="15"/>
  <c r="I358" i="15"/>
  <c r="O357" i="15"/>
  <c r="J357" i="15"/>
  <c r="I357" i="15"/>
  <c r="O356" i="15"/>
  <c r="J356" i="15"/>
  <c r="I356" i="15"/>
  <c r="O355" i="15"/>
  <c r="J355" i="15"/>
  <c r="I355" i="15"/>
  <c r="O354" i="15"/>
  <c r="J354" i="15"/>
  <c r="I354" i="15"/>
  <c r="O353" i="15"/>
  <c r="J353" i="15"/>
  <c r="I353" i="15"/>
  <c r="O352" i="15"/>
  <c r="J352" i="15"/>
  <c r="I352" i="15"/>
  <c r="O351" i="15"/>
  <c r="J351" i="15"/>
  <c r="I351" i="15"/>
  <c r="O350" i="15"/>
  <c r="J350" i="15"/>
  <c r="I350" i="15"/>
  <c r="O349" i="15"/>
  <c r="J349" i="15"/>
  <c r="I349" i="15"/>
  <c r="O348" i="15"/>
  <c r="J348" i="15"/>
  <c r="I348" i="15"/>
  <c r="O347" i="15"/>
  <c r="J347" i="15"/>
  <c r="I347" i="15"/>
  <c r="O346" i="15"/>
  <c r="J346" i="15"/>
  <c r="I346" i="15"/>
  <c r="O345" i="15"/>
  <c r="J345" i="15"/>
  <c r="I345" i="15"/>
  <c r="O344" i="15"/>
  <c r="J344" i="15"/>
  <c r="I344" i="15"/>
  <c r="O343" i="15"/>
  <c r="J343" i="15"/>
  <c r="I343" i="15"/>
  <c r="O342" i="15"/>
  <c r="J342" i="15"/>
  <c r="I342" i="15"/>
  <c r="O341" i="15"/>
  <c r="J341" i="15"/>
  <c r="I341" i="15"/>
  <c r="O340" i="15"/>
  <c r="J340" i="15"/>
  <c r="I340" i="15"/>
  <c r="O339" i="15"/>
  <c r="J339" i="15"/>
  <c r="I339" i="15"/>
  <c r="O338" i="15"/>
  <c r="J338" i="15"/>
  <c r="I338" i="15"/>
  <c r="O337" i="15"/>
  <c r="J337" i="15"/>
  <c r="I337" i="15"/>
  <c r="O336" i="15"/>
  <c r="J336" i="15"/>
  <c r="I336" i="15"/>
  <c r="O335" i="15"/>
  <c r="J335" i="15"/>
  <c r="I335" i="15"/>
  <c r="O334" i="15"/>
  <c r="J334" i="15"/>
  <c r="I334" i="15"/>
  <c r="O333" i="15"/>
  <c r="J333" i="15"/>
  <c r="I333" i="15"/>
  <c r="O332" i="15"/>
  <c r="J332" i="15"/>
  <c r="I332" i="15"/>
  <c r="O331" i="15"/>
  <c r="J331" i="15"/>
  <c r="I331" i="15"/>
  <c r="O330" i="15"/>
  <c r="J330" i="15"/>
  <c r="I330" i="15"/>
  <c r="O329" i="15"/>
  <c r="J329" i="15"/>
  <c r="I329" i="15"/>
  <c r="O328" i="15"/>
  <c r="J328" i="15"/>
  <c r="I328" i="15"/>
  <c r="O327" i="15"/>
  <c r="J327" i="15"/>
  <c r="I327" i="15"/>
  <c r="O326" i="15"/>
  <c r="J326" i="15"/>
  <c r="I326" i="15"/>
  <c r="O325" i="15"/>
  <c r="J325" i="15"/>
  <c r="I325" i="15"/>
  <c r="O324" i="15"/>
  <c r="J324" i="15"/>
  <c r="I324" i="15"/>
  <c r="O323" i="15"/>
  <c r="J323" i="15"/>
  <c r="I323" i="15"/>
  <c r="O322" i="15"/>
  <c r="J322" i="15"/>
  <c r="I322" i="15"/>
  <c r="O321" i="15"/>
  <c r="J321" i="15"/>
  <c r="I321" i="15"/>
  <c r="O320" i="15"/>
  <c r="J320" i="15"/>
  <c r="I320" i="15"/>
  <c r="O319" i="15"/>
  <c r="J319" i="15"/>
  <c r="I319" i="15"/>
  <c r="O318" i="15"/>
  <c r="J318" i="15"/>
  <c r="I318" i="15"/>
  <c r="O317" i="15"/>
  <c r="J317" i="15"/>
  <c r="I317" i="15"/>
  <c r="O316" i="15"/>
  <c r="J316" i="15"/>
  <c r="I316" i="15"/>
  <c r="O315" i="15"/>
  <c r="J315" i="15"/>
  <c r="I315" i="15"/>
  <c r="O314" i="15"/>
  <c r="J314" i="15"/>
  <c r="I314" i="15"/>
  <c r="O313" i="15"/>
  <c r="J313" i="15"/>
  <c r="I313" i="15"/>
  <c r="O312" i="15"/>
  <c r="J312" i="15"/>
  <c r="I312" i="15"/>
  <c r="O311" i="15"/>
  <c r="J311" i="15"/>
  <c r="I311" i="15"/>
  <c r="O310" i="15"/>
  <c r="J310" i="15"/>
  <c r="I310" i="15"/>
  <c r="O309" i="15"/>
  <c r="J309" i="15"/>
  <c r="I309" i="15"/>
  <c r="O308" i="15"/>
  <c r="J308" i="15"/>
  <c r="I308" i="15"/>
  <c r="O307" i="15"/>
  <c r="J307" i="15"/>
  <c r="I307" i="15"/>
  <c r="O306" i="15"/>
  <c r="J306" i="15"/>
  <c r="I306" i="15"/>
  <c r="O305" i="15"/>
  <c r="J305" i="15"/>
  <c r="I305" i="15"/>
  <c r="O304" i="15"/>
  <c r="J304" i="15"/>
  <c r="I304" i="15"/>
  <c r="O303" i="15"/>
  <c r="J303" i="15"/>
  <c r="I303" i="15"/>
  <c r="O302" i="15"/>
  <c r="J302" i="15"/>
  <c r="I302" i="15"/>
  <c r="O301" i="15"/>
  <c r="J301" i="15"/>
  <c r="I301" i="15"/>
  <c r="O300" i="15"/>
  <c r="J300" i="15"/>
  <c r="I300" i="15"/>
  <c r="O299" i="15"/>
  <c r="J299" i="15"/>
  <c r="I299" i="15"/>
  <c r="O298" i="15"/>
  <c r="J298" i="15"/>
  <c r="I298" i="15"/>
  <c r="O297" i="15"/>
  <c r="J297" i="15"/>
  <c r="I297" i="15"/>
  <c r="O296" i="15"/>
  <c r="J296" i="15"/>
  <c r="I296" i="15"/>
  <c r="O295" i="15"/>
  <c r="J295" i="15"/>
  <c r="I295" i="15"/>
  <c r="O294" i="15"/>
  <c r="J294" i="15"/>
  <c r="I294" i="15"/>
  <c r="O293" i="15"/>
  <c r="J293" i="15"/>
  <c r="I293" i="15"/>
  <c r="O292" i="15"/>
  <c r="J292" i="15"/>
  <c r="I292" i="15"/>
  <c r="O291" i="15"/>
  <c r="J291" i="15"/>
  <c r="I291" i="15"/>
  <c r="O290" i="15"/>
  <c r="J290" i="15"/>
  <c r="I290" i="15"/>
  <c r="O289" i="15"/>
  <c r="J289" i="15"/>
  <c r="I289" i="15"/>
  <c r="O288" i="15"/>
  <c r="J288" i="15"/>
  <c r="I288" i="15"/>
  <c r="O287" i="15"/>
  <c r="J287" i="15"/>
  <c r="I287" i="15"/>
  <c r="O286" i="15"/>
  <c r="J286" i="15"/>
  <c r="I286" i="15"/>
  <c r="O285" i="15"/>
  <c r="J285" i="15"/>
  <c r="I285" i="15"/>
  <c r="O284" i="15"/>
  <c r="J284" i="15"/>
  <c r="I284" i="15"/>
  <c r="O283" i="15"/>
  <c r="J283" i="15"/>
  <c r="I283" i="15"/>
  <c r="O282" i="15"/>
  <c r="J282" i="15"/>
  <c r="I282" i="15"/>
  <c r="O281" i="15"/>
  <c r="J281" i="15"/>
  <c r="I281" i="15"/>
  <c r="O280" i="15"/>
  <c r="J280" i="15"/>
  <c r="I280" i="15"/>
  <c r="O279" i="15"/>
  <c r="J279" i="15"/>
  <c r="I279" i="15"/>
  <c r="O278" i="15"/>
  <c r="J278" i="15"/>
  <c r="I278" i="15"/>
  <c r="O277" i="15"/>
  <c r="J277" i="15"/>
  <c r="I277" i="15"/>
  <c r="O276" i="15"/>
  <c r="J276" i="15"/>
  <c r="I276" i="15"/>
  <c r="O275" i="15"/>
  <c r="J275" i="15"/>
  <c r="I275" i="15"/>
  <c r="O274" i="15"/>
  <c r="J274" i="15"/>
  <c r="I274" i="15"/>
  <c r="O273" i="15"/>
  <c r="J273" i="15"/>
  <c r="I273" i="15"/>
  <c r="O272" i="15"/>
  <c r="J272" i="15"/>
  <c r="I272" i="15"/>
  <c r="O271" i="15"/>
  <c r="J271" i="15"/>
  <c r="I271" i="15"/>
  <c r="O270" i="15"/>
  <c r="J270" i="15"/>
  <c r="I270" i="15"/>
  <c r="O269" i="15"/>
  <c r="J269" i="15"/>
  <c r="I269" i="15"/>
  <c r="O268" i="15"/>
  <c r="J268" i="15"/>
  <c r="I268" i="15"/>
  <c r="O267" i="15"/>
  <c r="J267" i="15"/>
  <c r="I267" i="15"/>
  <c r="O266" i="15"/>
  <c r="J266" i="15"/>
  <c r="I266" i="15"/>
  <c r="O265" i="15"/>
  <c r="J265" i="15"/>
  <c r="I265" i="15"/>
  <c r="O264" i="15"/>
  <c r="J264" i="15"/>
  <c r="I264" i="15"/>
  <c r="O263" i="15"/>
  <c r="J263" i="15"/>
  <c r="I263" i="15"/>
  <c r="O262" i="15"/>
  <c r="J262" i="15"/>
  <c r="I262" i="15"/>
  <c r="O261" i="15"/>
  <c r="J261" i="15"/>
  <c r="I261" i="15"/>
  <c r="O260" i="15"/>
  <c r="J260" i="15"/>
  <c r="I260" i="15"/>
  <c r="O259" i="15"/>
  <c r="J259" i="15"/>
  <c r="I259" i="15"/>
  <c r="O258" i="15"/>
  <c r="J258" i="15"/>
  <c r="I258" i="15"/>
  <c r="O257" i="15"/>
  <c r="J257" i="15"/>
  <c r="I257" i="15"/>
  <c r="O256" i="15"/>
  <c r="J256" i="15"/>
  <c r="I256" i="15"/>
  <c r="O255" i="15"/>
  <c r="J255" i="15"/>
  <c r="I255" i="15"/>
  <c r="O254" i="15"/>
  <c r="J254" i="15"/>
  <c r="I254" i="15"/>
  <c r="O253" i="15"/>
  <c r="J253" i="15"/>
  <c r="I253" i="15"/>
  <c r="O252" i="15"/>
  <c r="J252" i="15"/>
  <c r="I252" i="15"/>
  <c r="O251" i="15"/>
  <c r="J251" i="15"/>
  <c r="I251" i="15"/>
  <c r="O250" i="15"/>
  <c r="J250" i="15"/>
  <c r="I250" i="15"/>
  <c r="O249" i="15"/>
  <c r="J249" i="15"/>
  <c r="I249" i="15"/>
  <c r="O248" i="15"/>
  <c r="J248" i="15"/>
  <c r="I248" i="15"/>
  <c r="O247" i="15"/>
  <c r="J247" i="15"/>
  <c r="I247" i="15"/>
  <c r="O246" i="15"/>
  <c r="J246" i="15"/>
  <c r="I246" i="15"/>
  <c r="O245" i="15"/>
  <c r="J245" i="15"/>
  <c r="I245" i="15"/>
  <c r="O244" i="15"/>
  <c r="J244" i="15"/>
  <c r="I244" i="15"/>
  <c r="O243" i="15"/>
  <c r="J243" i="15"/>
  <c r="I243" i="15"/>
  <c r="O242" i="15"/>
  <c r="J242" i="15"/>
  <c r="I242" i="15"/>
  <c r="O241" i="15"/>
  <c r="J241" i="15"/>
  <c r="I241" i="15"/>
  <c r="O240" i="15"/>
  <c r="J240" i="15"/>
  <c r="I240" i="15"/>
  <c r="O239" i="15"/>
  <c r="J239" i="15"/>
  <c r="I239" i="15"/>
  <c r="O238" i="15"/>
  <c r="J238" i="15"/>
  <c r="I238" i="15"/>
  <c r="O237" i="15"/>
  <c r="J237" i="15"/>
  <c r="I237" i="15"/>
  <c r="O236" i="15"/>
  <c r="J236" i="15"/>
  <c r="I236" i="15"/>
  <c r="O235" i="15"/>
  <c r="J235" i="15"/>
  <c r="I235" i="15"/>
  <c r="O234" i="15"/>
  <c r="J234" i="15"/>
  <c r="I234" i="15"/>
  <c r="O233" i="15"/>
  <c r="J233" i="15"/>
  <c r="I233" i="15"/>
  <c r="O232" i="15"/>
  <c r="J232" i="15"/>
  <c r="I232" i="15"/>
  <c r="O231" i="15"/>
  <c r="J231" i="15"/>
  <c r="I231" i="15"/>
  <c r="O230" i="15"/>
  <c r="J230" i="15"/>
  <c r="I230" i="15"/>
  <c r="O229" i="15"/>
  <c r="J229" i="15"/>
  <c r="I229" i="15"/>
  <c r="O228" i="15"/>
  <c r="J228" i="15"/>
  <c r="I228" i="15"/>
  <c r="O227" i="15"/>
  <c r="J227" i="15"/>
  <c r="I227" i="15"/>
  <c r="O226" i="15"/>
  <c r="J226" i="15"/>
  <c r="I226" i="15"/>
  <c r="O225" i="15"/>
  <c r="J225" i="15"/>
  <c r="I225" i="15"/>
  <c r="O224" i="15"/>
  <c r="J224" i="15"/>
  <c r="I224" i="15"/>
  <c r="O223" i="15"/>
  <c r="J223" i="15"/>
  <c r="I223" i="15"/>
  <c r="O222" i="15"/>
  <c r="J222" i="15"/>
  <c r="I222" i="15"/>
  <c r="O221" i="15"/>
  <c r="J221" i="15"/>
  <c r="I221" i="15"/>
  <c r="O220" i="15"/>
  <c r="J220" i="15"/>
  <c r="I220" i="15"/>
  <c r="O219" i="15"/>
  <c r="J219" i="15"/>
  <c r="I219" i="15"/>
  <c r="O218" i="15"/>
  <c r="J218" i="15"/>
  <c r="I218" i="15"/>
  <c r="O217" i="15"/>
  <c r="J217" i="15"/>
  <c r="I217" i="15"/>
  <c r="O216" i="15"/>
  <c r="J216" i="15"/>
  <c r="I216" i="15"/>
  <c r="O215" i="15"/>
  <c r="J215" i="15"/>
  <c r="I215" i="15"/>
  <c r="O214" i="15"/>
  <c r="J214" i="15"/>
  <c r="I214" i="15"/>
  <c r="O213" i="15"/>
  <c r="J213" i="15"/>
  <c r="I213" i="15"/>
  <c r="O212" i="15"/>
  <c r="J212" i="15"/>
  <c r="I212" i="15"/>
  <c r="O211" i="15"/>
  <c r="J211" i="15"/>
  <c r="I211" i="15"/>
  <c r="O210" i="15"/>
  <c r="J210" i="15"/>
  <c r="I210" i="15"/>
  <c r="O209" i="15"/>
  <c r="J209" i="15"/>
  <c r="I209" i="15"/>
  <c r="O208" i="15"/>
  <c r="J208" i="15"/>
  <c r="I208" i="15"/>
  <c r="O207" i="15"/>
  <c r="J207" i="15"/>
  <c r="I207" i="15"/>
  <c r="O206" i="15"/>
  <c r="J206" i="15"/>
  <c r="I206" i="15"/>
  <c r="O205" i="15"/>
  <c r="J205" i="15"/>
  <c r="I205" i="15"/>
  <c r="O204" i="15"/>
  <c r="J204" i="15"/>
  <c r="I204" i="15"/>
  <c r="O203" i="15"/>
  <c r="J203" i="15"/>
  <c r="I203" i="15"/>
  <c r="O202" i="15"/>
  <c r="J202" i="15"/>
  <c r="I202" i="15"/>
  <c r="O201" i="15"/>
  <c r="J201" i="15"/>
  <c r="I201" i="15"/>
  <c r="O200" i="15"/>
  <c r="J200" i="15"/>
  <c r="I200" i="15"/>
  <c r="O199" i="15"/>
  <c r="J199" i="15"/>
  <c r="I199" i="15"/>
  <c r="O198" i="15"/>
  <c r="J198" i="15"/>
  <c r="I198" i="15"/>
  <c r="O197" i="15"/>
  <c r="J197" i="15"/>
  <c r="I197" i="15"/>
  <c r="O196" i="15"/>
  <c r="J196" i="15"/>
  <c r="I196" i="15"/>
  <c r="O195" i="15"/>
  <c r="J195" i="15"/>
  <c r="I195" i="15"/>
  <c r="O194" i="15"/>
  <c r="J194" i="15"/>
  <c r="I194" i="15"/>
  <c r="O193" i="15"/>
  <c r="J193" i="15"/>
  <c r="I193" i="15"/>
  <c r="O192" i="15"/>
  <c r="J192" i="15"/>
  <c r="I192" i="15"/>
  <c r="O191" i="15"/>
  <c r="J191" i="15"/>
  <c r="I191" i="15"/>
  <c r="O190" i="15"/>
  <c r="J190" i="15"/>
  <c r="I190" i="15"/>
  <c r="O189" i="15"/>
  <c r="J189" i="15"/>
  <c r="I189" i="15"/>
  <c r="O188" i="15"/>
  <c r="J188" i="15"/>
  <c r="I188" i="15"/>
  <c r="O187" i="15"/>
  <c r="J187" i="15"/>
  <c r="I187" i="15"/>
  <c r="O186" i="15"/>
  <c r="J186" i="15"/>
  <c r="I186" i="15"/>
  <c r="O185" i="15"/>
  <c r="J185" i="15"/>
  <c r="I185" i="15"/>
  <c r="O184" i="15"/>
  <c r="J184" i="15"/>
  <c r="I184" i="15"/>
  <c r="O183" i="15"/>
  <c r="J183" i="15"/>
  <c r="I183" i="15"/>
  <c r="O182" i="15"/>
  <c r="J182" i="15"/>
  <c r="I182" i="15"/>
  <c r="O181" i="15"/>
  <c r="J181" i="15"/>
  <c r="I181" i="15"/>
  <c r="O180" i="15"/>
  <c r="J180" i="15"/>
  <c r="I180" i="15"/>
  <c r="O179" i="15"/>
  <c r="J179" i="15"/>
  <c r="I179" i="15"/>
  <c r="O178" i="15"/>
  <c r="J178" i="15"/>
  <c r="I178" i="15"/>
  <c r="O177" i="15"/>
  <c r="J177" i="15"/>
  <c r="I177" i="15"/>
  <c r="O176" i="15"/>
  <c r="J176" i="15"/>
  <c r="I176" i="15"/>
  <c r="O175" i="15"/>
  <c r="J175" i="15"/>
  <c r="I175" i="15"/>
  <c r="O174" i="15"/>
  <c r="J174" i="15"/>
  <c r="I174" i="15"/>
  <c r="O173" i="15"/>
  <c r="J173" i="15"/>
  <c r="I173" i="15"/>
  <c r="O172" i="15"/>
  <c r="J172" i="15"/>
  <c r="I172" i="15"/>
  <c r="O171" i="15"/>
  <c r="J171" i="15"/>
  <c r="I171" i="15"/>
  <c r="O170" i="15"/>
  <c r="J170" i="15"/>
  <c r="I170" i="15"/>
  <c r="O169" i="15"/>
  <c r="J169" i="15"/>
  <c r="I169" i="15"/>
  <c r="O168" i="15"/>
  <c r="J168" i="15"/>
  <c r="I168" i="15"/>
  <c r="O167" i="15"/>
  <c r="J167" i="15"/>
  <c r="I167" i="15"/>
  <c r="O166" i="15"/>
  <c r="J166" i="15"/>
  <c r="I166" i="15"/>
  <c r="O165" i="15"/>
  <c r="J165" i="15"/>
  <c r="I165" i="15"/>
  <c r="O164" i="15"/>
  <c r="J164" i="15"/>
  <c r="I164" i="15"/>
  <c r="O163" i="15"/>
  <c r="J163" i="15"/>
  <c r="I163" i="15"/>
  <c r="O162" i="15"/>
  <c r="J162" i="15"/>
  <c r="I162" i="15"/>
  <c r="O161" i="15"/>
  <c r="J161" i="15"/>
  <c r="I161" i="15"/>
  <c r="O160" i="15"/>
  <c r="J160" i="15"/>
  <c r="I160" i="15"/>
  <c r="O159" i="15"/>
  <c r="J159" i="15"/>
  <c r="I159" i="15"/>
  <c r="O158" i="15"/>
  <c r="J158" i="15"/>
  <c r="I158" i="15"/>
  <c r="O157" i="15"/>
  <c r="J157" i="15"/>
  <c r="I157" i="15"/>
  <c r="O156" i="15"/>
  <c r="J156" i="15"/>
  <c r="I156" i="15"/>
  <c r="O155" i="15"/>
  <c r="J155" i="15"/>
  <c r="I155" i="15"/>
  <c r="O154" i="15"/>
  <c r="J154" i="15"/>
  <c r="I154" i="15"/>
  <c r="O153" i="15"/>
  <c r="J153" i="15"/>
  <c r="I153" i="15"/>
  <c r="O152" i="15"/>
  <c r="J152" i="15"/>
  <c r="I152" i="15"/>
  <c r="O151" i="15"/>
  <c r="J151" i="15"/>
  <c r="I151" i="15"/>
  <c r="O150" i="15"/>
  <c r="J150" i="15"/>
  <c r="I150" i="15"/>
  <c r="O149" i="15"/>
  <c r="J149" i="15"/>
  <c r="I149" i="15"/>
  <c r="O148" i="15"/>
  <c r="J148" i="15"/>
  <c r="I148" i="15"/>
  <c r="O147" i="15"/>
  <c r="J147" i="15"/>
  <c r="I147" i="15"/>
  <c r="O146" i="15"/>
  <c r="J146" i="15"/>
  <c r="I146" i="15"/>
  <c r="O145" i="15"/>
  <c r="J145" i="15"/>
  <c r="I145" i="15"/>
  <c r="O144" i="15"/>
  <c r="J144" i="15"/>
  <c r="I144" i="15"/>
  <c r="O143" i="15"/>
  <c r="J143" i="15"/>
  <c r="I143" i="15"/>
  <c r="O142" i="15"/>
  <c r="J142" i="15"/>
  <c r="I142" i="15"/>
  <c r="O141" i="15"/>
  <c r="J141" i="15"/>
  <c r="I141" i="15"/>
  <c r="O140" i="15"/>
  <c r="J140" i="15"/>
  <c r="I140" i="15"/>
  <c r="O139" i="15"/>
  <c r="J139" i="15"/>
  <c r="I139" i="15"/>
  <c r="O138" i="15"/>
  <c r="J138" i="15"/>
  <c r="I138" i="15"/>
  <c r="O137" i="15"/>
  <c r="J137" i="15"/>
  <c r="I137" i="15"/>
  <c r="O136" i="15"/>
  <c r="J136" i="15"/>
  <c r="I136" i="15"/>
  <c r="O135" i="15"/>
  <c r="J135" i="15"/>
  <c r="I135" i="15"/>
  <c r="O134" i="15"/>
  <c r="J134" i="15"/>
  <c r="I134" i="15"/>
  <c r="O133" i="15"/>
  <c r="J133" i="15"/>
  <c r="I133" i="15"/>
  <c r="O132" i="15"/>
  <c r="J132" i="15"/>
  <c r="I132" i="15"/>
  <c r="O131" i="15"/>
  <c r="J131" i="15"/>
  <c r="I131" i="15"/>
  <c r="O130" i="15"/>
  <c r="J130" i="15"/>
  <c r="I130" i="15"/>
  <c r="O129" i="15"/>
  <c r="J129" i="15"/>
  <c r="I129" i="15"/>
  <c r="O128" i="15"/>
  <c r="J128" i="15"/>
  <c r="I128" i="15"/>
  <c r="O127" i="15"/>
  <c r="J127" i="15"/>
  <c r="I127" i="15"/>
  <c r="O126" i="15"/>
  <c r="J126" i="15"/>
  <c r="I126" i="15"/>
  <c r="O125" i="15"/>
  <c r="J125" i="15"/>
  <c r="I125" i="15"/>
  <c r="O124" i="15"/>
  <c r="J124" i="15"/>
  <c r="I124" i="15"/>
  <c r="O123" i="15"/>
  <c r="J123" i="15"/>
  <c r="I123" i="15"/>
  <c r="O122" i="15"/>
  <c r="J122" i="15"/>
  <c r="I122" i="15"/>
  <c r="O121" i="15"/>
  <c r="J121" i="15"/>
  <c r="I121" i="15"/>
  <c r="O120" i="15"/>
  <c r="J120" i="15"/>
  <c r="I120" i="15"/>
  <c r="O119" i="15"/>
  <c r="J119" i="15"/>
  <c r="I119" i="15"/>
  <c r="O118" i="15"/>
  <c r="J118" i="15"/>
  <c r="I118" i="15"/>
  <c r="O117" i="15"/>
  <c r="J117" i="15"/>
  <c r="I117" i="15"/>
  <c r="O116" i="15"/>
  <c r="J116" i="15"/>
  <c r="I116" i="15"/>
  <c r="O115" i="15"/>
  <c r="J115" i="15"/>
  <c r="I115" i="15"/>
  <c r="O114" i="15"/>
  <c r="J114" i="15"/>
  <c r="I114" i="15"/>
  <c r="O113" i="15"/>
  <c r="J113" i="15"/>
  <c r="I113" i="15"/>
  <c r="O112" i="15"/>
  <c r="J112" i="15"/>
  <c r="I112" i="15"/>
  <c r="O111" i="15"/>
  <c r="J111" i="15"/>
  <c r="I111" i="15"/>
  <c r="O110" i="15"/>
  <c r="J110" i="15"/>
  <c r="I110" i="15"/>
  <c r="O109" i="15"/>
  <c r="J109" i="15"/>
  <c r="I109" i="15"/>
  <c r="O108" i="15"/>
  <c r="J108" i="15"/>
  <c r="I108" i="15"/>
  <c r="O107" i="15"/>
  <c r="J107" i="15"/>
  <c r="I107" i="15"/>
  <c r="O106" i="15"/>
  <c r="J106" i="15"/>
  <c r="I106" i="15"/>
  <c r="O105" i="15"/>
  <c r="J105" i="15"/>
  <c r="I105" i="15"/>
  <c r="O104" i="15"/>
  <c r="J104" i="15"/>
  <c r="I104" i="15"/>
  <c r="O103" i="15"/>
  <c r="J103" i="15"/>
  <c r="I103" i="15"/>
  <c r="O102" i="15"/>
  <c r="J102" i="15"/>
  <c r="I102" i="15"/>
  <c r="O101" i="15"/>
  <c r="J101" i="15"/>
  <c r="I101" i="15"/>
  <c r="O100" i="15"/>
  <c r="J100" i="15"/>
  <c r="I100" i="15"/>
  <c r="O99" i="15"/>
  <c r="J99" i="15"/>
  <c r="I99" i="15"/>
  <c r="O98" i="15"/>
  <c r="J98" i="15"/>
  <c r="I98" i="15"/>
  <c r="O97" i="15"/>
  <c r="J97" i="15"/>
  <c r="I97" i="15"/>
  <c r="O96" i="15"/>
  <c r="J96" i="15"/>
  <c r="I96" i="15"/>
  <c r="O95" i="15"/>
  <c r="J95" i="15"/>
  <c r="I95" i="15"/>
  <c r="O94" i="15"/>
  <c r="J94" i="15"/>
  <c r="I94" i="15"/>
  <c r="O93" i="15"/>
  <c r="J93" i="15"/>
  <c r="I93" i="15"/>
  <c r="O92" i="15"/>
  <c r="J92" i="15"/>
  <c r="I92" i="15"/>
  <c r="O91" i="15"/>
  <c r="J91" i="15"/>
  <c r="I91" i="15"/>
  <c r="O90" i="15"/>
  <c r="J90" i="15"/>
  <c r="I90" i="15"/>
  <c r="O89" i="15"/>
  <c r="J89" i="15"/>
  <c r="I89" i="15"/>
  <c r="O88" i="15"/>
  <c r="J88" i="15"/>
  <c r="I88" i="15"/>
  <c r="O87" i="15"/>
  <c r="J87" i="15"/>
  <c r="I87" i="15"/>
  <c r="O86" i="15"/>
  <c r="J86" i="15"/>
  <c r="I86" i="15"/>
  <c r="O85" i="15"/>
  <c r="J85" i="15"/>
  <c r="I85" i="15"/>
  <c r="O84" i="15"/>
  <c r="J84" i="15"/>
  <c r="I84" i="15"/>
  <c r="O83" i="15"/>
  <c r="J83" i="15"/>
  <c r="I83" i="15"/>
  <c r="O82" i="15"/>
  <c r="J82" i="15"/>
  <c r="I82" i="15"/>
  <c r="O81" i="15"/>
  <c r="J81" i="15"/>
  <c r="I81" i="15"/>
  <c r="O80" i="15"/>
  <c r="J80" i="15"/>
  <c r="I80" i="15"/>
  <c r="O79" i="15"/>
  <c r="J79" i="15"/>
  <c r="I79" i="15"/>
  <c r="O78" i="15"/>
  <c r="J78" i="15"/>
  <c r="I78" i="15"/>
  <c r="O77" i="15"/>
  <c r="J77" i="15"/>
  <c r="I77" i="15"/>
  <c r="O76" i="15"/>
  <c r="J76" i="15"/>
  <c r="I76" i="15"/>
  <c r="O75" i="15"/>
  <c r="J75" i="15"/>
  <c r="I75" i="15"/>
  <c r="O74" i="15"/>
  <c r="J74" i="15"/>
  <c r="I74" i="15"/>
  <c r="O73" i="15"/>
  <c r="J73" i="15"/>
  <c r="I73" i="15"/>
  <c r="O72" i="15"/>
  <c r="J72" i="15"/>
  <c r="I72" i="15"/>
  <c r="O71" i="15"/>
  <c r="J71" i="15"/>
  <c r="I71" i="15"/>
  <c r="O70" i="15"/>
  <c r="J70" i="15"/>
  <c r="I70" i="15"/>
  <c r="O69" i="15"/>
  <c r="J69" i="15"/>
  <c r="I69" i="15"/>
  <c r="O68" i="15"/>
  <c r="J68" i="15"/>
  <c r="I68" i="15"/>
  <c r="O67" i="15"/>
  <c r="J67" i="15"/>
  <c r="I67" i="15"/>
  <c r="O66" i="15"/>
  <c r="J66" i="15"/>
  <c r="I66" i="15"/>
  <c r="O65" i="15"/>
  <c r="J65" i="15"/>
  <c r="I65" i="15"/>
  <c r="O64" i="15"/>
  <c r="J64" i="15"/>
  <c r="I64" i="15"/>
  <c r="O63" i="15"/>
  <c r="J63" i="15"/>
  <c r="I63" i="15"/>
  <c r="O62" i="15"/>
  <c r="J62" i="15"/>
  <c r="I62" i="15"/>
  <c r="O61" i="15"/>
  <c r="J61" i="15"/>
  <c r="I61" i="15"/>
  <c r="O60" i="15"/>
  <c r="J60" i="15"/>
  <c r="I60" i="15"/>
  <c r="O59" i="15"/>
  <c r="J59" i="15"/>
  <c r="I59" i="15"/>
  <c r="O58" i="15"/>
  <c r="J58" i="15"/>
  <c r="I58" i="15"/>
  <c r="O57" i="15"/>
  <c r="J57" i="15"/>
  <c r="I57" i="15"/>
  <c r="O56" i="15"/>
  <c r="J56" i="15"/>
  <c r="I56" i="15"/>
  <c r="O55" i="15"/>
  <c r="J55" i="15"/>
  <c r="I55" i="15"/>
  <c r="O54" i="15"/>
  <c r="J54" i="15"/>
  <c r="I54" i="15"/>
  <c r="O53" i="15"/>
  <c r="J53" i="15"/>
  <c r="I53" i="15"/>
  <c r="O52" i="15"/>
  <c r="J52" i="15"/>
  <c r="I52" i="15"/>
  <c r="O51" i="15"/>
  <c r="J51" i="15"/>
  <c r="I51" i="15"/>
  <c r="O50" i="15"/>
  <c r="J50" i="15"/>
  <c r="I50" i="15"/>
  <c r="O49" i="15"/>
  <c r="J49" i="15"/>
  <c r="I49" i="15"/>
  <c r="O48" i="15"/>
  <c r="J48" i="15"/>
  <c r="I48" i="15"/>
  <c r="O47" i="15"/>
  <c r="J47" i="15"/>
  <c r="I47" i="15"/>
  <c r="O46" i="15"/>
  <c r="J46" i="15"/>
  <c r="I46" i="15"/>
  <c r="O45" i="15"/>
  <c r="J45" i="15"/>
  <c r="I45" i="15"/>
  <c r="O44" i="15"/>
  <c r="J44" i="15"/>
  <c r="I44" i="15"/>
  <c r="O43" i="15"/>
  <c r="J43" i="15"/>
  <c r="I43" i="15"/>
  <c r="O42" i="15"/>
  <c r="J42" i="15"/>
  <c r="I42" i="15"/>
  <c r="O41" i="15"/>
  <c r="J41" i="15"/>
  <c r="I41" i="15"/>
  <c r="O40" i="15"/>
  <c r="J40" i="15"/>
  <c r="I40" i="15"/>
  <c r="O39" i="15"/>
  <c r="J39" i="15"/>
  <c r="I39" i="15"/>
  <c r="O38" i="15"/>
  <c r="J38" i="15"/>
  <c r="I38" i="15"/>
  <c r="O37" i="15"/>
  <c r="J37" i="15"/>
  <c r="I37" i="15"/>
  <c r="O36" i="15"/>
  <c r="J36" i="15"/>
  <c r="I36" i="15"/>
  <c r="O35" i="15"/>
  <c r="J35" i="15"/>
  <c r="I35" i="15"/>
  <c r="O34" i="15"/>
  <c r="J34" i="15"/>
  <c r="I34" i="15"/>
  <c r="O33" i="15"/>
  <c r="J33" i="15"/>
  <c r="I33" i="15"/>
  <c r="O32" i="15"/>
  <c r="J32" i="15"/>
  <c r="I32" i="15"/>
  <c r="O31" i="15"/>
  <c r="J31" i="15"/>
  <c r="I31" i="15"/>
  <c r="O30" i="15"/>
  <c r="J30" i="15"/>
  <c r="I30" i="15"/>
  <c r="O29" i="15"/>
  <c r="J29" i="15"/>
  <c r="I29" i="15"/>
  <c r="O28" i="15"/>
  <c r="J28" i="15"/>
  <c r="I28" i="15"/>
  <c r="O27" i="15"/>
  <c r="J27" i="15"/>
  <c r="I27" i="15"/>
  <c r="O26" i="15"/>
  <c r="J26" i="15"/>
  <c r="I26" i="15"/>
  <c r="O25" i="15"/>
  <c r="J25" i="15"/>
  <c r="I25" i="15"/>
  <c r="O24" i="15"/>
  <c r="J24" i="15"/>
  <c r="I24" i="15"/>
  <c r="O23" i="15"/>
  <c r="J23" i="15"/>
  <c r="I23" i="15"/>
  <c r="O22" i="15"/>
  <c r="J22" i="15"/>
  <c r="I22" i="15"/>
  <c r="O21" i="15"/>
  <c r="J21" i="15"/>
  <c r="I21" i="15"/>
  <c r="O20" i="15"/>
  <c r="J20" i="15"/>
  <c r="I20" i="15"/>
  <c r="O19" i="15"/>
  <c r="J19" i="15"/>
  <c r="I19" i="15"/>
  <c r="O18" i="15"/>
  <c r="J18" i="15"/>
  <c r="I18" i="15"/>
  <c r="O17" i="15"/>
  <c r="J17" i="15"/>
  <c r="I17" i="15"/>
  <c r="O16" i="15"/>
  <c r="J16" i="15"/>
  <c r="I16" i="15"/>
  <c r="O15" i="15"/>
  <c r="J15" i="15"/>
  <c r="I15" i="15"/>
  <c r="O14" i="15"/>
  <c r="J14" i="15"/>
  <c r="I14" i="15"/>
  <c r="O13" i="15"/>
  <c r="J13" i="15"/>
  <c r="I13" i="15"/>
  <c r="O12" i="15"/>
  <c r="J12" i="15"/>
  <c r="I12" i="15"/>
  <c r="O11" i="15"/>
  <c r="J11" i="15"/>
  <c r="I11" i="15"/>
  <c r="O10" i="15"/>
  <c r="J10" i="15"/>
  <c r="I10" i="15"/>
  <c r="O9" i="15"/>
  <c r="J9" i="15"/>
  <c r="I9" i="15"/>
  <c r="O8" i="15"/>
  <c r="J8" i="15"/>
  <c r="I8" i="15"/>
  <c r="O7" i="15"/>
  <c r="J7" i="15"/>
  <c r="I7" i="15"/>
  <c r="I9" i="9"/>
  <c r="H9" i="9"/>
  <c r="H8" i="9"/>
  <c r="A8" i="9"/>
  <c r="H7" i="9"/>
  <c r="A7" i="9"/>
  <c r="L29" i="6"/>
  <c r="J29" i="6"/>
  <c r="K28" i="6"/>
  <c r="B28" i="6"/>
  <c r="A28" i="6"/>
  <c r="K27" i="6"/>
  <c r="B27" i="6"/>
  <c r="A27" i="6"/>
  <c r="K22" i="6"/>
  <c r="B22" i="6"/>
  <c r="A22" i="6"/>
  <c r="K18" i="6"/>
  <c r="B18" i="6"/>
  <c r="A18" i="6"/>
  <c r="K16" i="6"/>
  <c r="B16" i="6"/>
  <c r="A16" i="6"/>
  <c r="K26" i="6"/>
  <c r="B26" i="6"/>
  <c r="A26" i="6"/>
  <c r="K11" i="6"/>
  <c r="B11" i="6"/>
  <c r="A11" i="6"/>
  <c r="K10" i="6"/>
  <c r="B10" i="6"/>
  <c r="A10" i="6"/>
  <c r="K24" i="6"/>
  <c r="B24" i="6"/>
  <c r="A24" i="6"/>
  <c r="K23" i="6"/>
  <c r="B23" i="6"/>
  <c r="A23" i="6"/>
  <c r="K12" i="6"/>
  <c r="B12" i="6"/>
  <c r="A12" i="6"/>
  <c r="K15" i="6"/>
  <c r="B15" i="6"/>
  <c r="A15" i="6"/>
  <c r="K21" i="6"/>
  <c r="B21" i="6"/>
  <c r="A21" i="6"/>
  <c r="K20" i="6"/>
  <c r="B20" i="6"/>
  <c r="A20" i="6"/>
  <c r="K9" i="6"/>
  <c r="B9" i="6"/>
  <c r="A9" i="6"/>
  <c r="K8" i="6"/>
  <c r="B8" i="6"/>
  <c r="A8" i="6"/>
  <c r="K19" i="6"/>
  <c r="B19" i="6"/>
  <c r="A19" i="6"/>
  <c r="K7" i="6"/>
  <c r="K29" i="6" s="1"/>
  <c r="B7" i="6"/>
  <c r="A7" i="6"/>
  <c r="K17" i="6"/>
  <c r="B17" i="6"/>
  <c r="A17" i="6"/>
  <c r="K14" i="6"/>
  <c r="B14" i="6"/>
  <c r="A14" i="6"/>
  <c r="K13" i="6"/>
  <c r="B13" i="6"/>
  <c r="A13" i="6"/>
  <c r="K25" i="6"/>
  <c r="B25" i="6"/>
  <c r="A25" i="6"/>
  <c r="G14" i="17" l="1"/>
  <c r="G18" i="17"/>
  <c r="G21" i="17" l="1"/>
  <c r="G19" i="17"/>
  <c r="G11" i="17"/>
  <c r="G9" i="17" l="1"/>
  <c r="G10" i="17"/>
  <c r="G17" i="17" l="1"/>
  <c r="G8" i="17" l="1"/>
  <c r="G5" i="17" l="1"/>
  <c r="G6" i="17"/>
  <c r="G7" i="17"/>
  <c r="G12" i="17"/>
  <c r="G13" i="17"/>
  <c r="G15" i="17"/>
  <c r="G16" i="17"/>
  <c r="G20" i="17"/>
  <c r="G22" i="17"/>
  <c r="G23" i="17"/>
  <c r="G24" i="17"/>
  <c r="G25" i="17"/>
  <c r="G26" i="17"/>
  <c r="G27" i="17"/>
  <c r="G28" i="17"/>
  <c r="G29" i="17"/>
</calcChain>
</file>

<file path=xl/sharedStrings.xml><?xml version="1.0" encoding="utf-8"?>
<sst xmlns="http://schemas.openxmlformats.org/spreadsheetml/2006/main" count="2868" uniqueCount="133">
  <si>
    <t>[m³]</t>
  </si>
  <si>
    <t>[mm]</t>
  </si>
  <si>
    <t>[m²]</t>
  </si>
  <si>
    <t>Numer</t>
  </si>
  <si>
    <t>Słupek</t>
  </si>
  <si>
    <t>opis</t>
  </si>
  <si>
    <t>gr całk</t>
  </si>
  <si>
    <t>pow. brutto</t>
  </si>
  <si>
    <t>H ramy</t>
  </si>
  <si>
    <t>L ramy</t>
  </si>
  <si>
    <t>H całk</t>
  </si>
  <si>
    <t>L całk</t>
  </si>
  <si>
    <t>pow.</t>
  </si>
  <si>
    <t>ciężar</t>
  </si>
  <si>
    <t>[kg]</t>
  </si>
  <si>
    <t>Nazwa</t>
  </si>
  <si>
    <t>Materiał</t>
  </si>
  <si>
    <t>szer.</t>
  </si>
  <si>
    <t>wys.</t>
  </si>
  <si>
    <t>dł.</t>
  </si>
  <si>
    <t>kubatura</t>
  </si>
  <si>
    <t>mb</t>
  </si>
  <si>
    <t>szt.</t>
  </si>
  <si>
    <t>Moduł</t>
  </si>
  <si>
    <t>W całk</t>
  </si>
  <si>
    <t>W ramy</t>
  </si>
  <si>
    <t>Element</t>
  </si>
  <si>
    <t>RAZEM:</t>
  </si>
  <si>
    <t>MATERIAŁY</t>
  </si>
  <si>
    <t>LISTA STROPÓW I DACHÓW</t>
  </si>
  <si>
    <t>LISTA ŚCIAN</t>
  </si>
  <si>
    <r>
      <t>[m</t>
    </r>
    <r>
      <rPr>
        <vertAlign val="superscript"/>
        <sz val="10"/>
        <color theme="1"/>
        <rFont val="Verdana"/>
        <family val="2"/>
        <charset val="238"/>
      </rPr>
      <t>2</t>
    </r>
    <r>
      <rPr>
        <sz val="10"/>
        <color theme="1"/>
        <rFont val="Verdana"/>
        <family val="2"/>
      </rPr>
      <t>]</t>
    </r>
  </si>
  <si>
    <t>klasa (grade)</t>
  </si>
  <si>
    <t>kod (indeks)</t>
  </si>
  <si>
    <t>pow. netto</t>
  </si>
  <si>
    <t>Sklejka</t>
  </si>
  <si>
    <t>1250x2500</t>
  </si>
  <si>
    <t>1200x2600</t>
  </si>
  <si>
    <t>DF</t>
  </si>
  <si>
    <t>1200x2527</t>
  </si>
  <si>
    <t>OSB3</t>
  </si>
  <si>
    <t>1. Funkcja działa na zasadzie porównania objętości płyt</t>
  </si>
  <si>
    <t>Uwaga:</t>
  </si>
  <si>
    <t>Rigips Riduro</t>
  </si>
  <si>
    <t>1200x2550</t>
  </si>
  <si>
    <t>Fermacell Powerpanel HD</t>
  </si>
  <si>
    <t>1200x2700</t>
  </si>
  <si>
    <t>Rigidur H</t>
  </si>
  <si>
    <t>A</t>
  </si>
  <si>
    <t>1200x2400</t>
  </si>
  <si>
    <t>Fermacell</t>
  </si>
  <si>
    <t>625x2500</t>
  </si>
  <si>
    <t>Objętość</t>
  </si>
  <si>
    <t>Długość</t>
  </si>
  <si>
    <t>Szerokość</t>
  </si>
  <si>
    <t>Grubość</t>
  </si>
  <si>
    <t>L.p.</t>
  </si>
  <si>
    <t>Uwaga niniejsza zakładka jest wyłącznie do celów roboczych formuły określającej czy płyta jest pełnych wymiarów</t>
  </si>
  <si>
    <t>Pełna</t>
  </si>
  <si>
    <t>1250x2550</t>
  </si>
  <si>
    <t>1250x2527</t>
  </si>
  <si>
    <t>1196x2800</t>
  </si>
  <si>
    <r>
      <t>2. W</t>
    </r>
    <r>
      <rPr>
        <sz val="11"/>
        <color rgb="FFCE181E"/>
        <rFont val="Calibri"/>
        <family val="2"/>
        <charset val="238"/>
      </rPr>
      <t xml:space="preserve"> przypadku nowych materiałów należy zaktualizować w szablonie powyższą tabelę o dany materiał</t>
    </r>
  </si>
  <si>
    <t>Objętość pojedynczej płyty</t>
  </si>
  <si>
    <t>2.1. W celu uniknięcia ingerencji w formuły zaleca się, aby materiały dodawać pomiędzy pozycjami, funkcja porównująca automatycznie zwiększy zakres poszukiwań, ewentualnie można powiększyć zakres tabeli</t>
  </si>
  <si>
    <t>P5</t>
  </si>
  <si>
    <t>620x2420</t>
  </si>
  <si>
    <t>1220x2500</t>
  </si>
  <si>
    <t>Montaż po zbiciu modułu (z=tak)</t>
  </si>
  <si>
    <t>1200x2630</t>
  </si>
  <si>
    <t>Aktivhaus SWSG</t>
  </si>
  <si>
    <t>265/2021</t>
  </si>
  <si>
    <t>AH Aktiv-Haus GmbH</t>
  </si>
  <si>
    <t>10.08.2021</t>
  </si>
  <si>
    <t>5-315-16X-SZ-01</t>
  </si>
  <si>
    <t>5-315-16X-SM-01</t>
  </si>
  <si>
    <t>5-315-16X-SM-02</t>
  </si>
  <si>
    <t>5-315-16X-SMA-01</t>
  </si>
  <si>
    <t>5-315-16X-SD-01</t>
  </si>
  <si>
    <t>5-315-16X-SS-01</t>
  </si>
  <si>
    <t>5-315-16X-SD-02</t>
  </si>
  <si>
    <t>5-315-16X-SD-03</t>
  </si>
  <si>
    <t>5-315-16X-SS-02</t>
  </si>
  <si>
    <t>5-315-16X-SS-03</t>
  </si>
  <si>
    <t>5-315-16X-SM-03</t>
  </si>
  <si>
    <t>5-315-16X-SD-06</t>
  </si>
  <si>
    <t>5-315-16X-SS-05</t>
  </si>
  <si>
    <t>5-315-16X-SS-06</t>
  </si>
  <si>
    <t>5-315-16X-SD-04</t>
  </si>
  <si>
    <t>5-315-16X-SD-05</t>
  </si>
  <si>
    <t>5-315-16X-SZ-02</t>
  </si>
  <si>
    <t>5-315-16X-SM-04</t>
  </si>
  <si>
    <t>5-315-16X-SMA-02</t>
  </si>
  <si>
    <t>5-315-16X-SS-04</t>
  </si>
  <si>
    <t>5-315-16X-SZ-03</t>
  </si>
  <si>
    <t>5-315-16X-SZ-04</t>
  </si>
  <si>
    <t>5-315-16X-P</t>
  </si>
  <si>
    <t>5-315-16X-S</t>
  </si>
  <si>
    <t>DREWNO</t>
  </si>
  <si>
    <t>strugane</t>
  </si>
  <si>
    <t>C24(lite)</t>
  </si>
  <si>
    <t>C24</t>
  </si>
  <si>
    <t>Drewno_Do_Dociecia</t>
  </si>
  <si>
    <t>C24(LITE)</t>
  </si>
  <si>
    <t>LVL R</t>
  </si>
  <si>
    <t>Drewno</t>
  </si>
  <si>
    <t xml:space="preserve">Steico </t>
  </si>
  <si>
    <t>Steico</t>
  </si>
  <si>
    <t>60x280</t>
  </si>
  <si>
    <t>60x240</t>
  </si>
  <si>
    <t>60x300</t>
  </si>
  <si>
    <t>podwalina</t>
  </si>
  <si>
    <t>drewno</t>
  </si>
  <si>
    <t>łata P</t>
  </si>
  <si>
    <t>podw. sd</t>
  </si>
  <si>
    <t>podw. szachtu</t>
  </si>
  <si>
    <t>bezklasowe</t>
  </si>
  <si>
    <t>łata</t>
  </si>
  <si>
    <t xml:space="preserve">łata </t>
  </si>
  <si>
    <t>zwykła</t>
  </si>
  <si>
    <t>1200x2473</t>
  </si>
  <si>
    <t>1200x2905</t>
  </si>
  <si>
    <t>1200x2502</t>
  </si>
  <si>
    <t>ogień</t>
  </si>
  <si>
    <t>DFH2</t>
  </si>
  <si>
    <t>woda-ogień</t>
  </si>
  <si>
    <t>H2</t>
  </si>
  <si>
    <t>woda</t>
  </si>
  <si>
    <t>1250x2502</t>
  </si>
  <si>
    <t>Łata</t>
  </si>
  <si>
    <t>fermacell</t>
  </si>
  <si>
    <t>sklejka</t>
  </si>
  <si>
    <t>wodoodporna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</si>
</sst>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"/>
    <numFmt numFmtId="167" formatCode="000"/>
    <numFmt numFmtId="168" formatCode="#,##0.0"/>
  </numFmts>
  <fonts count="23" x14ac:knownFonts="1">
    <font>
      <sz val="11"/>
      <color theme="1"/>
      <name val="Calibri"/>
      <family val="2"/>
      <scheme val="minor"/>
    </font>
    <font>
      <sz val="11"/>
      <name val="Verdana"/>
      <family val="2"/>
    </font>
    <font>
      <b/>
      <sz val="1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b/>
      <sz val="12"/>
      <color theme="1"/>
      <name val="Verdana"/>
      <family val="2"/>
      <charset val="238"/>
    </font>
    <font>
      <sz val="10"/>
      <name val="Verdana"/>
      <family val="2"/>
      <charset val="238"/>
    </font>
    <font>
      <b/>
      <sz val="10"/>
      <color theme="1"/>
      <name val="Verdana"/>
      <family val="2"/>
    </font>
    <font>
      <sz val="11"/>
      <color theme="1"/>
      <name val="Verdana"/>
      <family val="2"/>
      <charset val="238"/>
    </font>
    <font>
      <b/>
      <sz val="10"/>
      <color theme="1"/>
      <name val="Verdana"/>
      <family val="2"/>
      <charset val="238"/>
    </font>
    <font>
      <b/>
      <sz val="10"/>
      <name val="Verdana"/>
      <family val="2"/>
      <charset val="238"/>
    </font>
    <font>
      <vertAlign val="superscript"/>
      <sz val="10"/>
      <color theme="1"/>
      <name val="Verdana"/>
      <family val="2"/>
      <charset val="238"/>
    </font>
    <font>
      <sz val="11"/>
      <color rgb="FF000000"/>
      <name val="Calibri"/>
      <family val="2"/>
      <charset val="1"/>
    </font>
    <font>
      <sz val="11"/>
      <name val="Verdana"/>
      <family val="2"/>
      <charset val="1"/>
    </font>
    <font>
      <b/>
      <sz val="11"/>
      <color rgb="FF000000"/>
      <name val="Verdana"/>
      <family val="2"/>
      <charset val="1"/>
    </font>
    <font>
      <sz val="11"/>
      <color rgb="FFCE181E"/>
      <name val="Calibri"/>
      <family val="2"/>
      <charset val="1"/>
    </font>
    <font>
      <sz val="11"/>
      <color rgb="FFCE181E"/>
      <name val="Calibri"/>
      <family val="2"/>
      <charset val="238"/>
    </font>
    <font>
      <sz val="11"/>
      <color rgb="FF000000"/>
      <name val="Verdana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CE181E"/>
      <name val="Calibri"/>
      <family val="2"/>
      <charset val="238"/>
    </font>
    <font>
      <sz val="13"/>
      <color rgb="FFCE181E"/>
      <name val="Calibri"/>
      <family val="2"/>
      <charset val="238"/>
    </font>
    <font>
      <sz val="11"/>
      <color rgb="FF000000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BCC"/>
        <bgColor rgb="FFF6F9FC"/>
      </patternFill>
    </fill>
    <fill>
      <patternFill patternType="solid">
        <fgColor rgb="FFDDDDDD"/>
        <bgColor rgb="FFF6F9FC"/>
      </patternFill>
    </fill>
    <fill>
      <patternFill patternType="solid">
        <fgColor rgb="FFFFF200"/>
        <bgColor rgb="FFFFFF00"/>
      </patternFill>
    </fill>
    <fill>
      <patternFill patternType="solid">
        <fgColor rgb="FFCCE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13" fillId="0" borderId="0"/>
  </cellStyleXfs>
  <cellXfs count="103">
    <xf numFmtId="0" fontId="0" fillId="0" borderId="0" xfId="0"/>
    <xf numFmtId="0" fontId="3" fillId="0" borderId="0" xfId="0" applyFont="1"/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49" fontId="3" fillId="0" borderId="0" xfId="0" applyNumberFormat="1" applyFont="1" applyAlignment="1">
      <alignment horizontal="left"/>
    </xf>
    <xf numFmtId="0" fontId="3" fillId="0" borderId="0" xfId="0" applyFont="1"/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6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/>
    <xf numFmtId="1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6" fontId="5" fillId="0" borderId="1" xfId="0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3" fillId="0" borderId="0" xfId="0" applyFont="1"/>
    <xf numFmtId="1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 vertical="center"/>
    </xf>
    <xf numFmtId="4" fontId="7" fillId="0" borderId="2" xfId="0" applyNumberFormat="1" applyFont="1" applyFill="1" applyBorder="1" applyAlignment="1">
      <alignment horizontal="center" vertical="center"/>
    </xf>
    <xf numFmtId="167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/>
    </xf>
    <xf numFmtId="1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5" fillId="0" borderId="0" xfId="0" applyFont="1"/>
    <xf numFmtId="0" fontId="9" fillId="0" borderId="0" xfId="0" applyFont="1" applyAlignment="1">
      <alignment vertical="center"/>
    </xf>
    <xf numFmtId="1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6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7" fontId="7" fillId="0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/>
      <protection locked="0"/>
    </xf>
    <xf numFmtId="3" fontId="7" fillId="0" borderId="2" xfId="0" applyNumberFormat="1" applyFont="1" applyFill="1" applyBorder="1" applyAlignment="1" applyProtection="1">
      <alignment horizontal="center" vertical="center"/>
      <protection locked="0"/>
    </xf>
    <xf numFmtId="4" fontId="7" fillId="0" borderId="2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/>
    </xf>
    <xf numFmtId="3" fontId="7" fillId="0" borderId="2" xfId="0" applyNumberFormat="1" applyFont="1" applyFill="1" applyBorder="1" applyAlignment="1" applyProtection="1">
      <alignment horizontal="center" vertical="center"/>
    </xf>
    <xf numFmtId="4" fontId="7" fillId="0" borderId="2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4" fontId="11" fillId="0" borderId="2" xfId="0" applyNumberFormat="1" applyFont="1" applyFill="1" applyBorder="1" applyAlignment="1">
      <alignment horizontal="center" vertical="center"/>
    </xf>
    <xf numFmtId="4" fontId="11" fillId="0" borderId="2" xfId="0" applyNumberFormat="1" applyFont="1" applyFill="1" applyBorder="1" applyAlignment="1" applyProtection="1">
      <alignment horizontal="center" vertical="center"/>
      <protection locked="0"/>
    </xf>
    <xf numFmtId="3" fontId="11" fillId="0" borderId="2" xfId="0" applyNumberFormat="1" applyFont="1" applyFill="1" applyBorder="1" applyAlignment="1">
      <alignment horizontal="center" vertical="center"/>
    </xf>
    <xf numFmtId="168" fontId="1" fillId="0" borderId="0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13" fillId="0" borderId="0" xfId="1"/>
    <xf numFmtId="0" fontId="14" fillId="0" borderId="0" xfId="1" applyFont="1" applyBorder="1" applyAlignment="1">
      <alignment horizontal="center" vertical="center"/>
    </xf>
    <xf numFmtId="2" fontId="14" fillId="0" borderId="0" xfId="1" applyNumberFormat="1" applyFont="1" applyBorder="1" applyAlignment="1">
      <alignment horizontal="center" vertical="center"/>
    </xf>
    <xf numFmtId="164" fontId="14" fillId="0" borderId="0" xfId="1" applyNumberFormat="1" applyFont="1" applyBorder="1" applyAlignment="1">
      <alignment horizontal="center" vertical="center"/>
    </xf>
    <xf numFmtId="3" fontId="14" fillId="0" borderId="0" xfId="1" applyNumberFormat="1" applyFont="1" applyBorder="1" applyAlignment="1">
      <alignment horizontal="center" vertical="center"/>
    </xf>
    <xf numFmtId="168" fontId="14" fillId="0" borderId="0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left" vertical="center"/>
    </xf>
    <xf numFmtId="165" fontId="15" fillId="0" borderId="0" xfId="1" applyNumberFormat="1" applyFont="1" applyAlignment="1">
      <alignment horizontal="center"/>
    </xf>
    <xf numFmtId="164" fontId="15" fillId="0" borderId="0" xfId="1" applyNumberFormat="1" applyFont="1" applyAlignment="1">
      <alignment horizontal="center"/>
    </xf>
    <xf numFmtId="166" fontId="15" fillId="0" borderId="0" xfId="1" applyNumberFormat="1" applyFont="1" applyAlignment="1">
      <alignment horizontal="center"/>
    </xf>
    <xf numFmtId="0" fontId="15" fillId="0" borderId="0" xfId="1" applyFont="1" applyAlignment="1">
      <alignment horizontal="center"/>
    </xf>
    <xf numFmtId="1" fontId="15" fillId="0" borderId="0" xfId="1" applyNumberFormat="1" applyFont="1" applyAlignment="1">
      <alignment horizontal="center"/>
    </xf>
    <xf numFmtId="0" fontId="18" fillId="0" borderId="3" xfId="1" applyFont="1" applyBorder="1"/>
    <xf numFmtId="166" fontId="18" fillId="0" borderId="3" xfId="1" applyNumberFormat="1" applyFont="1" applyBorder="1"/>
    <xf numFmtId="0" fontId="19" fillId="3" borderId="3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" fontId="3" fillId="0" borderId="0" xfId="0" applyNumberFormat="1" applyFont="1"/>
    <xf numFmtId="1" fontId="5" fillId="0" borderId="1" xfId="0" applyNumberFormat="1" applyFont="1" applyBorder="1" applyAlignment="1">
      <alignment horizontal="center"/>
    </xf>
    <xf numFmtId="0" fontId="18" fillId="0" borderId="6" xfId="1" applyFont="1" applyBorder="1" applyAlignment="1">
      <alignment horizontal="right"/>
    </xf>
    <xf numFmtId="0" fontId="18" fillId="0" borderId="7" xfId="1" applyFont="1" applyBorder="1"/>
    <xf numFmtId="0" fontId="19" fillId="3" borderId="8" xfId="1" applyFont="1" applyFill="1" applyBorder="1" applyAlignment="1">
      <alignment horizontal="center"/>
    </xf>
    <xf numFmtId="0" fontId="19" fillId="3" borderId="9" xfId="1" applyFont="1" applyFill="1" applyBorder="1" applyAlignment="1">
      <alignment horizontal="center"/>
    </xf>
    <xf numFmtId="0" fontId="19" fillId="3" borderId="10" xfId="1" applyFont="1" applyFill="1" applyBorder="1" applyAlignment="1">
      <alignment horizontal="center"/>
    </xf>
    <xf numFmtId="0" fontId="18" fillId="0" borderId="11" xfId="1" applyFont="1" applyBorder="1" applyAlignment="1">
      <alignment horizontal="right"/>
    </xf>
    <xf numFmtId="0" fontId="18" fillId="0" borderId="12" xfId="1" applyFont="1" applyBorder="1"/>
    <xf numFmtId="166" fontId="18" fillId="0" borderId="12" xfId="1" applyNumberFormat="1" applyFont="1" applyBorder="1"/>
    <xf numFmtId="0" fontId="18" fillId="0" borderId="13" xfId="1" applyFont="1" applyBorder="1"/>
    <xf numFmtId="0" fontId="22" fillId="0" borderId="6" xfId="1" applyFont="1" applyFill="1" applyBorder="1" applyAlignment="1">
      <alignment horizontal="right"/>
    </xf>
    <xf numFmtId="0" fontId="22" fillId="0" borderId="3" xfId="1" applyFont="1" applyFill="1" applyBorder="1"/>
    <xf numFmtId="166" fontId="22" fillId="0" borderId="3" xfId="1" applyNumberFormat="1" applyFont="1" applyFill="1" applyBorder="1"/>
    <xf numFmtId="0" fontId="22" fillId="0" borderId="7" xfId="1" applyFont="1" applyFill="1" applyBorder="1"/>
    <xf numFmtId="0" fontId="4" fillId="0" borderId="0" xfId="0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168" fontId="1" fillId="5" borderId="0" xfId="0" applyNumberFormat="1" applyFont="1" applyFill="1" applyBorder="1" applyAlignment="1">
      <alignment horizontal="center" vertical="center"/>
    </xf>
    <xf numFmtId="3" fontId="1" fillId="5" borderId="0" xfId="0" applyNumberFormat="1" applyFont="1" applyFill="1" applyBorder="1" applyAlignment="1">
      <alignment horizontal="center" vertical="center"/>
    </xf>
    <xf numFmtId="2" fontId="1" fillId="5" borderId="0" xfId="0" applyNumberFormat="1" applyFont="1" applyFill="1" applyBorder="1" applyAlignment="1">
      <alignment horizontal="center" vertical="center"/>
    </xf>
    <xf numFmtId="164" fontId="1" fillId="5" borderId="0" xfId="0" applyNumberFormat="1" applyFont="1" applyFill="1" applyBorder="1" applyAlignment="1">
      <alignment horizontal="center" vertical="center"/>
    </xf>
    <xf numFmtId="1" fontId="1" fillId="5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16" fillId="2" borderId="5" xfId="1" applyFont="1" applyFill="1" applyBorder="1" applyAlignment="1">
      <alignment horizontal="left" vertical="center"/>
    </xf>
    <xf numFmtId="0" fontId="21" fillId="4" borderId="4" xfId="1" applyFont="1" applyFill="1" applyBorder="1" applyAlignment="1">
      <alignment horizontal="center" vertical="center"/>
    </xf>
    <xf numFmtId="0" fontId="20" fillId="2" borderId="5" xfId="1" applyFont="1" applyFill="1" applyBorder="1" applyAlignment="1">
      <alignment horizontal="left" vertical="center"/>
    </xf>
    <xf numFmtId="0" fontId="16" fillId="2" borderId="5" xfId="1" applyFont="1" applyFill="1" applyBorder="1" applyAlignment="1">
      <alignment horizontal="left" vertical="center" wrapText="1"/>
    </xf>
  </cellXfs>
  <cellStyles count="2">
    <cellStyle name="Normalny" xfId="0" builtinId="0"/>
    <cellStyle name="Normalny 2" xfId="1" xr:uid="{00000000-0005-0000-0000-000001000000}"/>
  </cellStyles>
  <dxfs count="29">
    <dxf>
      <fill>
        <patternFill>
          <bgColor rgb="FFF6F9FC"/>
        </patternFill>
      </fill>
    </dxf>
    <dxf>
      <fill>
        <patternFill>
          <bgColor rgb="FFF6F9FC"/>
        </patternFill>
      </fill>
    </dxf>
    <dxf>
      <fill>
        <patternFill>
          <bgColor rgb="FFF6F9FC"/>
        </patternFill>
      </fill>
    </dxf>
    <dxf>
      <fill>
        <patternFill>
          <bgColor rgb="FFF6F9FC"/>
        </patternFill>
      </fill>
    </dxf>
    <dxf>
      <fill>
        <patternFill>
          <bgColor rgb="FFF6F9FC"/>
        </patternFill>
      </fill>
    </dxf>
    <dxf>
      <fill>
        <patternFill>
          <bgColor rgb="FFF6F9FC"/>
        </patternFill>
      </fill>
    </dxf>
    <dxf>
      <fill>
        <patternFill>
          <bgColor rgb="FFF6F9FC"/>
        </patternFill>
      </fill>
    </dxf>
    <dxf>
      <fill>
        <patternFill>
          <bgColor rgb="FFF6F9FC"/>
        </patternFill>
      </fill>
    </dxf>
    <dxf>
      <fill>
        <patternFill>
          <bgColor rgb="FFF6F9FC"/>
        </patternFill>
      </fill>
    </dxf>
    <dxf>
      <fill>
        <patternFill>
          <bgColor rgb="FFF6F9FC"/>
        </patternFill>
      </fill>
    </dxf>
    <dxf>
      <fill>
        <patternFill>
          <bgColor rgb="FFF6F9F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scheme val="none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scheme val="none"/>
      </font>
      <numFmt numFmtId="166" formatCode="0.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scheme val="none"/>
      </font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6F9FC"/>
          <bgColor rgb="FFDDDDDD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>
          <bgColor rgb="FFF6F9FC"/>
        </patternFill>
      </fill>
    </dxf>
    <dxf>
      <fill>
        <patternFill>
          <bgColor rgb="FFF6F9FC"/>
        </patternFill>
      </fill>
    </dxf>
    <dxf>
      <fill>
        <patternFill>
          <bgColor rgb="FFF6F9FC"/>
        </patternFill>
      </fill>
    </dxf>
    <dxf>
      <fill>
        <patternFill>
          <bgColor rgb="FFF6F9FC"/>
        </patternFill>
      </fill>
    </dxf>
    <dxf>
      <fill>
        <patternFill>
          <bgColor rgb="FFF6F9FC"/>
        </patternFill>
      </fill>
    </dxf>
    <dxf>
      <fill>
        <patternFill>
          <bgColor rgb="FFF6F9FC"/>
        </patternFill>
      </fill>
    </dxf>
    <dxf>
      <fill>
        <patternFill>
          <bgColor rgb="FFF6F9FC"/>
        </patternFill>
      </fill>
    </dxf>
  </dxfs>
  <tableStyles count="0" defaultTableStyle="TableStyleMedium9" defaultPivotStyle="PivotStyleLight16"/>
  <colors>
    <mruColors>
      <color rgb="FFCCECFF"/>
      <color rgb="FFDEF1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4:G29" totalsRowShown="0" headerRowDxfId="21" dataDxfId="19" headerRowBorderDxfId="20" tableBorderDxfId="18" totalsRowBorderDxfId="17" headerRowCellStyle="Normalny 2" dataCellStyle="Normalny 2">
  <autoFilter ref="B4:G29" xr:uid="{00000000-0009-0000-0100-000001000000}"/>
  <tableColumns count="6">
    <tableColumn id="1" xr3:uid="{00000000-0010-0000-0000-000001000000}" name="Nazwa" dataDxfId="16" dataCellStyle="Normalny 2"/>
    <tableColumn id="2" xr3:uid="{00000000-0010-0000-0000-000002000000}" name="Materiał" dataDxfId="15" dataCellStyle="Normalny 2"/>
    <tableColumn id="3" xr3:uid="{00000000-0010-0000-0000-000003000000}" name="Grubość" dataDxfId="14" dataCellStyle="Normalny 2"/>
    <tableColumn id="4" xr3:uid="{00000000-0010-0000-0000-000004000000}" name="Szerokość" dataDxfId="13" dataCellStyle="Normalny 2"/>
    <tableColumn id="5" xr3:uid="{00000000-0010-0000-0000-000005000000}" name="Długość" dataDxfId="12" dataCellStyle="Normalny 2"/>
    <tableColumn id="6" xr3:uid="{00000000-0010-0000-0000-000006000000}" name="Objętość" dataDxfId="11" dataCellStyle="Normalny 2">
      <calculatedColumnFormula>D5*E5*F5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M32"/>
  <sheetViews>
    <sheetView tabSelected="1" zoomScaleNormal="100"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S12" sqref="S12"/>
    </sheetView>
  </sheetViews>
  <sheetFormatPr defaultColWidth="11" defaultRowHeight="14.25" x14ac:dyDescent="0.2"/>
  <cols>
    <col min="1" max="1" width="23.140625" style="2" customWidth="1"/>
    <col min="2" max="2" width="0.5703125" style="8" customWidth="1"/>
    <col min="3" max="3" width="20" style="3" customWidth="1"/>
    <col min="4" max="4" width="10.7109375" style="3" customWidth="1"/>
    <col min="5" max="5" width="10.7109375" style="2" customWidth="1"/>
    <col min="6" max="7" width="10.7109375" style="4" customWidth="1"/>
    <col min="8" max="10" width="10.7109375" style="10" customWidth="1"/>
    <col min="11" max="11" width="10.7109375" style="5" customWidth="1"/>
    <col min="12" max="12" width="10.7109375" style="13" customWidth="1"/>
    <col min="13" max="13" width="12.7109375" style="1" customWidth="1"/>
    <col min="14" max="16384" width="11" style="1"/>
  </cols>
  <sheetData>
    <row r="1" spans="1:13" ht="39.75" customHeight="1" x14ac:dyDescent="0.2">
      <c r="F1" s="21" t="s">
        <v>70</v>
      </c>
      <c r="G1" s="22" t="s">
        <v>71</v>
      </c>
    </row>
    <row r="2" spans="1:13" x14ac:dyDescent="0.2">
      <c r="A2" s="29" t="s">
        <v>72</v>
      </c>
      <c r="B2" s="29"/>
      <c r="E2" s="6"/>
      <c r="F2" s="20" t="s">
        <v>30</v>
      </c>
    </row>
    <row r="3" spans="1:13" x14ac:dyDescent="0.2">
      <c r="A3" s="29" t="s">
        <v>73</v>
      </c>
      <c r="B3" s="29"/>
      <c r="E3" s="6"/>
    </row>
    <row r="4" spans="1:13" x14ac:dyDescent="0.2">
      <c r="E4" s="6"/>
    </row>
    <row r="5" spans="1:13" s="33" customFormat="1" ht="25.5" x14ac:dyDescent="0.25">
      <c r="A5" s="34" t="s">
        <v>23</v>
      </c>
      <c r="B5" s="34"/>
      <c r="C5" s="35" t="s">
        <v>3</v>
      </c>
      <c r="D5" s="35" t="s">
        <v>4</v>
      </c>
      <c r="E5" s="36" t="s">
        <v>9</v>
      </c>
      <c r="F5" s="36" t="s">
        <v>8</v>
      </c>
      <c r="G5" s="37" t="s">
        <v>6</v>
      </c>
      <c r="H5" s="36" t="s">
        <v>11</v>
      </c>
      <c r="I5" s="36" t="s">
        <v>10</v>
      </c>
      <c r="J5" s="36" t="s">
        <v>34</v>
      </c>
      <c r="K5" s="36" t="s">
        <v>7</v>
      </c>
      <c r="L5" s="36" t="s">
        <v>13</v>
      </c>
      <c r="M5" s="36" t="s">
        <v>5</v>
      </c>
    </row>
    <row r="6" spans="1:13" s="32" customFormat="1" ht="13.5" thickBot="1" x14ac:dyDescent="0.25">
      <c r="A6" s="30"/>
      <c r="B6" s="30"/>
      <c r="C6" s="31"/>
      <c r="D6" s="16" t="s">
        <v>1</v>
      </c>
      <c r="E6" s="16" t="s">
        <v>1</v>
      </c>
      <c r="F6" s="16" t="s">
        <v>1</v>
      </c>
      <c r="G6" s="16" t="s">
        <v>1</v>
      </c>
      <c r="H6" s="16" t="s">
        <v>1</v>
      </c>
      <c r="I6" s="16" t="s">
        <v>1</v>
      </c>
      <c r="J6" s="16" t="s">
        <v>2</v>
      </c>
      <c r="K6" s="16" t="s">
        <v>2</v>
      </c>
      <c r="L6" s="16" t="s">
        <v>14</v>
      </c>
      <c r="M6" s="16"/>
    </row>
    <row r="7" spans="1:13" s="23" customFormat="1" ht="20.100000000000001" customHeight="1" thickBot="1" x14ac:dyDescent="0.3">
      <c r="A7" s="38" t="str">
        <f>LEFT(C7,SEARCH("-",C7,1)-1)</f>
        <v>5</v>
      </c>
      <c r="B7" s="23" t="str">
        <f>MID(C7,SEARCH("-",C7)+1,2)</f>
        <v>31</v>
      </c>
      <c r="C7" s="24" t="s">
        <v>78</v>
      </c>
      <c r="D7" s="25">
        <v>100.00070150056126</v>
      </c>
      <c r="E7" s="25">
        <v>2129.9999999999995</v>
      </c>
      <c r="F7" s="25">
        <v>2483</v>
      </c>
      <c r="G7" s="25">
        <v>125.00000000046566</v>
      </c>
      <c r="H7" s="25">
        <v>2129.9999999999991</v>
      </c>
      <c r="I7" s="25">
        <v>2483</v>
      </c>
      <c r="J7" s="26">
        <v>5.2889999999999997</v>
      </c>
      <c r="K7" s="26">
        <f>E7*F7/1000000</f>
        <v>5.2887899999999988</v>
      </c>
      <c r="L7" s="26"/>
      <c r="M7" s="26"/>
    </row>
    <row r="8" spans="1:13" s="23" customFormat="1" ht="20.100000000000001" customHeight="1" thickBot="1" x14ac:dyDescent="0.3">
      <c r="A8" s="38" t="str">
        <f>LEFT(C8,SEARCH("-",C8,1)-1)</f>
        <v>5</v>
      </c>
      <c r="B8" s="23" t="str">
        <f>MID(C8,SEARCH("-",C8)+1,2)</f>
        <v>31</v>
      </c>
      <c r="C8" s="24" t="s">
        <v>80</v>
      </c>
      <c r="D8" s="25">
        <v>150.00000000068394</v>
      </c>
      <c r="E8" s="25">
        <v>2413.0000000000005</v>
      </c>
      <c r="F8" s="25">
        <v>2483</v>
      </c>
      <c r="G8" s="25">
        <v>187.49999999992724</v>
      </c>
      <c r="H8" s="25">
        <v>2412.9999999999968</v>
      </c>
      <c r="I8" s="25">
        <v>2483</v>
      </c>
      <c r="J8" s="26">
        <v>3.871</v>
      </c>
      <c r="K8" s="26">
        <f>E8*F8/1000000</f>
        <v>5.9914790000000009</v>
      </c>
      <c r="L8" s="26"/>
      <c r="M8" s="26"/>
    </row>
    <row r="9" spans="1:13" s="23" customFormat="1" ht="20.100000000000001" customHeight="1" thickBot="1" x14ac:dyDescent="0.3">
      <c r="A9" s="38" t="str">
        <f>LEFT(C9,SEARCH("-",C9,1)-1)</f>
        <v>5</v>
      </c>
      <c r="B9" s="23" t="str">
        <f>MID(C9,SEARCH("-",C9)+1,2)</f>
        <v>31</v>
      </c>
      <c r="C9" s="24" t="s">
        <v>81</v>
      </c>
      <c r="D9" s="25">
        <v>80.000000000582077</v>
      </c>
      <c r="E9" s="25">
        <v>1955.9992985500041</v>
      </c>
      <c r="F9" s="25">
        <v>2483</v>
      </c>
      <c r="G9" s="25">
        <v>117.50000000030458</v>
      </c>
      <c r="H9" s="25">
        <v>2143.4992984570204</v>
      </c>
      <c r="I9" s="25">
        <v>2483</v>
      </c>
      <c r="J9" s="26">
        <v>4.8570000000000002</v>
      </c>
      <c r="K9" s="26">
        <f>E9*F9/1000000</f>
        <v>4.8567462582996601</v>
      </c>
      <c r="L9" s="26"/>
      <c r="M9" s="26"/>
    </row>
    <row r="10" spans="1:13" s="23" customFormat="1" ht="20.100000000000001" customHeight="1" thickBot="1" x14ac:dyDescent="0.3">
      <c r="A10" s="38" t="str">
        <f>LEFT(C10,SEARCH("-",C10,1)-1)</f>
        <v>5</v>
      </c>
      <c r="B10" s="23" t="str">
        <f>MID(C10,SEARCH("-",C10)+1,2)</f>
        <v>31</v>
      </c>
      <c r="C10" s="24" t="s">
        <v>88</v>
      </c>
      <c r="D10" s="25">
        <v>100.00070150054671</v>
      </c>
      <c r="E10" s="25">
        <v>2130.0000000000068</v>
      </c>
      <c r="F10" s="25">
        <v>2483</v>
      </c>
      <c r="G10" s="25">
        <v>125.00000000046566</v>
      </c>
      <c r="H10" s="25">
        <v>2130.0000000000064</v>
      </c>
      <c r="I10" s="25">
        <v>2483</v>
      </c>
      <c r="J10" s="26">
        <v>5.2889999999999997</v>
      </c>
      <c r="K10" s="26">
        <f>E10*F10/1000000</f>
        <v>5.2887900000000165</v>
      </c>
      <c r="L10" s="26"/>
      <c r="M10" s="26"/>
    </row>
    <row r="11" spans="1:13" s="23" customFormat="1" ht="20.100000000000001" customHeight="1" thickBot="1" x14ac:dyDescent="0.3">
      <c r="A11" s="38" t="str">
        <f>LEFT(C11,SEARCH("-",C11,1)-1)</f>
        <v>5</v>
      </c>
      <c r="B11" s="23" t="str">
        <f>MID(C11,SEARCH("-",C11)+1,2)</f>
        <v>31</v>
      </c>
      <c r="C11" s="24" t="s">
        <v>89</v>
      </c>
      <c r="D11" s="25">
        <v>150.00000000074215</v>
      </c>
      <c r="E11" s="25">
        <v>2412.9999999999968</v>
      </c>
      <c r="F11" s="25">
        <v>2483</v>
      </c>
      <c r="G11" s="25">
        <v>187.50000000048021</v>
      </c>
      <c r="H11" s="25">
        <v>2413.0000000000068</v>
      </c>
      <c r="I11" s="25">
        <v>2483</v>
      </c>
      <c r="J11" s="26">
        <v>3.871</v>
      </c>
      <c r="K11" s="26">
        <f>E11*F11/1000000</f>
        <v>5.9914789999999929</v>
      </c>
      <c r="L11" s="26"/>
      <c r="M11" s="26"/>
    </row>
    <row r="12" spans="1:13" s="23" customFormat="1" ht="20.100000000000001" customHeight="1" thickBot="1" x14ac:dyDescent="0.3">
      <c r="A12" s="38" t="str">
        <f>LEFT(C12,SEARCH("-",C12,1)-1)</f>
        <v>5</v>
      </c>
      <c r="B12" s="23" t="str">
        <f>MID(C12,SEARCH("-",C12)+1,2)</f>
        <v>31</v>
      </c>
      <c r="C12" s="24" t="s">
        <v>85</v>
      </c>
      <c r="D12" s="25">
        <v>80.000000000567525</v>
      </c>
      <c r="E12" s="25">
        <v>1955.9992985500046</v>
      </c>
      <c r="F12" s="25">
        <v>2483</v>
      </c>
      <c r="G12" s="25">
        <v>117.5000000002959</v>
      </c>
      <c r="H12" s="25">
        <v>2143.4992985569857</v>
      </c>
      <c r="I12" s="25">
        <v>2483</v>
      </c>
      <c r="J12" s="26">
        <v>4.8570000000000002</v>
      </c>
      <c r="K12" s="26">
        <f>E12*F12/1000000</f>
        <v>4.8567462582996619</v>
      </c>
      <c r="L12" s="26"/>
      <c r="M12" s="26"/>
    </row>
    <row r="13" spans="1:13" s="23" customFormat="1" ht="20.100000000000001" customHeight="1" thickBot="1" x14ac:dyDescent="0.3">
      <c r="A13" s="38" t="str">
        <f>LEFT(C13,SEARCH("-",C13,1)-1)</f>
        <v>5</v>
      </c>
      <c r="B13" s="23" t="str">
        <f>MID(C13,SEARCH("-",C13)+1,2)</f>
        <v>31</v>
      </c>
      <c r="C13" s="24" t="s">
        <v>75</v>
      </c>
      <c r="D13" s="25">
        <v>100.00070149982884</v>
      </c>
      <c r="E13" s="25">
        <v>6810.0010678310846</v>
      </c>
      <c r="F13" s="25">
        <v>2516</v>
      </c>
      <c r="G13" s="25">
        <v>125.00066806843368</v>
      </c>
      <c r="H13" s="25">
        <v>6810.0010678310819</v>
      </c>
      <c r="I13" s="25">
        <v>2516</v>
      </c>
      <c r="J13" s="26">
        <v>17.134</v>
      </c>
      <c r="K13" s="26">
        <f>E13*F13/1000000</f>
        <v>17.133962686663008</v>
      </c>
      <c r="L13" s="26"/>
      <c r="M13" s="26"/>
    </row>
    <row r="14" spans="1:13" s="23" customFormat="1" ht="20.100000000000001" customHeight="1" thickBot="1" x14ac:dyDescent="0.3">
      <c r="A14" s="38" t="str">
        <f>LEFT(C14,SEARCH("-",C14,1)-1)</f>
        <v>5</v>
      </c>
      <c r="B14" s="23" t="str">
        <f>MID(C14,SEARCH("-",C14)+1,2)</f>
        <v>31</v>
      </c>
      <c r="C14" s="24" t="s">
        <v>76</v>
      </c>
      <c r="D14" s="25">
        <v>120.00002611412093</v>
      </c>
      <c r="E14" s="25">
        <v>1753.0009338369471</v>
      </c>
      <c r="F14" s="25">
        <v>2514</v>
      </c>
      <c r="G14" s="25">
        <v>157.00000076609152</v>
      </c>
      <c r="H14" s="25">
        <v>1958.5008299830226</v>
      </c>
      <c r="I14" s="25">
        <v>2514.0000000029995</v>
      </c>
      <c r="J14" s="26">
        <v>2.262</v>
      </c>
      <c r="K14" s="26">
        <f>E14*F14/1000000</f>
        <v>4.4070443476660843</v>
      </c>
      <c r="L14" s="26"/>
      <c r="M14" s="26"/>
    </row>
    <row r="15" spans="1:13" s="23" customFormat="1" ht="20.100000000000001" customHeight="1" thickBot="1" x14ac:dyDescent="0.3">
      <c r="A15" s="38" t="str">
        <f>LEFT(C15,SEARCH("-",C15,1)-1)</f>
        <v>5</v>
      </c>
      <c r="B15" s="23" t="str">
        <f>MID(C15,SEARCH("-",C15)+1,2)</f>
        <v>31</v>
      </c>
      <c r="C15" s="24" t="s">
        <v>84</v>
      </c>
      <c r="D15" s="25">
        <v>100.00070149439125</v>
      </c>
      <c r="E15" s="25">
        <v>6810.0010630510205</v>
      </c>
      <c r="F15" s="25">
        <v>2516</v>
      </c>
      <c r="G15" s="25">
        <v>125.00066806710676</v>
      </c>
      <c r="H15" s="25">
        <v>6810.0010655422293</v>
      </c>
      <c r="I15" s="25">
        <v>2516</v>
      </c>
      <c r="J15" s="26">
        <v>17.134</v>
      </c>
      <c r="K15" s="26">
        <f>E15*F15/1000000</f>
        <v>17.133962674636368</v>
      </c>
      <c r="L15" s="26"/>
      <c r="M15" s="26"/>
    </row>
    <row r="16" spans="1:13" s="23" customFormat="1" ht="20.100000000000001" customHeight="1" thickBot="1" x14ac:dyDescent="0.3">
      <c r="A16" s="38" t="str">
        <f>LEFT(C16,SEARCH("-",C16,1)-1)</f>
        <v>5</v>
      </c>
      <c r="B16" s="23" t="str">
        <f>MID(C16,SEARCH("-",C16)+1,2)</f>
        <v>31</v>
      </c>
      <c r="C16" s="24" t="s">
        <v>91</v>
      </c>
      <c r="D16" s="25">
        <v>120.00002611399032</v>
      </c>
      <c r="E16" s="25">
        <v>1753.0005770369414</v>
      </c>
      <c r="F16" s="25">
        <v>2514</v>
      </c>
      <c r="G16" s="25">
        <v>157.00000076607915</v>
      </c>
      <c r="H16" s="25">
        <v>1958.5006386330858</v>
      </c>
      <c r="I16" s="25">
        <v>2514.0000000029995</v>
      </c>
      <c r="J16" s="26">
        <v>2.262</v>
      </c>
      <c r="K16" s="26">
        <f>E16*F16/1000000</f>
        <v>4.4070434506708711</v>
      </c>
      <c r="L16" s="26"/>
      <c r="M16" s="26"/>
    </row>
    <row r="17" spans="1:13" s="23" customFormat="1" ht="20.100000000000001" customHeight="1" thickBot="1" x14ac:dyDescent="0.3">
      <c r="A17" s="38" t="str">
        <f>LEFT(C17,SEARCH("-",C17,1)-1)</f>
        <v>5</v>
      </c>
      <c r="B17" s="23" t="str">
        <f>MID(C17,SEARCH("-",C17)+1,2)</f>
        <v>31</v>
      </c>
      <c r="C17" s="24" t="s">
        <v>77</v>
      </c>
      <c r="D17" s="25">
        <v>120.00028373463242</v>
      </c>
      <c r="E17" s="25">
        <v>1766.0000002153113</v>
      </c>
      <c r="F17" s="25">
        <v>2492</v>
      </c>
      <c r="G17" s="25">
        <v>145.00002658324917</v>
      </c>
      <c r="H17" s="25">
        <v>1766.0000002153147</v>
      </c>
      <c r="I17" s="25">
        <v>2500</v>
      </c>
      <c r="J17" s="26">
        <v>2.2469999999999999</v>
      </c>
      <c r="K17" s="26">
        <f>E17*F17/1000000</f>
        <v>4.4008720005365554</v>
      </c>
      <c r="L17" s="26"/>
      <c r="M17" s="26"/>
    </row>
    <row r="18" spans="1:13" s="23" customFormat="1" ht="20.100000000000001" customHeight="1" thickBot="1" x14ac:dyDescent="0.3">
      <c r="A18" s="38" t="str">
        <f>LEFT(C18,SEARCH("-",C18,1)-1)</f>
        <v>5</v>
      </c>
      <c r="B18" s="23" t="str">
        <f>MID(C18,SEARCH("-",C18)+1,2)</f>
        <v>31</v>
      </c>
      <c r="C18" s="24" t="s">
        <v>92</v>
      </c>
      <c r="D18" s="25">
        <v>120.00028373520077</v>
      </c>
      <c r="E18" s="25">
        <v>1766.0000002153242</v>
      </c>
      <c r="F18" s="25">
        <v>2492</v>
      </c>
      <c r="G18" s="25">
        <v>145.00002648363483</v>
      </c>
      <c r="H18" s="25">
        <v>1766.0000002153274</v>
      </c>
      <c r="I18" s="25">
        <v>2500</v>
      </c>
      <c r="J18" s="26">
        <v>2.2469999999999999</v>
      </c>
      <c r="K18" s="26">
        <f>E18*F18/1000000</f>
        <v>4.4008720005365882</v>
      </c>
      <c r="L18" s="26"/>
      <c r="M18" s="26"/>
    </row>
    <row r="19" spans="1:13" s="23" customFormat="1" ht="20.100000000000001" customHeight="1" thickBot="1" x14ac:dyDescent="0.3">
      <c r="A19" s="38" t="str">
        <f>LEFT(C19,SEARCH("-",C19,1)-1)</f>
        <v>5</v>
      </c>
      <c r="B19" s="23" t="str">
        <f>MID(C19,SEARCH("-",C19)+1,2)</f>
        <v>31</v>
      </c>
      <c r="C19" s="24" t="s">
        <v>79</v>
      </c>
      <c r="D19" s="25">
        <v>80.002105400264554</v>
      </c>
      <c r="E19" s="25">
        <v>1956.0007015450078</v>
      </c>
      <c r="F19" s="25">
        <v>2483</v>
      </c>
      <c r="G19" s="25">
        <v>117.50000000029104</v>
      </c>
      <c r="H19" s="25">
        <v>1956.000701545011</v>
      </c>
      <c r="I19" s="25">
        <v>2483</v>
      </c>
      <c r="J19" s="26">
        <v>4.8570000000000002</v>
      </c>
      <c r="K19" s="26">
        <f>E19*F19/1000000</f>
        <v>4.8567497419362544</v>
      </c>
      <c r="L19" s="26"/>
      <c r="M19" s="26"/>
    </row>
    <row r="20" spans="1:13" s="23" customFormat="1" ht="20.100000000000001" customHeight="1" thickBot="1" x14ac:dyDescent="0.3">
      <c r="A20" s="38" t="str">
        <f>LEFT(C20,SEARCH("-",C20,1)-1)</f>
        <v>5</v>
      </c>
      <c r="B20" s="23" t="str">
        <f>MID(C20,SEARCH("-",C20)+1,2)</f>
        <v>31</v>
      </c>
      <c r="C20" s="24" t="s">
        <v>82</v>
      </c>
      <c r="D20" s="25">
        <v>100.00111740011199</v>
      </c>
      <c r="E20" s="25">
        <v>1968.5000599520047</v>
      </c>
      <c r="F20" s="25">
        <v>2516</v>
      </c>
      <c r="G20" s="25">
        <v>149.50105269993855</v>
      </c>
      <c r="H20" s="25">
        <v>2178.9983906569882</v>
      </c>
      <c r="I20" s="25">
        <v>2516</v>
      </c>
      <c r="J20" s="26">
        <v>4.9530000000000003</v>
      </c>
      <c r="K20" s="26">
        <f>E20*F20/1000000</f>
        <v>4.9527461508392436</v>
      </c>
      <c r="L20" s="26"/>
      <c r="M20" s="26"/>
    </row>
    <row r="21" spans="1:13" s="23" customFormat="1" ht="20.100000000000001" customHeight="1" thickBot="1" x14ac:dyDescent="0.3">
      <c r="A21" s="38" t="str">
        <f>LEFT(C21,SEARCH("-",C21,1)-1)</f>
        <v>5</v>
      </c>
      <c r="B21" s="23" t="str">
        <f>MID(C21,SEARCH("-",C21)+1,2)</f>
        <v>31</v>
      </c>
      <c r="C21" s="24" t="s">
        <v>83</v>
      </c>
      <c r="D21" s="25">
        <v>155.99832980000065</v>
      </c>
      <c r="E21" s="25">
        <v>389.00000000300338</v>
      </c>
      <c r="F21" s="25">
        <v>2516</v>
      </c>
      <c r="G21" s="25">
        <v>222.99832979999107</v>
      </c>
      <c r="H21" s="25">
        <v>447.00105029708124</v>
      </c>
      <c r="I21" s="25">
        <v>2516</v>
      </c>
      <c r="J21" s="26">
        <v>0.97899999999999998</v>
      </c>
      <c r="K21" s="26">
        <f>E21*F21/1000000</f>
        <v>0.97872400000755655</v>
      </c>
      <c r="L21" s="26"/>
      <c r="M21" s="26"/>
    </row>
    <row r="22" spans="1:13" s="23" customFormat="1" ht="20.100000000000001" customHeight="1" thickBot="1" x14ac:dyDescent="0.3">
      <c r="A22" s="38" t="str">
        <f>LEFT(C22,SEARCH("-",C22,1)-1)</f>
        <v>5</v>
      </c>
      <c r="B22" s="23" t="str">
        <f>MID(C22,SEARCH("-",C22)+1,2)</f>
        <v>31</v>
      </c>
      <c r="C22" s="24" t="s">
        <v>93</v>
      </c>
      <c r="D22" s="25">
        <v>80.002105399988068</v>
      </c>
      <c r="E22" s="25">
        <v>1956.0007015450078</v>
      </c>
      <c r="F22" s="25">
        <v>2483</v>
      </c>
      <c r="G22" s="25">
        <v>117.50000000029104</v>
      </c>
      <c r="H22" s="25">
        <v>1956.000701545011</v>
      </c>
      <c r="I22" s="25">
        <v>2483</v>
      </c>
      <c r="J22" s="26">
        <v>4.8570000000000002</v>
      </c>
      <c r="K22" s="26">
        <f>E22*F22/1000000</f>
        <v>4.8567497419362544</v>
      </c>
      <c r="L22" s="26"/>
      <c r="M22" s="26"/>
    </row>
    <row r="23" spans="1:13" s="23" customFormat="1" ht="20.100000000000001" customHeight="1" thickBot="1" x14ac:dyDescent="0.3">
      <c r="A23" s="38" t="str">
        <f>LEFT(C23,SEARCH("-",C23,1)-1)</f>
        <v>5</v>
      </c>
      <c r="B23" s="23" t="str">
        <f>MID(C23,SEARCH("-",C23)+1,2)</f>
        <v>31</v>
      </c>
      <c r="C23" s="24" t="s">
        <v>86</v>
      </c>
      <c r="D23" s="25">
        <v>100.00111740025024</v>
      </c>
      <c r="E23" s="25">
        <v>1968.5000599520054</v>
      </c>
      <c r="F23" s="25">
        <v>2516</v>
      </c>
      <c r="G23" s="25">
        <v>149.50105270043906</v>
      </c>
      <c r="H23" s="25">
        <v>2178.998390657026</v>
      </c>
      <c r="I23" s="25">
        <v>2516</v>
      </c>
      <c r="J23" s="26">
        <v>4.9530000000000003</v>
      </c>
      <c r="K23" s="26">
        <f>E23*F23/1000000</f>
        <v>4.9527461508392463</v>
      </c>
      <c r="L23" s="26"/>
      <c r="M23" s="26"/>
    </row>
    <row r="24" spans="1:13" s="23" customFormat="1" ht="20.100000000000001" customHeight="1" thickBot="1" x14ac:dyDescent="0.3">
      <c r="A24" s="38" t="str">
        <f>LEFT(C24,SEARCH("-",C24,1)-1)</f>
        <v>5</v>
      </c>
      <c r="B24" s="23" t="str">
        <f>MID(C24,SEARCH("-",C24)+1,2)</f>
        <v>31</v>
      </c>
      <c r="C24" s="24" t="s">
        <v>87</v>
      </c>
      <c r="D24" s="25">
        <v>155.99833070008026</v>
      </c>
      <c r="E24" s="25">
        <v>389.00000000301071</v>
      </c>
      <c r="F24" s="25">
        <v>2516</v>
      </c>
      <c r="G24" s="25">
        <v>222.99833070008708</v>
      </c>
      <c r="H24" s="25">
        <v>447.00085190195057</v>
      </c>
      <c r="I24" s="25">
        <v>2516</v>
      </c>
      <c r="J24" s="26">
        <v>0.97899999999999998</v>
      </c>
      <c r="K24" s="26">
        <f>E24*F24/1000000</f>
        <v>0.97872400000757487</v>
      </c>
      <c r="L24" s="26"/>
      <c r="M24" s="26"/>
    </row>
    <row r="25" spans="1:13" s="23" customFormat="1" ht="20.100000000000001" customHeight="1" thickBot="1" x14ac:dyDescent="0.3">
      <c r="A25" s="38" t="str">
        <f>LEFT(C25,SEARCH("-",C25,1)-1)</f>
        <v>5</v>
      </c>
      <c r="B25" s="23" t="str">
        <f>MID(C25,SEARCH("-",C25)+1,2)</f>
        <v>31</v>
      </c>
      <c r="C25" s="24" t="s">
        <v>74</v>
      </c>
      <c r="D25" s="25">
        <v>260.00105270065251</v>
      </c>
      <c r="E25" s="25">
        <v>3958.0000000000173</v>
      </c>
      <c r="F25" s="25">
        <v>2516</v>
      </c>
      <c r="G25" s="25">
        <v>347.00000000114613</v>
      </c>
      <c r="H25" s="25">
        <v>4264.0007014950152</v>
      </c>
      <c r="I25" s="25">
        <v>2800</v>
      </c>
      <c r="J25" s="26">
        <v>6.0030000000000001</v>
      </c>
      <c r="K25" s="26">
        <f>E25*F25/1000000</f>
        <v>9.9583280000000425</v>
      </c>
      <c r="L25" s="26"/>
      <c r="M25" s="26"/>
    </row>
    <row r="26" spans="1:13" s="23" customFormat="1" ht="20.100000000000001" customHeight="1" thickBot="1" x14ac:dyDescent="0.3">
      <c r="A26" s="38" t="str">
        <f>LEFT(C26,SEARCH("-",C26,1)-1)</f>
        <v>5</v>
      </c>
      <c r="B26" s="23" t="str">
        <f>MID(C26,SEARCH("-",C26)+1,2)</f>
        <v>31</v>
      </c>
      <c r="C26" s="24" t="s">
        <v>90</v>
      </c>
      <c r="D26" s="25">
        <v>260.00210540049011</v>
      </c>
      <c r="E26" s="25">
        <v>3958.0000000000155</v>
      </c>
      <c r="F26" s="25">
        <v>2516.0000000099999</v>
      </c>
      <c r="G26" s="25">
        <v>347.00000000116296</v>
      </c>
      <c r="H26" s="25">
        <v>4264.0007014950133</v>
      </c>
      <c r="I26" s="25">
        <v>2800</v>
      </c>
      <c r="J26" s="26">
        <v>6.0030000000000001</v>
      </c>
      <c r="K26" s="26">
        <f>E26*F26/1000000</f>
        <v>9.9583280000396179</v>
      </c>
      <c r="L26" s="26"/>
      <c r="M26" s="26"/>
    </row>
    <row r="27" spans="1:13" s="23" customFormat="1" ht="20.100000000000001" customHeight="1" thickBot="1" x14ac:dyDescent="0.3">
      <c r="A27" s="38" t="str">
        <f>LEFT(C27,SEARCH("-",C27,1)-1)</f>
        <v>5</v>
      </c>
      <c r="B27" s="23" t="str">
        <f>MID(C27,SEARCH("-",C27)+1,2)</f>
        <v>31</v>
      </c>
      <c r="C27" s="24" t="s">
        <v>94</v>
      </c>
      <c r="D27" s="25">
        <v>260.00301716290801</v>
      </c>
      <c r="E27" s="25">
        <v>12525.773803285456</v>
      </c>
      <c r="F27" s="25">
        <v>2516</v>
      </c>
      <c r="G27" s="25">
        <v>347.00134730074876</v>
      </c>
      <c r="H27" s="25">
        <v>13087.771196220761</v>
      </c>
      <c r="I27" s="25">
        <v>2800</v>
      </c>
      <c r="J27" s="26">
        <v>29.07</v>
      </c>
      <c r="K27" s="26">
        <f>E27*F27/1000000</f>
        <v>31.514846889066209</v>
      </c>
      <c r="L27" s="26"/>
      <c r="M27" s="26"/>
    </row>
    <row r="28" spans="1:13" s="23" customFormat="1" ht="20.100000000000001" customHeight="1" thickBot="1" x14ac:dyDescent="0.3">
      <c r="A28" s="38" t="str">
        <f>LEFT(C28,SEARCH("-",C28,1)-1)</f>
        <v>5</v>
      </c>
      <c r="B28" s="23" t="str">
        <f>MID(C28,SEARCH("-",C28)+1,2)</f>
        <v>31</v>
      </c>
      <c r="C28" s="24" t="s">
        <v>95</v>
      </c>
      <c r="D28" s="25">
        <v>260.01663461639583</v>
      </c>
      <c r="E28" s="25">
        <v>2458.2309187352794</v>
      </c>
      <c r="F28" s="25">
        <v>2516</v>
      </c>
      <c r="G28" s="25">
        <v>347.01070340513911</v>
      </c>
      <c r="H28" s="25">
        <v>2470.2313381746799</v>
      </c>
      <c r="I28" s="25">
        <v>2800</v>
      </c>
      <c r="J28" s="26">
        <v>6.2149999999999999</v>
      </c>
      <c r="K28" s="26">
        <f>E28*F28/1000000</f>
        <v>6.1849089915379629</v>
      </c>
      <c r="L28" s="26"/>
      <c r="M28" s="26"/>
    </row>
    <row r="29" spans="1:13" s="23" customFormat="1" ht="20.100000000000001" customHeight="1" thickBot="1" x14ac:dyDescent="0.3">
      <c r="A29" s="27"/>
      <c r="B29" s="27"/>
      <c r="C29" s="28"/>
      <c r="D29" s="25"/>
      <c r="E29" s="25"/>
      <c r="F29" s="25"/>
      <c r="G29" s="25"/>
      <c r="H29" s="25"/>
      <c r="I29" s="52" t="s">
        <v>27</v>
      </c>
      <c r="J29" s="50">
        <f>SUM(J7:J28)</f>
        <v>140.18899999999999</v>
      </c>
      <c r="K29" s="50">
        <f>SUM(K7:K28)</f>
        <v>163.35063934351876</v>
      </c>
      <c r="L29" s="50">
        <f>SUM(L7:L28)</f>
        <v>0</v>
      </c>
      <c r="M29" s="26"/>
    </row>
    <row r="30" spans="1:13" s="7" customFormat="1" x14ac:dyDescent="0.2">
      <c r="A30" s="8"/>
      <c r="B30" s="8"/>
      <c r="C30" s="9"/>
      <c r="D30" s="9"/>
      <c r="E30" s="8"/>
      <c r="F30" s="10"/>
      <c r="G30" s="10"/>
      <c r="H30" s="10"/>
      <c r="I30" s="10"/>
      <c r="J30" s="10"/>
      <c r="K30" s="13"/>
      <c r="L30" s="13"/>
    </row>
    <row r="31" spans="1:13" s="7" customFormat="1" x14ac:dyDescent="0.2">
      <c r="A31" s="8"/>
      <c r="B31" s="8"/>
      <c r="C31" s="9"/>
      <c r="D31" s="9"/>
      <c r="E31" s="8"/>
      <c r="F31" s="10"/>
      <c r="G31" s="10"/>
      <c r="H31" s="10"/>
      <c r="I31" s="10"/>
      <c r="J31" s="10"/>
      <c r="K31" s="13"/>
      <c r="L31" s="13"/>
    </row>
    <row r="32" spans="1:13" s="7" customFormat="1" x14ac:dyDescent="0.2">
      <c r="A32" s="8"/>
      <c r="B32" s="8"/>
      <c r="C32" s="9"/>
      <c r="D32" s="9"/>
      <c r="E32" s="8"/>
      <c r="F32" s="10"/>
      <c r="G32" s="10"/>
      <c r="H32" s="10"/>
      <c r="I32" s="10"/>
      <c r="J32" s="10"/>
      <c r="K32" s="13"/>
      <c r="L32" s="13"/>
    </row>
  </sheetData>
  <sortState xmlns:xlrd2="http://schemas.microsoft.com/office/spreadsheetml/2017/richdata2" ref="A7:M29">
    <sortCondition ref="A7:A29"/>
    <sortCondition descending="1" ref="B7:B29"/>
    <sortCondition ref="C7:C29"/>
  </sortState>
  <printOptions horizontalCentered="1"/>
  <pageMargins left="0.23622047244094491" right="0.15748031496062992" top="0.47244094488188981" bottom="0.51181102362204722" header="0.23622047244094491" footer="0.15748031496062992"/>
  <pageSetup paperSize="9" orientation="landscape" r:id="rId1"/>
  <headerFooter>
    <oddFooter>&amp;L&amp;"Verdana,Normalny"&amp;8hsbReport
&amp;D &amp;T&amp;R&amp;"Verdana,Normalny"&amp;8&amp;F / &amp;A
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21" sqref="H21"/>
    </sheetView>
  </sheetViews>
  <sheetFormatPr defaultColWidth="11" defaultRowHeight="14.25" x14ac:dyDescent="0.2"/>
  <cols>
    <col min="1" max="1" width="15.7109375" style="8" customWidth="1"/>
    <col min="2" max="2" width="15.7109375" style="9" customWidth="1"/>
    <col min="3" max="3" width="12.7109375" style="8" customWidth="1"/>
    <col min="4" max="7" width="12.7109375" style="10" customWidth="1"/>
    <col min="8" max="9" width="12.7109375" style="12" customWidth="1"/>
    <col min="10" max="10" width="12.7109375" style="19" customWidth="1"/>
    <col min="11" max="16384" width="11" style="19"/>
  </cols>
  <sheetData>
    <row r="1" spans="1:10" ht="39.75" customHeight="1" x14ac:dyDescent="0.2">
      <c r="D1" s="21" t="s">
        <v>70</v>
      </c>
      <c r="E1" s="22" t="s">
        <v>71</v>
      </c>
    </row>
    <row r="2" spans="1:10" x14ac:dyDescent="0.2">
      <c r="A2" s="29" t="s">
        <v>72</v>
      </c>
      <c r="C2" s="6"/>
      <c r="D2" s="20" t="s">
        <v>29</v>
      </c>
    </row>
    <row r="3" spans="1:10" x14ac:dyDescent="0.2">
      <c r="A3" s="29" t="s">
        <v>73</v>
      </c>
      <c r="C3" s="6"/>
    </row>
    <row r="4" spans="1:10" x14ac:dyDescent="0.2">
      <c r="C4" s="6"/>
    </row>
    <row r="5" spans="1:10" s="33" customFormat="1" x14ac:dyDescent="0.25">
      <c r="A5" s="34" t="s">
        <v>23</v>
      </c>
      <c r="B5" s="35" t="s">
        <v>3</v>
      </c>
      <c r="C5" s="36" t="s">
        <v>25</v>
      </c>
      <c r="D5" s="36" t="s">
        <v>9</v>
      </c>
      <c r="E5" s="37" t="s">
        <v>6</v>
      </c>
      <c r="F5" s="36" t="s">
        <v>24</v>
      </c>
      <c r="G5" s="36" t="s">
        <v>11</v>
      </c>
      <c r="H5" s="36" t="s">
        <v>12</v>
      </c>
      <c r="I5" s="36" t="s">
        <v>13</v>
      </c>
      <c r="J5" s="36" t="s">
        <v>5</v>
      </c>
    </row>
    <row r="6" spans="1:10" s="32" customFormat="1" ht="13.5" thickBot="1" x14ac:dyDescent="0.25">
      <c r="A6" s="30"/>
      <c r="B6" s="31"/>
      <c r="C6" s="16" t="s">
        <v>1</v>
      </c>
      <c r="D6" s="16" t="s">
        <v>1</v>
      </c>
      <c r="E6" s="16" t="s">
        <v>1</v>
      </c>
      <c r="F6" s="16" t="s">
        <v>1</v>
      </c>
      <c r="G6" s="16" t="s">
        <v>1</v>
      </c>
      <c r="H6" s="16" t="s">
        <v>2</v>
      </c>
      <c r="I6" s="16" t="s">
        <v>14</v>
      </c>
      <c r="J6" s="16"/>
    </row>
    <row r="7" spans="1:10" s="23" customFormat="1" ht="20.100000000000001" customHeight="1" thickBot="1" x14ac:dyDescent="0.3">
      <c r="A7" s="38" t="str">
        <f>LEFT(B7,SEARCH("-",B7,1)-1)</f>
        <v>5</v>
      </c>
      <c r="B7" s="39" t="s">
        <v>96</v>
      </c>
      <c r="C7" s="40">
        <v>4318.0000000057871</v>
      </c>
      <c r="D7" s="40">
        <v>14984.000000001279</v>
      </c>
      <c r="E7" s="40">
        <v>359.99999999999955</v>
      </c>
      <c r="F7" s="40">
        <v>4318.0000000659593</v>
      </c>
      <c r="G7" s="40">
        <v>14984.000000001279</v>
      </c>
      <c r="H7" s="41">
        <f>F7*G7/1000000</f>
        <v>64.700912000993853</v>
      </c>
      <c r="I7" s="41"/>
      <c r="J7" s="41"/>
    </row>
    <row r="8" spans="1:10" s="23" customFormat="1" ht="20.100000000000001" customHeight="1" thickBot="1" x14ac:dyDescent="0.3">
      <c r="A8" s="38" t="str">
        <f>LEFT(B8,SEARCH("-",B8,1)-1)</f>
        <v>5</v>
      </c>
      <c r="B8" s="24" t="s">
        <v>97</v>
      </c>
      <c r="C8" s="25">
        <v>4379.9999999005231</v>
      </c>
      <c r="D8" s="25">
        <v>15108.000000000711</v>
      </c>
      <c r="E8" s="25">
        <v>332</v>
      </c>
      <c r="F8" s="25">
        <v>4379.9999999005231</v>
      </c>
      <c r="G8" s="25">
        <v>15108.000000070015</v>
      </c>
      <c r="H8" s="41">
        <f>F8*G8/1000000</f>
        <v>66.173039998803759</v>
      </c>
      <c r="I8" s="41"/>
      <c r="J8" s="26"/>
    </row>
    <row r="9" spans="1:10" s="23" customFormat="1" ht="20.100000000000001" customHeight="1" thickBot="1" x14ac:dyDescent="0.3">
      <c r="A9" s="38"/>
      <c r="B9" s="42"/>
      <c r="C9" s="43"/>
      <c r="D9" s="43"/>
      <c r="E9" s="43"/>
      <c r="F9" s="43"/>
      <c r="G9" s="43" t="s">
        <v>27</v>
      </c>
      <c r="H9" s="51">
        <f>SUM(H7:H8)</f>
        <v>130.87395199979761</v>
      </c>
      <c r="I9" s="51">
        <f>SUM(I7:I8)</f>
        <v>0</v>
      </c>
      <c r="J9" s="44"/>
    </row>
    <row r="10" spans="1:10" customFormat="1" ht="20.100000000000001" customHeight="1" x14ac:dyDescent="0.25"/>
  </sheetData>
  <autoFilter ref="A6:J6" xr:uid="{00000000-0009-0000-0000-000001000000}"/>
  <printOptions horizontalCentered="1"/>
  <pageMargins left="0.23622047244094491" right="0.15748031496062992" top="0.47244094488188981" bottom="0.51181102362204722" header="0.23622047244094491" footer="0.15748031496062992"/>
  <pageSetup paperSize="9" orientation="landscape" r:id="rId1"/>
  <headerFooter>
    <oddFooter>&amp;L&amp;"Verdana,Normalny"&amp;8hsbReport
&amp;D &amp;T&amp;R&amp;"Verdana,Normalny"&amp;8&amp;F / &amp;A
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69"/>
  <sheetViews>
    <sheetView zoomScale="85" zoomScaleNormal="85" workbookViewId="0">
      <pane xSplit="1" ySplit="6" topLeftCell="B7" activePane="bottomRight" state="frozen"/>
      <selection activeCell="C41" sqref="C41"/>
      <selection pane="topRight" activeCell="C41" sqref="C41"/>
      <selection pane="bottomLeft" activeCell="C41" sqref="C41"/>
      <selection pane="bottomRight" activeCell="L14" sqref="L14"/>
    </sheetView>
  </sheetViews>
  <sheetFormatPr defaultColWidth="11.42578125" defaultRowHeight="14.25" x14ac:dyDescent="0.2"/>
  <cols>
    <col min="1" max="2" width="15.7109375" style="8" customWidth="1"/>
    <col min="3" max="4" width="15.7109375" style="9" customWidth="1"/>
    <col min="5" max="5" width="9.28515625" style="8" customWidth="1"/>
    <col min="6" max="7" width="9.28515625" style="10" customWidth="1"/>
    <col min="8" max="9" width="9.28515625" style="11" customWidth="1"/>
    <col min="10" max="10" width="10.7109375" style="12" customWidth="1"/>
    <col min="11" max="11" width="11.42578125" style="19"/>
    <col min="12" max="12" width="20.7109375" style="19" customWidth="1"/>
    <col min="13" max="14" width="20.7109375" style="71" customWidth="1"/>
    <col min="15" max="15" width="20.7109375" style="19" customWidth="1"/>
    <col min="16" max="16" width="22" style="19" customWidth="1"/>
    <col min="17" max="16384" width="11.42578125" style="19"/>
  </cols>
  <sheetData>
    <row r="1" spans="1:16" ht="33" customHeight="1" x14ac:dyDescent="0.2">
      <c r="D1" s="21" t="s">
        <v>70</v>
      </c>
      <c r="E1" s="10"/>
      <c r="G1" s="21" t="s">
        <v>71</v>
      </c>
    </row>
    <row r="2" spans="1:16" x14ac:dyDescent="0.2">
      <c r="A2" s="29" t="s">
        <v>72</v>
      </c>
      <c r="B2" s="29"/>
      <c r="D2" s="8"/>
      <c r="E2" s="20" t="s">
        <v>28</v>
      </c>
    </row>
    <row r="3" spans="1:16" x14ac:dyDescent="0.2">
      <c r="A3" s="29" t="s">
        <v>73</v>
      </c>
      <c r="B3" s="29"/>
      <c r="D3" s="6"/>
      <c r="E3" s="10"/>
    </row>
    <row r="4" spans="1:16" x14ac:dyDescent="0.2">
      <c r="E4" s="6"/>
    </row>
    <row r="5" spans="1:16" ht="28.5" x14ac:dyDescent="0.2">
      <c r="A5" s="20" t="s">
        <v>26</v>
      </c>
      <c r="B5" s="20" t="s">
        <v>3</v>
      </c>
      <c r="C5" s="86" t="s">
        <v>15</v>
      </c>
      <c r="D5" s="86" t="s">
        <v>16</v>
      </c>
      <c r="E5" s="86" t="s">
        <v>22</v>
      </c>
      <c r="F5" s="87" t="s">
        <v>17</v>
      </c>
      <c r="G5" s="87" t="s">
        <v>18</v>
      </c>
      <c r="H5" s="88" t="s">
        <v>19</v>
      </c>
      <c r="I5" s="88" t="s">
        <v>21</v>
      </c>
      <c r="J5" s="89" t="s">
        <v>20</v>
      </c>
      <c r="K5" s="89" t="s">
        <v>12</v>
      </c>
      <c r="L5" s="89" t="s">
        <v>32</v>
      </c>
      <c r="M5" s="20" t="s">
        <v>33</v>
      </c>
      <c r="N5" s="20" t="s">
        <v>63</v>
      </c>
      <c r="O5" s="89" t="s">
        <v>58</v>
      </c>
      <c r="P5" s="90" t="s">
        <v>68</v>
      </c>
    </row>
    <row r="6" spans="1:16" ht="15.75" thickBot="1" x14ac:dyDescent="0.25">
      <c r="A6" s="14"/>
      <c r="B6" s="14"/>
      <c r="C6" s="15"/>
      <c r="D6" s="15"/>
      <c r="E6" s="14"/>
      <c r="F6" s="16" t="s">
        <v>1</v>
      </c>
      <c r="G6" s="16" t="s">
        <v>1</v>
      </c>
      <c r="H6" s="18" t="s">
        <v>1</v>
      </c>
      <c r="I6" s="18" t="s">
        <v>1</v>
      </c>
      <c r="J6" s="17" t="s">
        <v>0</v>
      </c>
      <c r="K6" s="17" t="s">
        <v>31</v>
      </c>
      <c r="L6" s="17"/>
      <c r="M6" s="72"/>
      <c r="N6" s="72"/>
      <c r="O6" s="17"/>
      <c r="P6" s="17"/>
    </row>
    <row r="7" spans="1:16" ht="13.5" customHeight="1" x14ac:dyDescent="0.2">
      <c r="A7" s="91" t="s">
        <v>77</v>
      </c>
      <c r="B7" s="91">
        <v>357</v>
      </c>
      <c r="C7" s="92"/>
      <c r="D7" s="92" t="s">
        <v>98</v>
      </c>
      <c r="E7" s="91">
        <v>1</v>
      </c>
      <c r="F7" s="94">
        <v>25</v>
      </c>
      <c r="G7" s="94">
        <v>180</v>
      </c>
      <c r="H7" s="94">
        <v>492.99999999900001</v>
      </c>
      <c r="I7" s="97">
        <f>E7*H7*POWER(10,0)</f>
        <v>492.99999999900001</v>
      </c>
      <c r="J7" s="96">
        <f>E7*F7*G7*H7*POWER(10,-9)</f>
        <v>2.2184999999955001E-3</v>
      </c>
      <c r="K7" s="91"/>
      <c r="L7" s="91" t="s">
        <v>99</v>
      </c>
      <c r="M7" s="97">
        <v>607038</v>
      </c>
      <c r="N7" s="97">
        <v>2218500</v>
      </c>
      <c r="O7" s="91" t="str">
        <f>IF(N7-F7*G7*H7&lt;0,IF(NOT(EXACT(C7,"Steico")),"Frezowana"," ")," ")</f>
        <v xml:space="preserve"> </v>
      </c>
      <c r="P7" s="91"/>
    </row>
    <row r="8" spans="1:16" ht="13.5" customHeight="1" x14ac:dyDescent="0.2">
      <c r="A8" s="45" t="s">
        <v>77</v>
      </c>
      <c r="B8" s="45">
        <v>356</v>
      </c>
      <c r="C8" s="49"/>
      <c r="D8" s="49" t="s">
        <v>98</v>
      </c>
      <c r="E8" s="45">
        <v>1</v>
      </c>
      <c r="F8" s="46">
        <v>25</v>
      </c>
      <c r="G8" s="46">
        <v>180</v>
      </c>
      <c r="H8" s="46">
        <v>526.5</v>
      </c>
      <c r="I8" s="54">
        <f>E8*H8*POWER(10,0)</f>
        <v>526.5</v>
      </c>
      <c r="J8" s="48">
        <f>E8*F8*G8*H8*POWER(10,-9)</f>
        <v>2.3692500000000003E-3</v>
      </c>
      <c r="K8" s="45"/>
      <c r="L8" s="45" t="s">
        <v>99</v>
      </c>
      <c r="M8" s="54">
        <v>607038</v>
      </c>
      <c r="N8" s="54">
        <v>2362038.9252200001</v>
      </c>
      <c r="O8" s="45" t="str">
        <f>IF(N8-F8*G8*H8&lt;0,IF(NOT(EXACT(C8,"Steico")),"Frezowana"," ")," ")</f>
        <v>Frezowana</v>
      </c>
      <c r="P8" s="45"/>
    </row>
    <row r="9" spans="1:16" ht="13.5" customHeight="1" x14ac:dyDescent="0.2">
      <c r="A9" s="45" t="s">
        <v>77</v>
      </c>
      <c r="B9" s="45">
        <v>355</v>
      </c>
      <c r="C9" s="49"/>
      <c r="D9" s="49" t="s">
        <v>98</v>
      </c>
      <c r="E9" s="45">
        <v>1</v>
      </c>
      <c r="F9" s="46">
        <v>25</v>
      </c>
      <c r="G9" s="46">
        <v>180</v>
      </c>
      <c r="H9" s="46">
        <v>188.999482156</v>
      </c>
      <c r="I9" s="54">
        <f>E9*H9*POWER(10,0)</f>
        <v>188.999482156</v>
      </c>
      <c r="J9" s="48">
        <f>E9*F9*G9*H9*POWER(10,-9)</f>
        <v>8.5049766970199999E-4</v>
      </c>
      <c r="K9" s="45"/>
      <c r="L9" s="45" t="s">
        <v>99</v>
      </c>
      <c r="M9" s="54">
        <v>607038</v>
      </c>
      <c r="N9" s="54">
        <v>850497.66969999997</v>
      </c>
      <c r="O9" s="45" t="str">
        <f>IF(N9-F9*G9*H9&lt;0,IF(NOT(EXACT(C9,"Steico")),"Frezowana"," ")," ")</f>
        <v>Frezowana</v>
      </c>
      <c r="P9" s="45"/>
    </row>
    <row r="10" spans="1:16" ht="13.5" customHeight="1" x14ac:dyDescent="0.2">
      <c r="A10" s="45" t="s">
        <v>77</v>
      </c>
      <c r="B10" s="45">
        <v>354</v>
      </c>
      <c r="C10" s="49"/>
      <c r="D10" s="49" t="s">
        <v>98</v>
      </c>
      <c r="E10" s="45">
        <v>1</v>
      </c>
      <c r="F10" s="46">
        <v>25</v>
      </c>
      <c r="G10" s="46">
        <v>180</v>
      </c>
      <c r="H10" s="46">
        <v>307.50051784499999</v>
      </c>
      <c r="I10" s="54">
        <f>E10*H10*POWER(10,0)</f>
        <v>307.50051784499999</v>
      </c>
      <c r="J10" s="48">
        <f>E10*F10*G10*H10*POWER(10,-9)</f>
        <v>1.3837523303025E-3</v>
      </c>
      <c r="K10" s="45"/>
      <c r="L10" s="45" t="s">
        <v>99</v>
      </c>
      <c r="M10" s="54">
        <v>607038</v>
      </c>
      <c r="N10" s="54">
        <v>1383752.3303</v>
      </c>
      <c r="O10" s="45" t="str">
        <f>IF(N10-F10*G10*H10&lt;0,IF(NOT(EXACT(C10,"Steico")),"Frezowana"," ")," ")</f>
        <v>Frezowana</v>
      </c>
      <c r="P10" s="45"/>
    </row>
    <row r="11" spans="1:16" ht="13.5" customHeight="1" x14ac:dyDescent="0.2">
      <c r="A11" s="45" t="s">
        <v>92</v>
      </c>
      <c r="B11" s="45">
        <v>357</v>
      </c>
      <c r="C11" s="49"/>
      <c r="D11" s="49" t="s">
        <v>98</v>
      </c>
      <c r="E11" s="45">
        <v>1</v>
      </c>
      <c r="F11" s="46">
        <v>25</v>
      </c>
      <c r="G11" s="46">
        <v>180</v>
      </c>
      <c r="H11" s="46">
        <v>492.99999999900001</v>
      </c>
      <c r="I11" s="54">
        <f>E11*H11*POWER(10,0)</f>
        <v>492.99999999900001</v>
      </c>
      <c r="J11" s="48">
        <f>E11*F11*G11*H11*POWER(10,-9)</f>
        <v>2.2184999999955001E-3</v>
      </c>
      <c r="K11" s="45"/>
      <c r="L11" s="45" t="s">
        <v>99</v>
      </c>
      <c r="M11" s="54">
        <v>607038</v>
      </c>
      <c r="N11" s="54">
        <v>2218500</v>
      </c>
      <c r="O11" s="45" t="str">
        <f>IF(N11-F11*G11*H11&lt;0,IF(NOT(EXACT(C11,"Steico")),"Frezowana"," ")," ")</f>
        <v xml:space="preserve"> </v>
      </c>
      <c r="P11" s="45"/>
    </row>
    <row r="12" spans="1:16" ht="13.5" customHeight="1" x14ac:dyDescent="0.2">
      <c r="A12" s="45" t="s">
        <v>92</v>
      </c>
      <c r="B12" s="45">
        <v>356</v>
      </c>
      <c r="C12" s="49"/>
      <c r="D12" s="49" t="s">
        <v>98</v>
      </c>
      <c r="E12" s="45">
        <v>1</v>
      </c>
      <c r="F12" s="46">
        <v>25</v>
      </c>
      <c r="G12" s="46">
        <v>180</v>
      </c>
      <c r="H12" s="46">
        <v>526.5</v>
      </c>
      <c r="I12" s="54">
        <f>E12*H12*POWER(10,0)</f>
        <v>526.5</v>
      </c>
      <c r="J12" s="48">
        <f>E12*F12*G12*H12*POWER(10,-9)</f>
        <v>2.3692500000000003E-3</v>
      </c>
      <c r="K12" s="45"/>
      <c r="L12" s="45" t="s">
        <v>99</v>
      </c>
      <c r="M12" s="54">
        <v>607038</v>
      </c>
      <c r="N12" s="54">
        <v>2362038.9252200001</v>
      </c>
      <c r="O12" s="45" t="str">
        <f>IF(N12-F12*G12*H12&lt;0,IF(NOT(EXACT(C12,"Steico")),"Frezowana"," ")," ")</f>
        <v>Frezowana</v>
      </c>
      <c r="P12" s="45"/>
    </row>
    <row r="13" spans="1:16" ht="13.5" customHeight="1" x14ac:dyDescent="0.2">
      <c r="A13" s="45" t="s">
        <v>92</v>
      </c>
      <c r="B13" s="45">
        <v>355</v>
      </c>
      <c r="C13" s="49"/>
      <c r="D13" s="49" t="s">
        <v>98</v>
      </c>
      <c r="E13" s="45">
        <v>1</v>
      </c>
      <c r="F13" s="46">
        <v>25</v>
      </c>
      <c r="G13" s="46">
        <v>180</v>
      </c>
      <c r="H13" s="46">
        <v>188.999482156</v>
      </c>
      <c r="I13" s="54">
        <f>E13*H13*POWER(10,0)</f>
        <v>188.999482156</v>
      </c>
      <c r="J13" s="48">
        <f>E13*F13*G13*H13*POWER(10,-9)</f>
        <v>8.5049766970199999E-4</v>
      </c>
      <c r="K13" s="45"/>
      <c r="L13" s="45" t="s">
        <v>99</v>
      </c>
      <c r="M13" s="54">
        <v>607038</v>
      </c>
      <c r="N13" s="54">
        <v>850497.66969999997</v>
      </c>
      <c r="O13" s="45" t="str">
        <f>IF(N13-F13*G13*H13&lt;0,IF(NOT(EXACT(C13,"Steico")),"Frezowana"," ")," ")</f>
        <v>Frezowana</v>
      </c>
      <c r="P13" s="45"/>
    </row>
    <row r="14" spans="1:16" ht="13.5" customHeight="1" x14ac:dyDescent="0.2">
      <c r="A14" s="45" t="s">
        <v>92</v>
      </c>
      <c r="B14" s="45">
        <v>354</v>
      </c>
      <c r="C14" s="49"/>
      <c r="D14" s="49" t="s">
        <v>98</v>
      </c>
      <c r="E14" s="45">
        <v>1</v>
      </c>
      <c r="F14" s="46">
        <v>25</v>
      </c>
      <c r="G14" s="46">
        <v>180</v>
      </c>
      <c r="H14" s="46">
        <v>307.50051784499999</v>
      </c>
      <c r="I14" s="54">
        <f>E14*H14*POWER(10,0)</f>
        <v>307.50051784499999</v>
      </c>
      <c r="J14" s="48">
        <f>E14*F14*G14*H14*POWER(10,-9)</f>
        <v>1.3837523303025E-3</v>
      </c>
      <c r="K14" s="45"/>
      <c r="L14" s="45" t="s">
        <v>99</v>
      </c>
      <c r="M14" s="54">
        <v>607038</v>
      </c>
      <c r="N14" s="54">
        <v>1383752.3303</v>
      </c>
      <c r="O14" s="45" t="str">
        <f>IF(N14-F14*G14*H14&lt;0,IF(NOT(EXACT(C14,"Steico")),"Frezowana"," ")," ")</f>
        <v>Frezowana</v>
      </c>
      <c r="P14" s="45"/>
    </row>
    <row r="15" spans="1:16" ht="13.5" customHeight="1" x14ac:dyDescent="0.2">
      <c r="A15" s="45" t="s">
        <v>79</v>
      </c>
      <c r="B15" s="45">
        <v>519</v>
      </c>
      <c r="C15" s="49"/>
      <c r="D15" s="49" t="s">
        <v>98</v>
      </c>
      <c r="E15" s="45">
        <v>1</v>
      </c>
      <c r="F15" s="46">
        <v>50</v>
      </c>
      <c r="G15" s="46">
        <v>80</v>
      </c>
      <c r="H15" s="46">
        <v>2383</v>
      </c>
      <c r="I15" s="54">
        <f>E15*H15*POWER(10,0)</f>
        <v>2383</v>
      </c>
      <c r="J15" s="48">
        <f>E15*F15*G15*H15*POWER(10,-9)</f>
        <v>9.5320000000000005E-3</v>
      </c>
      <c r="K15" s="45"/>
      <c r="L15" s="45" t="s">
        <v>100</v>
      </c>
      <c r="M15" s="54">
        <v>602069</v>
      </c>
      <c r="N15" s="54">
        <v>9142600.0001400001</v>
      </c>
      <c r="O15" s="45" t="str">
        <f>IF(N15-F15*G15*H15&lt;0,IF(NOT(EXACT(C15,"Steico")),"Frezowana"," ")," ")</f>
        <v>Frezowana</v>
      </c>
      <c r="P15" s="45"/>
    </row>
    <row r="16" spans="1:16" ht="13.5" customHeight="1" x14ac:dyDescent="0.2">
      <c r="A16" s="45" t="s">
        <v>79</v>
      </c>
      <c r="B16" s="45">
        <v>341</v>
      </c>
      <c r="C16" s="49"/>
      <c r="D16" s="49" t="s">
        <v>98</v>
      </c>
      <c r="E16" s="45">
        <v>1</v>
      </c>
      <c r="F16" s="46">
        <v>50</v>
      </c>
      <c r="G16" s="46">
        <v>80</v>
      </c>
      <c r="H16" s="46">
        <v>2383</v>
      </c>
      <c r="I16" s="54">
        <f>E16*H16*POWER(10,0)</f>
        <v>2383</v>
      </c>
      <c r="J16" s="48">
        <f>E16*F16*G16*H16*POWER(10,-9)</f>
        <v>9.5320000000000005E-3</v>
      </c>
      <c r="K16" s="45"/>
      <c r="L16" s="45" t="s">
        <v>100</v>
      </c>
      <c r="M16" s="54">
        <v>602069</v>
      </c>
      <c r="N16" s="54">
        <v>9435904.0000999998</v>
      </c>
      <c r="O16" s="45" t="str">
        <f>IF(N16-F16*G16*H16&lt;0,IF(NOT(EXACT(C16,"Steico")),"Frezowana"," ")," ")</f>
        <v>Frezowana</v>
      </c>
      <c r="P16" s="45"/>
    </row>
    <row r="17" spans="1:16" ht="13.5" customHeight="1" x14ac:dyDescent="0.2">
      <c r="A17" s="45" t="s">
        <v>79</v>
      </c>
      <c r="B17" s="45">
        <v>518</v>
      </c>
      <c r="C17" s="49"/>
      <c r="D17" s="49" t="s">
        <v>98</v>
      </c>
      <c r="E17" s="45">
        <v>1</v>
      </c>
      <c r="F17" s="46">
        <v>50</v>
      </c>
      <c r="G17" s="46">
        <v>80</v>
      </c>
      <c r="H17" s="46">
        <v>1956.00070149</v>
      </c>
      <c r="I17" s="54">
        <f>E17*H17*POWER(10,0)</f>
        <v>1956.00070149</v>
      </c>
      <c r="J17" s="48">
        <f>E17*F17*G17*H17*POWER(10,-9)</f>
        <v>7.8240028059600002E-3</v>
      </c>
      <c r="K17" s="45"/>
      <c r="L17" s="45" t="s">
        <v>101</v>
      </c>
      <c r="M17" s="54">
        <v>601001</v>
      </c>
      <c r="N17" s="54">
        <v>7667361.7671499997</v>
      </c>
      <c r="O17" s="45" t="str">
        <f>IF(N17-F17*G17*H17&lt;0,IF(NOT(EXACT(C17,"Steico")),"Frezowana"," ")," ")</f>
        <v>Frezowana</v>
      </c>
      <c r="P17" s="45"/>
    </row>
    <row r="18" spans="1:16" ht="13.5" customHeight="1" x14ac:dyDescent="0.2">
      <c r="A18" s="45" t="s">
        <v>79</v>
      </c>
      <c r="B18" s="45">
        <v>517</v>
      </c>
      <c r="C18" s="49"/>
      <c r="D18" s="49" t="s">
        <v>98</v>
      </c>
      <c r="E18" s="45">
        <v>1</v>
      </c>
      <c r="F18" s="46">
        <v>50</v>
      </c>
      <c r="G18" s="46">
        <v>80</v>
      </c>
      <c r="H18" s="46">
        <v>1956.00070149</v>
      </c>
      <c r="I18" s="54">
        <f>E18*H18*POWER(10,0)</f>
        <v>1956.00070149</v>
      </c>
      <c r="J18" s="48">
        <f>E18*F18*G18*H18*POWER(10,-9)</f>
        <v>7.8240028059600002E-3</v>
      </c>
      <c r="K18" s="45"/>
      <c r="L18" s="45" t="s">
        <v>101</v>
      </c>
      <c r="M18" s="54">
        <v>601001</v>
      </c>
      <c r="N18" s="54">
        <v>7824002.8059799997</v>
      </c>
      <c r="O18" s="45" t="str">
        <f>IF(N18-F18*G18*H18&lt;0,IF(NOT(EXACT(C18,"Steico")),"Frezowana"," ")," ")</f>
        <v xml:space="preserve"> </v>
      </c>
      <c r="P18" s="45"/>
    </row>
    <row r="19" spans="1:16" ht="13.5" customHeight="1" x14ac:dyDescent="0.2">
      <c r="A19" s="45" t="s">
        <v>79</v>
      </c>
      <c r="B19" s="45">
        <v>322</v>
      </c>
      <c r="C19" s="49"/>
      <c r="D19" s="49" t="s">
        <v>98</v>
      </c>
      <c r="E19" s="45">
        <v>2</v>
      </c>
      <c r="F19" s="46">
        <v>50</v>
      </c>
      <c r="G19" s="46">
        <v>80</v>
      </c>
      <c r="H19" s="46">
        <v>595</v>
      </c>
      <c r="I19" s="54">
        <f>E19*H19*POWER(10,0)</f>
        <v>1190</v>
      </c>
      <c r="J19" s="48">
        <f>E19*F19*G19*H19*POWER(10,-9)</f>
        <v>4.7600000000000003E-3</v>
      </c>
      <c r="K19" s="45"/>
      <c r="L19" s="45" t="s">
        <v>101</v>
      </c>
      <c r="M19" s="54">
        <v>601001</v>
      </c>
      <c r="N19" s="54">
        <v>2380000</v>
      </c>
      <c r="O19" s="45" t="str">
        <f>IF(N19-F19*G19*H19&lt;0,IF(NOT(EXACT(C19,"Steico")),"Frezowana"," ")," ")</f>
        <v xml:space="preserve"> </v>
      </c>
      <c r="P19" s="45"/>
    </row>
    <row r="20" spans="1:16" ht="13.5" customHeight="1" x14ac:dyDescent="0.2">
      <c r="A20" s="45" t="s">
        <v>79</v>
      </c>
      <c r="B20" s="45">
        <v>331</v>
      </c>
      <c r="C20" s="49"/>
      <c r="D20" s="49" t="s">
        <v>98</v>
      </c>
      <c r="E20" s="45">
        <v>1</v>
      </c>
      <c r="F20" s="46">
        <v>50</v>
      </c>
      <c r="G20" s="46">
        <v>80</v>
      </c>
      <c r="H20" s="46">
        <v>550</v>
      </c>
      <c r="I20" s="54">
        <f>E20*H20*POWER(10,0)</f>
        <v>550</v>
      </c>
      <c r="J20" s="48">
        <f>E20*F20*G20*H20*POWER(10,-9)</f>
        <v>2.2000000000000001E-3</v>
      </c>
      <c r="K20" s="45"/>
      <c r="L20" s="45" t="s">
        <v>101</v>
      </c>
      <c r="M20" s="54">
        <v>601001</v>
      </c>
      <c r="N20" s="54">
        <v>2200000</v>
      </c>
      <c r="O20" s="45" t="str">
        <f>IF(N20-F20*G20*H20&lt;0,IF(NOT(EXACT(C20,"Steico")),"Frezowana"," ")," ")</f>
        <v xml:space="preserve"> </v>
      </c>
      <c r="P20" s="45"/>
    </row>
    <row r="21" spans="1:16" ht="13.5" customHeight="1" x14ac:dyDescent="0.2">
      <c r="A21" s="45" t="s">
        <v>81</v>
      </c>
      <c r="B21" s="45">
        <v>482</v>
      </c>
      <c r="C21" s="49"/>
      <c r="D21" s="49" t="s">
        <v>98</v>
      </c>
      <c r="E21" s="45">
        <v>2</v>
      </c>
      <c r="F21" s="46">
        <v>50</v>
      </c>
      <c r="G21" s="46">
        <v>80</v>
      </c>
      <c r="H21" s="46">
        <v>2383</v>
      </c>
      <c r="I21" s="54">
        <f>E21*H21*POWER(10,0)</f>
        <v>4766</v>
      </c>
      <c r="J21" s="48">
        <f>E21*F21*G21*H21*POWER(10,-9)</f>
        <v>1.9064000000000001E-2</v>
      </c>
      <c r="K21" s="45"/>
      <c r="L21" s="45" t="s">
        <v>100</v>
      </c>
      <c r="M21" s="54">
        <v>602069</v>
      </c>
      <c r="N21" s="54">
        <v>9532000</v>
      </c>
      <c r="O21" s="45" t="str">
        <f>IF(N21-F21*G21*H21&lt;0,IF(NOT(EXACT(C21,"Steico")),"Frezowana"," ")," ")</f>
        <v xml:space="preserve"> </v>
      </c>
      <c r="P21" s="45"/>
    </row>
    <row r="22" spans="1:16" ht="13.5" customHeight="1" x14ac:dyDescent="0.2">
      <c r="A22" s="45" t="s">
        <v>81</v>
      </c>
      <c r="B22" s="45">
        <v>511</v>
      </c>
      <c r="C22" s="49"/>
      <c r="D22" s="49" t="s">
        <v>98</v>
      </c>
      <c r="E22" s="45">
        <v>1</v>
      </c>
      <c r="F22" s="46">
        <v>50</v>
      </c>
      <c r="G22" s="46">
        <v>80</v>
      </c>
      <c r="H22" s="46">
        <v>1955.9992984999999</v>
      </c>
      <c r="I22" s="54">
        <f>E22*H22*POWER(10,0)</f>
        <v>1955.9992984999999</v>
      </c>
      <c r="J22" s="48">
        <f>E22*F22*G22*H22*POWER(10,-9)</f>
        <v>7.8239971939999993E-3</v>
      </c>
      <c r="K22" s="45"/>
      <c r="L22" s="45" t="s">
        <v>100</v>
      </c>
      <c r="M22" s="54" t="s">
        <v>102</v>
      </c>
      <c r="N22" s="54">
        <v>7427364.5767700002</v>
      </c>
      <c r="O22" s="45" t="str">
        <f>IF(N22-F22*G22*H22&lt;0,IF(NOT(EXACT(C22,"Steico")),"Frezowana"," ")," ")</f>
        <v>Frezowana</v>
      </c>
      <c r="P22" s="45"/>
    </row>
    <row r="23" spans="1:16" ht="13.5" customHeight="1" x14ac:dyDescent="0.2">
      <c r="A23" s="45" t="s">
        <v>81</v>
      </c>
      <c r="B23" s="45">
        <v>480</v>
      </c>
      <c r="C23" s="49"/>
      <c r="D23" s="49" t="s">
        <v>98</v>
      </c>
      <c r="E23" s="45">
        <v>1</v>
      </c>
      <c r="F23" s="46">
        <v>50</v>
      </c>
      <c r="G23" s="46">
        <v>80</v>
      </c>
      <c r="H23" s="46">
        <v>1955.9992984999999</v>
      </c>
      <c r="I23" s="54">
        <f>E23*H23*POWER(10,0)</f>
        <v>1955.9992984999999</v>
      </c>
      <c r="J23" s="48">
        <f>E23*F23*G23*H23*POWER(10,-9)</f>
        <v>7.8239971939999993E-3</v>
      </c>
      <c r="K23" s="45"/>
      <c r="L23" s="45" t="s">
        <v>100</v>
      </c>
      <c r="M23" s="54" t="s">
        <v>102</v>
      </c>
      <c r="N23" s="54">
        <v>7823997.1940200003</v>
      </c>
      <c r="O23" s="45" t="str">
        <f>IF(N23-F23*G23*H23&lt;0,IF(NOT(EXACT(C23,"Steico")),"Frezowana"," ")," ")</f>
        <v xml:space="preserve"> </v>
      </c>
      <c r="P23" s="45"/>
    </row>
    <row r="24" spans="1:16" ht="13.5" customHeight="1" x14ac:dyDescent="0.2">
      <c r="A24" s="45" t="s">
        <v>79</v>
      </c>
      <c r="B24" s="45">
        <v>327</v>
      </c>
      <c r="C24" s="49"/>
      <c r="D24" s="49" t="s">
        <v>98</v>
      </c>
      <c r="E24" s="45">
        <v>1</v>
      </c>
      <c r="F24" s="46">
        <v>50</v>
      </c>
      <c r="G24" s="46">
        <v>80</v>
      </c>
      <c r="H24" s="46">
        <v>570.31664500900001</v>
      </c>
      <c r="I24" s="54">
        <f>E24*H24*POWER(10,0)</f>
        <v>570.31664500900001</v>
      </c>
      <c r="J24" s="48">
        <f>E24*F24*G24*H24*POWER(10,-9)</f>
        <v>2.2812665800359998E-3</v>
      </c>
      <c r="K24" s="45"/>
      <c r="L24" s="45" t="s">
        <v>101</v>
      </c>
      <c r="M24" s="54">
        <v>601001</v>
      </c>
      <c r="N24" s="54">
        <v>2281266.5800399999</v>
      </c>
      <c r="O24" s="45" t="str">
        <f>IF(N24-F24*G24*H24&lt;0,IF(NOT(EXACT(C24,"Steico")),"Frezowana"," ")," ")</f>
        <v xml:space="preserve"> </v>
      </c>
      <c r="P24" s="45"/>
    </row>
    <row r="25" spans="1:16" ht="13.5" customHeight="1" x14ac:dyDescent="0.2">
      <c r="A25" s="45" t="s">
        <v>85</v>
      </c>
      <c r="B25" s="45">
        <v>482</v>
      </c>
      <c r="C25" s="49"/>
      <c r="D25" s="49" t="s">
        <v>98</v>
      </c>
      <c r="E25" s="45">
        <v>2</v>
      </c>
      <c r="F25" s="46">
        <v>50</v>
      </c>
      <c r="G25" s="46">
        <v>80</v>
      </c>
      <c r="H25" s="46">
        <v>2383</v>
      </c>
      <c r="I25" s="54">
        <f>E25*H25*POWER(10,0)</f>
        <v>4766</v>
      </c>
      <c r="J25" s="48">
        <f>E25*F25*G25*H25*POWER(10,-9)</f>
        <v>1.9064000000000001E-2</v>
      </c>
      <c r="K25" s="45"/>
      <c r="L25" s="45" t="s">
        <v>100</v>
      </c>
      <c r="M25" s="54">
        <v>602069</v>
      </c>
      <c r="N25" s="54">
        <v>9532000</v>
      </c>
      <c r="O25" s="45" t="str">
        <f>IF(N25-F25*G25*H25&lt;0,IF(NOT(EXACT(C25,"Steico")),"Frezowana"," ")," ")</f>
        <v xml:space="preserve"> </v>
      </c>
      <c r="P25" s="45"/>
    </row>
    <row r="26" spans="1:16" ht="13.5" customHeight="1" x14ac:dyDescent="0.2">
      <c r="A26" s="45" t="s">
        <v>85</v>
      </c>
      <c r="B26" s="45">
        <v>481</v>
      </c>
      <c r="C26" s="49"/>
      <c r="D26" s="49" t="s">
        <v>98</v>
      </c>
      <c r="E26" s="45">
        <v>1</v>
      </c>
      <c r="F26" s="46">
        <v>50</v>
      </c>
      <c r="G26" s="46">
        <v>80</v>
      </c>
      <c r="H26" s="46">
        <v>1955.9992984999999</v>
      </c>
      <c r="I26" s="54">
        <f>E26*H26*POWER(10,0)</f>
        <v>1955.9992984999999</v>
      </c>
      <c r="J26" s="48">
        <f>E26*F26*G26*H26*POWER(10,-9)</f>
        <v>7.8239971939999993E-3</v>
      </c>
      <c r="K26" s="45"/>
      <c r="L26" s="45" t="s">
        <v>100</v>
      </c>
      <c r="M26" s="54" t="s">
        <v>102</v>
      </c>
      <c r="N26" s="54">
        <v>7427364.5767400004</v>
      </c>
      <c r="O26" s="45" t="str">
        <f>IF(N26-F26*G26*H26&lt;0,IF(NOT(EXACT(C26,"Steico")),"Frezowana"," ")," ")</f>
        <v>Frezowana</v>
      </c>
      <c r="P26" s="45"/>
    </row>
    <row r="27" spans="1:16" ht="13.5" customHeight="1" x14ac:dyDescent="0.2">
      <c r="A27" s="45" t="s">
        <v>85</v>
      </c>
      <c r="B27" s="45">
        <v>480</v>
      </c>
      <c r="C27" s="49"/>
      <c r="D27" s="49" t="s">
        <v>98</v>
      </c>
      <c r="E27" s="45">
        <v>1</v>
      </c>
      <c r="F27" s="46">
        <v>50</v>
      </c>
      <c r="G27" s="46">
        <v>80</v>
      </c>
      <c r="H27" s="46">
        <v>1955.9992984999999</v>
      </c>
      <c r="I27" s="54">
        <f>E27*H27*POWER(10,0)</f>
        <v>1955.9992984999999</v>
      </c>
      <c r="J27" s="48">
        <f>E27*F27*G27*H27*POWER(10,-9)</f>
        <v>7.8239971939999993E-3</v>
      </c>
      <c r="K27" s="45"/>
      <c r="L27" s="45" t="s">
        <v>100</v>
      </c>
      <c r="M27" s="54" t="s">
        <v>102</v>
      </c>
      <c r="N27" s="54">
        <v>7823997.1940200003</v>
      </c>
      <c r="O27" s="45" t="str">
        <f>IF(N27-F27*G27*H27&lt;0,IF(NOT(EXACT(C27,"Steico")),"Frezowana"," ")," ")</f>
        <v xml:space="preserve"> </v>
      </c>
      <c r="P27" s="45"/>
    </row>
    <row r="28" spans="1:16" ht="13.5" customHeight="1" x14ac:dyDescent="0.2">
      <c r="A28" s="45" t="s">
        <v>93</v>
      </c>
      <c r="B28" s="45">
        <v>342</v>
      </c>
      <c r="C28" s="49"/>
      <c r="D28" s="49" t="s">
        <v>98</v>
      </c>
      <c r="E28" s="45">
        <v>1</v>
      </c>
      <c r="F28" s="46">
        <v>50</v>
      </c>
      <c r="G28" s="46">
        <v>80</v>
      </c>
      <c r="H28" s="46">
        <v>2383</v>
      </c>
      <c r="I28" s="54">
        <f>E28*H28*POWER(10,0)</f>
        <v>2383</v>
      </c>
      <c r="J28" s="48">
        <f>E28*F28*G28*H28*POWER(10,-9)</f>
        <v>9.5320000000000005E-3</v>
      </c>
      <c r="K28" s="45"/>
      <c r="L28" s="45" t="s">
        <v>100</v>
      </c>
      <c r="M28" s="54">
        <v>602069</v>
      </c>
      <c r="N28" s="54">
        <v>9142600.0007399991</v>
      </c>
      <c r="O28" s="45" t="str">
        <f>IF(N28-F28*G28*H28&lt;0,IF(NOT(EXACT(C28,"Steico")),"Frezowana"," ")," ")</f>
        <v>Frezowana</v>
      </c>
      <c r="P28" s="45"/>
    </row>
    <row r="29" spans="1:16" ht="13.5" customHeight="1" x14ac:dyDescent="0.2">
      <c r="A29" s="45" t="s">
        <v>93</v>
      </c>
      <c r="B29" s="45">
        <v>341</v>
      </c>
      <c r="C29" s="49"/>
      <c r="D29" s="49" t="s">
        <v>98</v>
      </c>
      <c r="E29" s="45">
        <v>1</v>
      </c>
      <c r="F29" s="46">
        <v>50</v>
      </c>
      <c r="G29" s="46">
        <v>80</v>
      </c>
      <c r="H29" s="46">
        <v>2383</v>
      </c>
      <c r="I29" s="54">
        <f>E29*H29*POWER(10,0)</f>
        <v>2383</v>
      </c>
      <c r="J29" s="48">
        <f>E29*F29*G29*H29*POWER(10,-9)</f>
        <v>9.5320000000000005E-3</v>
      </c>
      <c r="K29" s="45"/>
      <c r="L29" s="45" t="s">
        <v>100</v>
      </c>
      <c r="M29" s="54">
        <v>602069</v>
      </c>
      <c r="N29" s="54">
        <v>9435903.9998899996</v>
      </c>
      <c r="O29" s="45" t="str">
        <f>IF(N29-F29*G29*H29&lt;0,IF(NOT(EXACT(C29,"Steico")),"Frezowana"," ")," ")</f>
        <v>Frezowana</v>
      </c>
      <c r="P29" s="45"/>
    </row>
    <row r="30" spans="1:16" ht="13.5" customHeight="1" x14ac:dyDescent="0.2">
      <c r="A30" s="45" t="s">
        <v>93</v>
      </c>
      <c r="B30" s="45">
        <v>340</v>
      </c>
      <c r="C30" s="49"/>
      <c r="D30" s="49" t="s">
        <v>98</v>
      </c>
      <c r="E30" s="45">
        <v>1</v>
      </c>
      <c r="F30" s="46">
        <v>50</v>
      </c>
      <c r="G30" s="46">
        <v>80</v>
      </c>
      <c r="H30" s="46">
        <v>1956.00070149</v>
      </c>
      <c r="I30" s="54">
        <f>E30*H30*POWER(10,0)</f>
        <v>1956.00070149</v>
      </c>
      <c r="J30" s="48">
        <f>E30*F30*G30*H30*POWER(10,-9)</f>
        <v>7.8240028059600002E-3</v>
      </c>
      <c r="K30" s="45"/>
      <c r="L30" s="45" t="s">
        <v>100</v>
      </c>
      <c r="M30" s="54" t="s">
        <v>102</v>
      </c>
      <c r="N30" s="54">
        <v>7667361.7671499997</v>
      </c>
      <c r="O30" s="45" t="str">
        <f>IF(N30-F30*G30*H30&lt;0,IF(NOT(EXACT(C30,"Steico")),"Frezowana"," ")," ")</f>
        <v>Frezowana</v>
      </c>
      <c r="P30" s="45"/>
    </row>
    <row r="31" spans="1:16" ht="13.5" customHeight="1" x14ac:dyDescent="0.2">
      <c r="A31" s="45" t="s">
        <v>93</v>
      </c>
      <c r="B31" s="45">
        <v>339</v>
      </c>
      <c r="C31" s="49"/>
      <c r="D31" s="49" t="s">
        <v>98</v>
      </c>
      <c r="E31" s="45">
        <v>1</v>
      </c>
      <c r="F31" s="46">
        <v>50</v>
      </c>
      <c r="G31" s="46">
        <v>80</v>
      </c>
      <c r="H31" s="46">
        <v>1956.00070149</v>
      </c>
      <c r="I31" s="54">
        <f>E31*H31*POWER(10,0)</f>
        <v>1956.00070149</v>
      </c>
      <c r="J31" s="48">
        <f>E31*F31*G31*H31*POWER(10,-9)</f>
        <v>7.8240028059600002E-3</v>
      </c>
      <c r="K31" s="45"/>
      <c r="L31" s="45" t="s">
        <v>100</v>
      </c>
      <c r="M31" s="54" t="s">
        <v>102</v>
      </c>
      <c r="N31" s="54">
        <v>7824002.8059799997</v>
      </c>
      <c r="O31" s="45" t="str">
        <f>IF(N31-F31*G31*H31&lt;0,IF(NOT(EXACT(C31,"Steico")),"Frezowana"," ")," ")</f>
        <v xml:space="preserve"> </v>
      </c>
      <c r="P31" s="45"/>
    </row>
    <row r="32" spans="1:16" ht="13.5" customHeight="1" x14ac:dyDescent="0.2">
      <c r="A32" s="45" t="s">
        <v>93</v>
      </c>
      <c r="B32" s="45">
        <v>322</v>
      </c>
      <c r="C32" s="49"/>
      <c r="D32" s="49" t="s">
        <v>98</v>
      </c>
      <c r="E32" s="45">
        <v>2</v>
      </c>
      <c r="F32" s="46">
        <v>50</v>
      </c>
      <c r="G32" s="46">
        <v>80</v>
      </c>
      <c r="H32" s="46">
        <v>595</v>
      </c>
      <c r="I32" s="54">
        <f>E32*H32*POWER(10,0)</f>
        <v>1190</v>
      </c>
      <c r="J32" s="48">
        <f>E32*F32*G32*H32*POWER(10,-9)</f>
        <v>4.7600000000000003E-3</v>
      </c>
      <c r="K32" s="45"/>
      <c r="L32" s="45" t="s">
        <v>101</v>
      </c>
      <c r="M32" s="54">
        <v>601001</v>
      </c>
      <c r="N32" s="54">
        <v>2380000</v>
      </c>
      <c r="O32" s="45" t="str">
        <f>IF(N32-F32*G32*H32&lt;0,IF(NOT(EXACT(C32,"Steico")),"Frezowana"," ")," ")</f>
        <v xml:space="preserve"> </v>
      </c>
      <c r="P32" s="45"/>
    </row>
    <row r="33" spans="1:16" ht="13.5" customHeight="1" x14ac:dyDescent="0.2">
      <c r="A33" s="45" t="s">
        <v>93</v>
      </c>
      <c r="B33" s="45">
        <v>331</v>
      </c>
      <c r="C33" s="49"/>
      <c r="D33" s="49" t="s">
        <v>98</v>
      </c>
      <c r="E33" s="45">
        <v>1</v>
      </c>
      <c r="F33" s="46">
        <v>50</v>
      </c>
      <c r="G33" s="46">
        <v>80</v>
      </c>
      <c r="H33" s="46">
        <v>550</v>
      </c>
      <c r="I33" s="54">
        <f>E33*H33*POWER(10,0)</f>
        <v>550</v>
      </c>
      <c r="J33" s="48">
        <f>E33*F33*G33*H33*POWER(10,-9)</f>
        <v>2.2000000000000001E-3</v>
      </c>
      <c r="K33" s="45"/>
      <c r="L33" s="45" t="s">
        <v>101</v>
      </c>
      <c r="M33" s="54">
        <v>601001</v>
      </c>
      <c r="N33" s="54">
        <v>2200000</v>
      </c>
      <c r="O33" s="45" t="str">
        <f>IF(N33-F33*G33*H33&lt;0,IF(NOT(EXACT(C33,"Steico")),"Frezowana"," ")," ")</f>
        <v xml:space="preserve"> </v>
      </c>
      <c r="P33" s="45"/>
    </row>
    <row r="34" spans="1:16" ht="13.5" customHeight="1" x14ac:dyDescent="0.2">
      <c r="A34" s="45" t="s">
        <v>93</v>
      </c>
      <c r="B34" s="45">
        <v>327</v>
      </c>
      <c r="C34" s="49"/>
      <c r="D34" s="49" t="s">
        <v>98</v>
      </c>
      <c r="E34" s="45">
        <v>1</v>
      </c>
      <c r="F34" s="46">
        <v>50</v>
      </c>
      <c r="G34" s="46">
        <v>80</v>
      </c>
      <c r="H34" s="46">
        <v>570.31664500900001</v>
      </c>
      <c r="I34" s="54">
        <f>E34*H34*POWER(10,0)</f>
        <v>570.31664500900001</v>
      </c>
      <c r="J34" s="48">
        <f>E34*F34*G34*H34*POWER(10,-9)</f>
        <v>2.2812665800359998E-3</v>
      </c>
      <c r="K34" s="45"/>
      <c r="L34" s="45" t="s">
        <v>101</v>
      </c>
      <c r="M34" s="54">
        <v>601001</v>
      </c>
      <c r="N34" s="54">
        <v>2281266.5800399999</v>
      </c>
      <c r="O34" s="45" t="str">
        <f>IF(N34-F34*G34*H34&lt;0,IF(NOT(EXACT(C34,"Steico")),"Frezowana"," ")," ")</f>
        <v xml:space="preserve"> </v>
      </c>
      <c r="P34" s="45"/>
    </row>
    <row r="35" spans="1:16" ht="13.5" customHeight="1" x14ac:dyDescent="0.2">
      <c r="A35" s="45" t="s">
        <v>78</v>
      </c>
      <c r="B35" s="45">
        <v>447</v>
      </c>
      <c r="C35" s="49"/>
      <c r="D35" s="49" t="s">
        <v>98</v>
      </c>
      <c r="E35" s="45">
        <v>1</v>
      </c>
      <c r="F35" s="46">
        <v>50</v>
      </c>
      <c r="G35" s="46">
        <v>100</v>
      </c>
      <c r="H35" s="46">
        <v>2383</v>
      </c>
      <c r="I35" s="54">
        <f>E35*H35*POWER(10,0)</f>
        <v>2383</v>
      </c>
      <c r="J35" s="48">
        <f>E35*F35*G35*H35*POWER(10,-9)</f>
        <v>1.1915E-2</v>
      </c>
      <c r="K35" s="45"/>
      <c r="L35" s="45" t="s">
        <v>103</v>
      </c>
      <c r="M35" s="54">
        <v>602065</v>
      </c>
      <c r="N35" s="54">
        <v>11905999.9998</v>
      </c>
      <c r="O35" s="45" t="str">
        <f>IF(N35-F35*G35*H35&lt;0,IF(NOT(EXACT(C35,"Steico")),"Frezowana"," ")," ")</f>
        <v>Frezowana</v>
      </c>
      <c r="P35" s="45"/>
    </row>
    <row r="36" spans="1:16" ht="13.5" customHeight="1" x14ac:dyDescent="0.2">
      <c r="A36" s="45" t="s">
        <v>78</v>
      </c>
      <c r="B36" s="45">
        <v>522</v>
      </c>
      <c r="C36" s="49"/>
      <c r="D36" s="49" t="s">
        <v>98</v>
      </c>
      <c r="E36" s="45">
        <v>1</v>
      </c>
      <c r="F36" s="46">
        <v>50</v>
      </c>
      <c r="G36" s="46">
        <v>100</v>
      </c>
      <c r="H36" s="46">
        <v>2383</v>
      </c>
      <c r="I36" s="54">
        <f>E36*H36*POWER(10,0)</f>
        <v>2383</v>
      </c>
      <c r="J36" s="48">
        <f>E36*F36*G36*H36*POWER(10,-9)</f>
        <v>1.1915E-2</v>
      </c>
      <c r="K36" s="45"/>
      <c r="L36" s="45" t="s">
        <v>103</v>
      </c>
      <c r="M36" s="54">
        <v>602065</v>
      </c>
      <c r="N36" s="54">
        <v>11554999.999700001</v>
      </c>
      <c r="O36" s="45" t="str">
        <f>IF(N36-F36*G36*H36&lt;0,IF(NOT(EXACT(C36,"Steico")),"Frezowana"," ")," ")</f>
        <v>Frezowana</v>
      </c>
      <c r="P36" s="45"/>
    </row>
    <row r="37" spans="1:16" ht="13.5" customHeight="1" x14ac:dyDescent="0.2">
      <c r="A37" s="45" t="s">
        <v>78</v>
      </c>
      <c r="B37" s="45">
        <v>521</v>
      </c>
      <c r="C37" s="49"/>
      <c r="D37" s="49" t="s">
        <v>98</v>
      </c>
      <c r="E37" s="45">
        <v>1</v>
      </c>
      <c r="F37" s="46">
        <v>50</v>
      </c>
      <c r="G37" s="46">
        <v>100</v>
      </c>
      <c r="H37" s="46">
        <v>2130</v>
      </c>
      <c r="I37" s="54">
        <f>E37*H37*POWER(10,0)</f>
        <v>2130</v>
      </c>
      <c r="J37" s="48">
        <f>E37*F37*G37*H37*POWER(10,-9)</f>
        <v>1.0650000000000001E-2</v>
      </c>
      <c r="K37" s="45"/>
      <c r="L37" s="45" t="s">
        <v>100</v>
      </c>
      <c r="M37" s="54" t="s">
        <v>102</v>
      </c>
      <c r="N37" s="54">
        <v>10560680.8836</v>
      </c>
      <c r="O37" s="45" t="str">
        <f>IF(N37-F37*G37*H37&lt;0,IF(NOT(EXACT(C37,"Steico")),"Frezowana"," ")," ")</f>
        <v>Frezowana</v>
      </c>
      <c r="P37" s="45"/>
    </row>
    <row r="38" spans="1:16" ht="13.5" customHeight="1" x14ac:dyDescent="0.2">
      <c r="A38" s="45" t="s">
        <v>78</v>
      </c>
      <c r="B38" s="45">
        <v>444</v>
      </c>
      <c r="C38" s="49"/>
      <c r="D38" s="49" t="s">
        <v>98</v>
      </c>
      <c r="E38" s="45">
        <v>1</v>
      </c>
      <c r="F38" s="46">
        <v>50</v>
      </c>
      <c r="G38" s="46">
        <v>100</v>
      </c>
      <c r="H38" s="46">
        <v>2130</v>
      </c>
      <c r="I38" s="54">
        <f>E38*H38*POWER(10,0)</f>
        <v>2130</v>
      </c>
      <c r="J38" s="48">
        <f>E38*F38*G38*H38*POWER(10,-9)</f>
        <v>1.0650000000000001E-2</v>
      </c>
      <c r="K38" s="45"/>
      <c r="L38" s="45" t="s">
        <v>100</v>
      </c>
      <c r="M38" s="54" t="s">
        <v>102</v>
      </c>
      <c r="N38" s="54">
        <v>10290000</v>
      </c>
      <c r="O38" s="45" t="str">
        <f>IF(N38-F38*G38*H38&lt;0,IF(NOT(EXACT(C38,"Steico")),"Frezowana"," ")," ")</f>
        <v>Frezowana</v>
      </c>
      <c r="P38" s="45"/>
    </row>
    <row r="39" spans="1:16" ht="13.5" customHeight="1" x14ac:dyDescent="0.2">
      <c r="A39" s="45" t="s">
        <v>82</v>
      </c>
      <c r="B39" s="45">
        <v>3</v>
      </c>
      <c r="C39" s="49"/>
      <c r="D39" s="49" t="s">
        <v>98</v>
      </c>
      <c r="E39" s="45">
        <v>4</v>
      </c>
      <c r="F39" s="46">
        <v>50</v>
      </c>
      <c r="G39" s="46">
        <v>100</v>
      </c>
      <c r="H39" s="46">
        <v>2414</v>
      </c>
      <c r="I39" s="54">
        <f>E39*H39*POWER(10,0)</f>
        <v>9656</v>
      </c>
      <c r="J39" s="48">
        <f>E39*F39*G39*H39*POWER(10,-9)</f>
        <v>4.8280000000000003E-2</v>
      </c>
      <c r="K39" s="45"/>
      <c r="L39" s="45" t="s">
        <v>100</v>
      </c>
      <c r="M39" s="54">
        <v>602062</v>
      </c>
      <c r="N39" s="54">
        <v>12070000</v>
      </c>
      <c r="O39" s="45" t="str">
        <f>IF(N39-F39*G39*H39&lt;0,IF(NOT(EXACT(C39,"Steico")),"Frezowana"," ")," ")</f>
        <v xml:space="preserve"> </v>
      </c>
      <c r="P39" s="45"/>
    </row>
    <row r="40" spans="1:16" ht="13.5" customHeight="1" x14ac:dyDescent="0.2">
      <c r="A40" s="45" t="s">
        <v>82</v>
      </c>
      <c r="B40" s="45">
        <v>6</v>
      </c>
      <c r="C40" s="49"/>
      <c r="D40" s="49" t="s">
        <v>98</v>
      </c>
      <c r="E40" s="45">
        <v>3</v>
      </c>
      <c r="F40" s="46">
        <v>50</v>
      </c>
      <c r="G40" s="46">
        <v>100</v>
      </c>
      <c r="H40" s="46">
        <v>578.99866652000003</v>
      </c>
      <c r="I40" s="54">
        <f>E40*H40*POWER(10,0)</f>
        <v>1736.9959995600002</v>
      </c>
      <c r="J40" s="48">
        <f>E40*F40*G40*H40*POWER(10,-9)</f>
        <v>8.6849799978000013E-3</v>
      </c>
      <c r="K40" s="45"/>
      <c r="L40" s="45" t="s">
        <v>101</v>
      </c>
      <c r="M40" s="54">
        <v>601002</v>
      </c>
      <c r="N40" s="54">
        <v>2894993.3325999998</v>
      </c>
      <c r="O40" s="45" t="str">
        <f>IF(N40-F40*G40*H40&lt;0,IF(NOT(EXACT(C40,"Steico")),"Frezowana"," ")," ")</f>
        <v>Frezowana</v>
      </c>
      <c r="P40" s="45"/>
    </row>
    <row r="41" spans="1:16" ht="13.5" customHeight="1" x14ac:dyDescent="0.2">
      <c r="A41" s="45" t="s">
        <v>82</v>
      </c>
      <c r="B41" s="45">
        <v>5</v>
      </c>
      <c r="C41" s="49"/>
      <c r="D41" s="49" t="s">
        <v>98</v>
      </c>
      <c r="E41" s="45">
        <v>3</v>
      </c>
      <c r="F41" s="46">
        <v>50</v>
      </c>
      <c r="G41" s="46">
        <v>100</v>
      </c>
      <c r="H41" s="46">
        <v>396.00077982400001</v>
      </c>
      <c r="I41" s="54">
        <f>E41*H41*POWER(10,0)</f>
        <v>1188.0023394720001</v>
      </c>
      <c r="J41" s="48">
        <f>E41*F41*G41*H41*POWER(10,-9)</f>
        <v>5.9400116973599999E-3</v>
      </c>
      <c r="K41" s="45"/>
      <c r="L41" s="45" t="s">
        <v>101</v>
      </c>
      <c r="M41" s="54">
        <v>601002</v>
      </c>
      <c r="N41" s="54">
        <v>1980003.89912</v>
      </c>
      <c r="O41" s="45" t="str">
        <f>IF(N41-F41*G41*H41&lt;0,IF(NOT(EXACT(C41,"Steico")),"Frezowana"," ")," ")</f>
        <v xml:space="preserve"> </v>
      </c>
      <c r="P41" s="45"/>
    </row>
    <row r="42" spans="1:16" ht="13.5" customHeight="1" x14ac:dyDescent="0.2">
      <c r="A42" s="45" t="s">
        <v>82</v>
      </c>
      <c r="B42" s="45">
        <v>4</v>
      </c>
      <c r="C42" s="49"/>
      <c r="D42" s="49" t="s">
        <v>98</v>
      </c>
      <c r="E42" s="45">
        <v>3</v>
      </c>
      <c r="F42" s="46">
        <v>50</v>
      </c>
      <c r="G42" s="46">
        <v>100</v>
      </c>
      <c r="H42" s="46">
        <v>593.53043602399998</v>
      </c>
      <c r="I42" s="54">
        <f>E42*H42*POWER(10,0)</f>
        <v>1780.5913080719999</v>
      </c>
      <c r="J42" s="48">
        <f>E42*F42*G42*H42*POWER(10,-9)</f>
        <v>8.9029565403599999E-3</v>
      </c>
      <c r="K42" s="45"/>
      <c r="L42" s="45" t="s">
        <v>101</v>
      </c>
      <c r="M42" s="54">
        <v>601002</v>
      </c>
      <c r="N42" s="54">
        <v>2967652.1801200002</v>
      </c>
      <c r="O42" s="45" t="str">
        <f>IF(N42-F42*G42*H42&lt;0,IF(NOT(EXACT(C42,"Steico")),"Frezowana"," ")," ")</f>
        <v xml:space="preserve"> </v>
      </c>
      <c r="P42" s="45"/>
    </row>
    <row r="43" spans="1:16" ht="13.5" customHeight="1" x14ac:dyDescent="0.2">
      <c r="A43" s="45" t="s">
        <v>82</v>
      </c>
      <c r="B43" s="45">
        <v>464</v>
      </c>
      <c r="C43" s="49"/>
      <c r="D43" s="49" t="s">
        <v>98</v>
      </c>
      <c r="E43" s="45">
        <v>2</v>
      </c>
      <c r="F43" s="46">
        <v>50</v>
      </c>
      <c r="G43" s="46">
        <v>100</v>
      </c>
      <c r="H43" s="46">
        <v>572.99866650599995</v>
      </c>
      <c r="I43" s="54">
        <f>E43*H43*POWER(10,0)</f>
        <v>1145.9973330119999</v>
      </c>
      <c r="J43" s="48">
        <f>E43*F43*G43*H43*POWER(10,-9)</f>
        <v>5.7299866650599995E-3</v>
      </c>
      <c r="K43" s="45"/>
      <c r="L43" s="45" t="s">
        <v>101</v>
      </c>
      <c r="M43" s="54">
        <v>601002</v>
      </c>
      <c r="N43" s="54">
        <v>2864993.3325299998</v>
      </c>
      <c r="O43" s="45" t="str">
        <f>IF(N43-F43*G43*H43&lt;0,IF(NOT(EXACT(C43,"Steico")),"Frezowana"," ")," ")</f>
        <v xml:space="preserve"> </v>
      </c>
      <c r="P43" s="45"/>
    </row>
    <row r="44" spans="1:16" ht="13.5" customHeight="1" x14ac:dyDescent="0.2">
      <c r="A44" s="45" t="s">
        <v>82</v>
      </c>
      <c r="B44" s="45">
        <v>461</v>
      </c>
      <c r="C44" s="49"/>
      <c r="D44" s="49" t="s">
        <v>98</v>
      </c>
      <c r="E44" s="45">
        <v>6</v>
      </c>
      <c r="F44" s="46">
        <v>50</v>
      </c>
      <c r="G44" s="46">
        <v>100</v>
      </c>
      <c r="H44" s="46">
        <v>1943</v>
      </c>
      <c r="I44" s="54">
        <f>E44*H44*POWER(10,0)</f>
        <v>11658</v>
      </c>
      <c r="J44" s="48">
        <f>E44*F44*G44*H44*POWER(10,-9)</f>
        <v>5.8290000000000002E-2</v>
      </c>
      <c r="K44" s="45"/>
      <c r="L44" s="45" t="s">
        <v>101</v>
      </c>
      <c r="M44" s="54">
        <v>601002</v>
      </c>
      <c r="N44" s="54">
        <v>9715000</v>
      </c>
      <c r="O44" s="45" t="str">
        <f>IF(N44-F44*G44*H44&lt;0,IF(NOT(EXACT(C44,"Steico")),"Frezowana"," ")," ")</f>
        <v xml:space="preserve"> </v>
      </c>
      <c r="P44" s="45"/>
    </row>
    <row r="45" spans="1:16" ht="13.5" customHeight="1" x14ac:dyDescent="0.2">
      <c r="A45" s="45" t="s">
        <v>82</v>
      </c>
      <c r="B45" s="45">
        <v>463</v>
      </c>
      <c r="C45" s="49"/>
      <c r="D45" s="49" t="s">
        <v>98</v>
      </c>
      <c r="E45" s="45">
        <v>2</v>
      </c>
      <c r="F45" s="46">
        <v>50</v>
      </c>
      <c r="G45" s="46">
        <v>100</v>
      </c>
      <c r="H45" s="46">
        <v>389.99935840199998</v>
      </c>
      <c r="I45" s="54">
        <f>E45*H45*POWER(10,0)</f>
        <v>779.99871680399997</v>
      </c>
      <c r="J45" s="48">
        <f>E45*F45*G45*H45*POWER(10,-9)</f>
        <v>3.8999935840200004E-3</v>
      </c>
      <c r="K45" s="45"/>
      <c r="L45" s="45" t="s">
        <v>101</v>
      </c>
      <c r="M45" s="54">
        <v>601002</v>
      </c>
      <c r="N45" s="54">
        <v>1949996.79201</v>
      </c>
      <c r="O45" s="45" t="str">
        <f>IF(N45-F45*G45*H45&lt;0,IF(NOT(EXACT(C45,"Steico")),"Frezowana"," ")," ")</f>
        <v xml:space="preserve"> </v>
      </c>
      <c r="P45" s="45"/>
    </row>
    <row r="46" spans="1:16" ht="13.5" customHeight="1" x14ac:dyDescent="0.2">
      <c r="A46" s="45" t="s">
        <v>82</v>
      </c>
      <c r="B46" s="45">
        <v>462</v>
      </c>
      <c r="C46" s="49"/>
      <c r="D46" s="49" t="s">
        <v>98</v>
      </c>
      <c r="E46" s="45">
        <v>2</v>
      </c>
      <c r="F46" s="46">
        <v>50</v>
      </c>
      <c r="G46" s="46">
        <v>100</v>
      </c>
      <c r="H46" s="46">
        <v>587.53043601700006</v>
      </c>
      <c r="I46" s="54">
        <f>E46*H46*POWER(10,0)</f>
        <v>1175.0608720340001</v>
      </c>
      <c r="J46" s="48">
        <f>E46*F46*G46*H46*POWER(10,-9)</f>
        <v>5.8753043601700002E-3</v>
      </c>
      <c r="K46" s="45"/>
      <c r="L46" s="45" t="s">
        <v>101</v>
      </c>
      <c r="M46" s="54">
        <v>601002</v>
      </c>
      <c r="N46" s="54">
        <v>2937652.1800799998</v>
      </c>
      <c r="O46" s="45" t="str">
        <f>IF(N46-F46*G46*H46&lt;0,IF(NOT(EXACT(C46,"Steico")),"Frezowana"," ")," ")</f>
        <v>Frezowana</v>
      </c>
      <c r="P46" s="45"/>
    </row>
    <row r="47" spans="1:16" ht="13.5" customHeight="1" x14ac:dyDescent="0.2">
      <c r="A47" s="45" t="s">
        <v>83</v>
      </c>
      <c r="B47" s="45">
        <v>3</v>
      </c>
      <c r="C47" s="49"/>
      <c r="D47" s="49" t="s">
        <v>98</v>
      </c>
      <c r="E47" s="45">
        <v>5</v>
      </c>
      <c r="F47" s="46">
        <v>50</v>
      </c>
      <c r="G47" s="46">
        <v>100</v>
      </c>
      <c r="H47" s="46">
        <v>2414</v>
      </c>
      <c r="I47" s="54">
        <f>E47*H47*POWER(10,0)</f>
        <v>12070</v>
      </c>
      <c r="J47" s="48">
        <f>E47*F47*G47*H47*POWER(10,-9)</f>
        <v>6.0350000000000001E-2</v>
      </c>
      <c r="K47" s="45"/>
      <c r="L47" s="45" t="s">
        <v>100</v>
      </c>
      <c r="M47" s="54">
        <v>602062</v>
      </c>
      <c r="N47" s="54">
        <v>12070000</v>
      </c>
      <c r="O47" s="45" t="str">
        <f>IF(N47-F47*G47*H47&lt;0,IF(NOT(EXACT(C47,"Steico")),"Frezowana"," ")," ")</f>
        <v xml:space="preserve"> </v>
      </c>
      <c r="P47" s="45"/>
    </row>
    <row r="48" spans="1:16" ht="13.5" customHeight="1" x14ac:dyDescent="0.2">
      <c r="A48" s="45" t="s">
        <v>86</v>
      </c>
      <c r="B48" s="45">
        <v>3</v>
      </c>
      <c r="C48" s="49"/>
      <c r="D48" s="49" t="s">
        <v>98</v>
      </c>
      <c r="E48" s="45">
        <v>4</v>
      </c>
      <c r="F48" s="46">
        <v>50</v>
      </c>
      <c r="G48" s="46">
        <v>100</v>
      </c>
      <c r="H48" s="46">
        <v>2414</v>
      </c>
      <c r="I48" s="54">
        <f>E48*H48*POWER(10,0)</f>
        <v>9656</v>
      </c>
      <c r="J48" s="48">
        <f>E48*F48*G48*H48*POWER(10,-9)</f>
        <v>4.8280000000000003E-2</v>
      </c>
      <c r="K48" s="45"/>
      <c r="L48" s="45" t="s">
        <v>100</v>
      </c>
      <c r="M48" s="54">
        <v>602062</v>
      </c>
      <c r="N48" s="54">
        <v>12070000</v>
      </c>
      <c r="O48" s="45" t="str">
        <f>IF(N48-F48*G48*H48&lt;0,IF(NOT(EXACT(C48,"Steico")),"Frezowana"," ")," ")</f>
        <v xml:space="preserve"> </v>
      </c>
      <c r="P48" s="45"/>
    </row>
    <row r="49" spans="1:16" ht="13.5" customHeight="1" x14ac:dyDescent="0.2">
      <c r="A49" s="45" t="s">
        <v>86</v>
      </c>
      <c r="B49" s="45">
        <v>6</v>
      </c>
      <c r="C49" s="49"/>
      <c r="D49" s="49" t="s">
        <v>98</v>
      </c>
      <c r="E49" s="45">
        <v>3</v>
      </c>
      <c r="F49" s="46">
        <v>50</v>
      </c>
      <c r="G49" s="46">
        <v>100</v>
      </c>
      <c r="H49" s="46">
        <v>578.99866652000003</v>
      </c>
      <c r="I49" s="54">
        <f>E49*H49*POWER(10,0)</f>
        <v>1736.9959995600002</v>
      </c>
      <c r="J49" s="48">
        <f>E49*F49*G49*H49*POWER(10,-9)</f>
        <v>8.6849799978000013E-3</v>
      </c>
      <c r="K49" s="45"/>
      <c r="L49" s="45" t="s">
        <v>101</v>
      </c>
      <c r="M49" s="54">
        <v>601002</v>
      </c>
      <c r="N49" s="54">
        <v>2894993.3325999998</v>
      </c>
      <c r="O49" s="45" t="str">
        <f>IF(N49-F49*G49*H49&lt;0,IF(NOT(EXACT(C49,"Steico")),"Frezowana"," ")," ")</f>
        <v>Frezowana</v>
      </c>
      <c r="P49" s="45"/>
    </row>
    <row r="50" spans="1:16" ht="13.5" customHeight="1" x14ac:dyDescent="0.2">
      <c r="A50" s="45" t="s">
        <v>86</v>
      </c>
      <c r="B50" s="45">
        <v>5</v>
      </c>
      <c r="C50" s="49"/>
      <c r="D50" s="49" t="s">
        <v>98</v>
      </c>
      <c r="E50" s="45">
        <v>3</v>
      </c>
      <c r="F50" s="46">
        <v>50</v>
      </c>
      <c r="G50" s="46">
        <v>100</v>
      </c>
      <c r="H50" s="46">
        <v>396.00077982400001</v>
      </c>
      <c r="I50" s="54">
        <f>E50*H50*POWER(10,0)</f>
        <v>1188.0023394720001</v>
      </c>
      <c r="J50" s="48">
        <f>E50*F50*G50*H50*POWER(10,-9)</f>
        <v>5.9400116973599999E-3</v>
      </c>
      <c r="K50" s="45"/>
      <c r="L50" s="45" t="s">
        <v>101</v>
      </c>
      <c r="M50" s="54">
        <v>601002</v>
      </c>
      <c r="N50" s="54">
        <v>1980003.89912</v>
      </c>
      <c r="O50" s="45" t="str">
        <f>IF(N50-F50*G50*H50&lt;0,IF(NOT(EXACT(C50,"Steico")),"Frezowana"," ")," ")</f>
        <v xml:space="preserve"> </v>
      </c>
      <c r="P50" s="45"/>
    </row>
    <row r="51" spans="1:16" ht="13.5" customHeight="1" x14ac:dyDescent="0.2">
      <c r="A51" s="45" t="s">
        <v>86</v>
      </c>
      <c r="B51" s="45">
        <v>4</v>
      </c>
      <c r="C51" s="49"/>
      <c r="D51" s="49" t="s">
        <v>98</v>
      </c>
      <c r="E51" s="45">
        <v>3</v>
      </c>
      <c r="F51" s="46">
        <v>50</v>
      </c>
      <c r="G51" s="46">
        <v>100</v>
      </c>
      <c r="H51" s="46">
        <v>593.53043602399998</v>
      </c>
      <c r="I51" s="54">
        <f>E51*H51*POWER(10,0)</f>
        <v>1780.5913080719999</v>
      </c>
      <c r="J51" s="48">
        <f>E51*F51*G51*H51*POWER(10,-9)</f>
        <v>8.9029565403599999E-3</v>
      </c>
      <c r="K51" s="45"/>
      <c r="L51" s="45" t="s">
        <v>101</v>
      </c>
      <c r="M51" s="54">
        <v>601002</v>
      </c>
      <c r="N51" s="54">
        <v>2967652.1801200002</v>
      </c>
      <c r="O51" s="45" t="str">
        <f>IF(N51-F51*G51*H51&lt;0,IF(NOT(EXACT(C51,"Steico")),"Frezowana"," ")," ")</f>
        <v xml:space="preserve"> </v>
      </c>
      <c r="P51" s="45"/>
    </row>
    <row r="52" spans="1:16" ht="13.5" customHeight="1" x14ac:dyDescent="0.2">
      <c r="A52" s="45" t="s">
        <v>86</v>
      </c>
      <c r="B52" s="45">
        <v>464</v>
      </c>
      <c r="C52" s="49"/>
      <c r="D52" s="49" t="s">
        <v>98</v>
      </c>
      <c r="E52" s="45">
        <v>2</v>
      </c>
      <c r="F52" s="46">
        <v>50</v>
      </c>
      <c r="G52" s="46">
        <v>100</v>
      </c>
      <c r="H52" s="46">
        <v>572.99866650599995</v>
      </c>
      <c r="I52" s="54">
        <f>E52*H52*POWER(10,0)</f>
        <v>1145.9973330119999</v>
      </c>
      <c r="J52" s="48">
        <f>E52*F52*G52*H52*POWER(10,-9)</f>
        <v>5.7299866650599995E-3</v>
      </c>
      <c r="K52" s="45"/>
      <c r="L52" s="45" t="s">
        <v>101</v>
      </c>
      <c r="M52" s="54">
        <v>601002</v>
      </c>
      <c r="N52" s="54">
        <v>2864993.3325299998</v>
      </c>
      <c r="O52" s="45" t="str">
        <f>IF(N52-F52*G52*H52&lt;0,IF(NOT(EXACT(C52,"Steico")),"Frezowana"," ")," ")</f>
        <v xml:space="preserve"> </v>
      </c>
      <c r="P52" s="45"/>
    </row>
    <row r="53" spans="1:16" ht="13.5" customHeight="1" x14ac:dyDescent="0.2">
      <c r="A53" s="45" t="s">
        <v>86</v>
      </c>
      <c r="B53" s="45">
        <v>461</v>
      </c>
      <c r="C53" s="49"/>
      <c r="D53" s="49" t="s">
        <v>98</v>
      </c>
      <c r="E53" s="45">
        <v>6</v>
      </c>
      <c r="F53" s="46">
        <v>50</v>
      </c>
      <c r="G53" s="46">
        <v>100</v>
      </c>
      <c r="H53" s="46">
        <v>1943</v>
      </c>
      <c r="I53" s="54">
        <f>E53*H53*POWER(10,0)</f>
        <v>11658</v>
      </c>
      <c r="J53" s="48">
        <f>E53*F53*G53*H53*POWER(10,-9)</f>
        <v>5.8290000000000002E-2</v>
      </c>
      <c r="K53" s="45"/>
      <c r="L53" s="45" t="s">
        <v>101</v>
      </c>
      <c r="M53" s="54">
        <v>601002</v>
      </c>
      <c r="N53" s="54">
        <v>9715000</v>
      </c>
      <c r="O53" s="45" t="str">
        <f>IF(N53-F53*G53*H53&lt;0,IF(NOT(EXACT(C53,"Steico")),"Frezowana"," ")," ")</f>
        <v xml:space="preserve"> </v>
      </c>
      <c r="P53" s="45"/>
    </row>
    <row r="54" spans="1:16" ht="13.5" customHeight="1" x14ac:dyDescent="0.2">
      <c r="A54" s="45" t="s">
        <v>86</v>
      </c>
      <c r="B54" s="45">
        <v>463</v>
      </c>
      <c r="C54" s="49"/>
      <c r="D54" s="49" t="s">
        <v>98</v>
      </c>
      <c r="E54" s="45">
        <v>2</v>
      </c>
      <c r="F54" s="46">
        <v>50</v>
      </c>
      <c r="G54" s="46">
        <v>100</v>
      </c>
      <c r="H54" s="46">
        <v>389.99935840199998</v>
      </c>
      <c r="I54" s="54">
        <f>E54*H54*POWER(10,0)</f>
        <v>779.99871680399997</v>
      </c>
      <c r="J54" s="48">
        <f>E54*F54*G54*H54*POWER(10,-9)</f>
        <v>3.8999935840200004E-3</v>
      </c>
      <c r="K54" s="45"/>
      <c r="L54" s="45" t="s">
        <v>101</v>
      </c>
      <c r="M54" s="54">
        <v>601002</v>
      </c>
      <c r="N54" s="54">
        <v>1949996.79201</v>
      </c>
      <c r="O54" s="45" t="str">
        <f>IF(N54-F54*G54*H54&lt;0,IF(NOT(EXACT(C54,"Steico")),"Frezowana"," ")," ")</f>
        <v xml:space="preserve"> </v>
      </c>
      <c r="P54" s="45"/>
    </row>
    <row r="55" spans="1:16" ht="13.5" customHeight="1" x14ac:dyDescent="0.2">
      <c r="A55" s="45" t="s">
        <v>86</v>
      </c>
      <c r="B55" s="45">
        <v>462</v>
      </c>
      <c r="C55" s="49"/>
      <c r="D55" s="49" t="s">
        <v>98</v>
      </c>
      <c r="E55" s="45">
        <v>2</v>
      </c>
      <c r="F55" s="46">
        <v>50</v>
      </c>
      <c r="G55" s="46">
        <v>100</v>
      </c>
      <c r="H55" s="46">
        <v>587.53043601700006</v>
      </c>
      <c r="I55" s="54">
        <f>E55*H55*POWER(10,0)</f>
        <v>1175.0608720340001</v>
      </c>
      <c r="J55" s="48">
        <f>E55*F55*G55*H55*POWER(10,-9)</f>
        <v>5.8753043601700002E-3</v>
      </c>
      <c r="K55" s="45"/>
      <c r="L55" s="45" t="s">
        <v>101</v>
      </c>
      <c r="M55" s="54">
        <v>601002</v>
      </c>
      <c r="N55" s="54">
        <v>2937652.1800799998</v>
      </c>
      <c r="O55" s="45" t="str">
        <f>IF(N55-F55*G55*H55&lt;0,IF(NOT(EXACT(C55,"Steico")),"Frezowana"," ")," ")</f>
        <v>Frezowana</v>
      </c>
      <c r="P55" s="45"/>
    </row>
    <row r="56" spans="1:16" ht="13.5" customHeight="1" x14ac:dyDescent="0.2">
      <c r="A56" s="45" t="s">
        <v>87</v>
      </c>
      <c r="B56" s="45">
        <v>451</v>
      </c>
      <c r="C56" s="49"/>
      <c r="D56" s="49" t="s">
        <v>98</v>
      </c>
      <c r="E56" s="45">
        <v>5</v>
      </c>
      <c r="F56" s="46">
        <v>50</v>
      </c>
      <c r="G56" s="46">
        <v>100</v>
      </c>
      <c r="H56" s="46">
        <v>2414</v>
      </c>
      <c r="I56" s="54">
        <f>E56*H56*POWER(10,0)</f>
        <v>12070</v>
      </c>
      <c r="J56" s="48">
        <f>E56*F56*G56*H56*POWER(10,-9)</f>
        <v>6.0350000000000001E-2</v>
      </c>
      <c r="K56" s="45"/>
      <c r="L56" s="45" t="s">
        <v>103</v>
      </c>
      <c r="M56" s="54">
        <v>602062</v>
      </c>
      <c r="N56" s="54">
        <v>12070000</v>
      </c>
      <c r="O56" s="45" t="str">
        <f>IF(N56-F56*G56*H56&lt;0,IF(NOT(EXACT(C56,"Steico")),"Frezowana"," ")," ")</f>
        <v xml:space="preserve"> </v>
      </c>
      <c r="P56" s="45"/>
    </row>
    <row r="57" spans="1:16" ht="13.5" customHeight="1" x14ac:dyDescent="0.2">
      <c r="A57" s="45" t="s">
        <v>78</v>
      </c>
      <c r="B57" s="45">
        <v>429</v>
      </c>
      <c r="C57" s="49"/>
      <c r="D57" s="49" t="s">
        <v>98</v>
      </c>
      <c r="E57" s="45">
        <v>1</v>
      </c>
      <c r="F57" s="46">
        <v>50</v>
      </c>
      <c r="G57" s="46">
        <v>100</v>
      </c>
      <c r="H57" s="46">
        <v>1205</v>
      </c>
      <c r="I57" s="54">
        <f>E57*H57*POWER(10,0)</f>
        <v>1205</v>
      </c>
      <c r="J57" s="48">
        <f>E57*F57*G57*H57*POWER(10,-9)</f>
        <v>6.025E-3</v>
      </c>
      <c r="K57" s="45"/>
      <c r="L57" s="45" t="s">
        <v>101</v>
      </c>
      <c r="M57" s="54">
        <v>601002</v>
      </c>
      <c r="N57" s="54">
        <v>6023001.4029900003</v>
      </c>
      <c r="O57" s="45" t="str">
        <f>IF(N57-F57*G57*H57&lt;0,IF(NOT(EXACT(C57,"Steico")),"Frezowana"," ")," ")</f>
        <v>Frezowana</v>
      </c>
      <c r="P57" s="45"/>
    </row>
    <row r="58" spans="1:16" ht="13.5" customHeight="1" x14ac:dyDescent="0.2">
      <c r="A58" s="45" t="s">
        <v>88</v>
      </c>
      <c r="B58" s="45">
        <v>447</v>
      </c>
      <c r="C58" s="49"/>
      <c r="D58" s="49" t="s">
        <v>98</v>
      </c>
      <c r="E58" s="45">
        <v>1</v>
      </c>
      <c r="F58" s="46">
        <v>50</v>
      </c>
      <c r="G58" s="46">
        <v>100</v>
      </c>
      <c r="H58" s="46">
        <v>2383</v>
      </c>
      <c r="I58" s="54">
        <f>E58*H58*POWER(10,0)</f>
        <v>2383</v>
      </c>
      <c r="J58" s="48">
        <f>E58*F58*G58*H58*POWER(10,-9)</f>
        <v>1.1915E-2</v>
      </c>
      <c r="K58" s="45"/>
      <c r="L58" s="45" t="s">
        <v>103</v>
      </c>
      <c r="M58" s="54">
        <v>602065</v>
      </c>
      <c r="N58" s="54">
        <v>11905999.999500001</v>
      </c>
      <c r="O58" s="45" t="str">
        <f>IF(N58-F58*G58*H58&lt;0,IF(NOT(EXACT(C58,"Steico")),"Frezowana"," ")," ")</f>
        <v>Frezowana</v>
      </c>
      <c r="P58" s="45"/>
    </row>
    <row r="59" spans="1:16" ht="13.5" customHeight="1" x14ac:dyDescent="0.2">
      <c r="A59" s="45" t="s">
        <v>88</v>
      </c>
      <c r="B59" s="45">
        <v>446</v>
      </c>
      <c r="C59" s="49"/>
      <c r="D59" s="49" t="s">
        <v>98</v>
      </c>
      <c r="E59" s="45">
        <v>1</v>
      </c>
      <c r="F59" s="46">
        <v>50</v>
      </c>
      <c r="G59" s="46">
        <v>100</v>
      </c>
      <c r="H59" s="46">
        <v>2383</v>
      </c>
      <c r="I59" s="54">
        <f>E59*H59*POWER(10,0)</f>
        <v>2383</v>
      </c>
      <c r="J59" s="48">
        <f>E59*F59*G59*H59*POWER(10,-9)</f>
        <v>1.1915E-2</v>
      </c>
      <c r="K59" s="45"/>
      <c r="L59" s="45" t="s">
        <v>103</v>
      </c>
      <c r="M59" s="54">
        <v>602065</v>
      </c>
      <c r="N59" s="54">
        <v>11555000.0002</v>
      </c>
      <c r="O59" s="45" t="str">
        <f>IF(N59-F59*G59*H59&lt;0,IF(NOT(EXACT(C59,"Steico")),"Frezowana"," ")," ")</f>
        <v>Frezowana</v>
      </c>
      <c r="P59" s="45"/>
    </row>
    <row r="60" spans="1:16" ht="13.5" customHeight="1" x14ac:dyDescent="0.2">
      <c r="A60" s="45" t="s">
        <v>88</v>
      </c>
      <c r="B60" s="45">
        <v>445</v>
      </c>
      <c r="C60" s="49"/>
      <c r="D60" s="49" t="s">
        <v>98</v>
      </c>
      <c r="E60" s="45">
        <v>1</v>
      </c>
      <c r="F60" s="46">
        <v>50</v>
      </c>
      <c r="G60" s="46">
        <v>100</v>
      </c>
      <c r="H60" s="46">
        <v>2130</v>
      </c>
      <c r="I60" s="54">
        <f>E60*H60*POWER(10,0)</f>
        <v>2130</v>
      </c>
      <c r="J60" s="48">
        <f>E60*F60*G60*H60*POWER(10,-9)</f>
        <v>1.0650000000000001E-2</v>
      </c>
      <c r="K60" s="45"/>
      <c r="L60" s="45" t="s">
        <v>100</v>
      </c>
      <c r="M60" s="54" t="s">
        <v>102</v>
      </c>
      <c r="N60" s="54">
        <v>10560680.8836</v>
      </c>
      <c r="O60" s="45" t="str">
        <f>IF(N60-F60*G60*H60&lt;0,IF(NOT(EXACT(C60,"Steico")),"Frezowana"," ")," ")</f>
        <v>Frezowana</v>
      </c>
      <c r="P60" s="45"/>
    </row>
    <row r="61" spans="1:16" ht="13.5" customHeight="1" x14ac:dyDescent="0.2">
      <c r="A61" s="45" t="s">
        <v>88</v>
      </c>
      <c r="B61" s="45">
        <v>444</v>
      </c>
      <c r="C61" s="49"/>
      <c r="D61" s="49" t="s">
        <v>98</v>
      </c>
      <c r="E61" s="45">
        <v>1</v>
      </c>
      <c r="F61" s="46">
        <v>50</v>
      </c>
      <c r="G61" s="46">
        <v>100</v>
      </c>
      <c r="H61" s="46">
        <v>2130</v>
      </c>
      <c r="I61" s="54">
        <f>E61*H61*POWER(10,0)</f>
        <v>2130</v>
      </c>
      <c r="J61" s="48">
        <f>E61*F61*G61*H61*POWER(10,-9)</f>
        <v>1.0650000000000001E-2</v>
      </c>
      <c r="K61" s="45"/>
      <c r="L61" s="45" t="s">
        <v>100</v>
      </c>
      <c r="M61" s="54" t="s">
        <v>102</v>
      </c>
      <c r="N61" s="54">
        <v>10290000</v>
      </c>
      <c r="O61" s="45" t="str">
        <f>IF(N61-F61*G61*H61&lt;0,IF(NOT(EXACT(C61,"Steico")),"Frezowana"," ")," ")</f>
        <v>Frezowana</v>
      </c>
      <c r="P61" s="45"/>
    </row>
    <row r="62" spans="1:16" ht="13.5" customHeight="1" x14ac:dyDescent="0.2">
      <c r="A62" s="45" t="s">
        <v>88</v>
      </c>
      <c r="B62" s="45">
        <v>429</v>
      </c>
      <c r="C62" s="49"/>
      <c r="D62" s="49" t="s">
        <v>98</v>
      </c>
      <c r="E62" s="45">
        <v>1</v>
      </c>
      <c r="F62" s="46">
        <v>50</v>
      </c>
      <c r="G62" s="46">
        <v>100</v>
      </c>
      <c r="H62" s="46">
        <v>1205</v>
      </c>
      <c r="I62" s="54">
        <f>E62*H62*POWER(10,0)</f>
        <v>1205</v>
      </c>
      <c r="J62" s="48">
        <f>E62*F62*G62*H62*POWER(10,-9)</f>
        <v>6.025E-3</v>
      </c>
      <c r="K62" s="45"/>
      <c r="L62" s="45" t="s">
        <v>101</v>
      </c>
      <c r="M62" s="54">
        <v>601002</v>
      </c>
      <c r="N62" s="54">
        <v>6023001.4029900003</v>
      </c>
      <c r="O62" s="45" t="str">
        <f>IF(N62-F62*G62*H62&lt;0,IF(NOT(EXACT(C62,"Steico")),"Frezowana"," ")," ")</f>
        <v>Frezowana</v>
      </c>
      <c r="P62" s="45"/>
    </row>
    <row r="63" spans="1:16" ht="13.5" customHeight="1" x14ac:dyDescent="0.2">
      <c r="A63" s="45" t="s">
        <v>94</v>
      </c>
      <c r="B63" s="45">
        <v>3</v>
      </c>
      <c r="C63" s="49"/>
      <c r="D63" s="49" t="s">
        <v>98</v>
      </c>
      <c r="E63" s="45">
        <v>2</v>
      </c>
      <c r="F63" s="46">
        <v>50</v>
      </c>
      <c r="G63" s="46">
        <v>100</v>
      </c>
      <c r="H63" s="46">
        <v>2414</v>
      </c>
      <c r="I63" s="54">
        <f>E63*H63*POWER(10,0)</f>
        <v>4828</v>
      </c>
      <c r="J63" s="48">
        <f>E63*F63*G63*H63*POWER(10,-9)</f>
        <v>2.4140000000000002E-2</v>
      </c>
      <c r="K63" s="45"/>
      <c r="L63" s="45" t="s">
        <v>100</v>
      </c>
      <c r="M63" s="54">
        <v>602062</v>
      </c>
      <c r="N63" s="54">
        <v>12070000</v>
      </c>
      <c r="O63" s="45" t="str">
        <f>IF(N63-F63*G63*H63&lt;0,IF(NOT(EXACT(C63,"Steico")),"Frezowana"," ")," ")</f>
        <v xml:space="preserve"> </v>
      </c>
      <c r="P63" s="45"/>
    </row>
    <row r="64" spans="1:16" ht="13.5" customHeight="1" x14ac:dyDescent="0.2">
      <c r="A64" s="45" t="s">
        <v>80</v>
      </c>
      <c r="B64" s="45">
        <v>425</v>
      </c>
      <c r="C64" s="49"/>
      <c r="D64" s="49" t="s">
        <v>98</v>
      </c>
      <c r="E64" s="45">
        <v>2</v>
      </c>
      <c r="F64" s="46">
        <v>50</v>
      </c>
      <c r="G64" s="46">
        <v>150</v>
      </c>
      <c r="H64" s="46">
        <v>2383</v>
      </c>
      <c r="I64" s="54">
        <f>E64*H64*POWER(10,0)</f>
        <v>4766</v>
      </c>
      <c r="J64" s="48">
        <f>E64*F64*G64*H64*POWER(10,-9)</f>
        <v>3.5744999999999999E-2</v>
      </c>
      <c r="K64" s="45"/>
      <c r="L64" s="45" t="s">
        <v>103</v>
      </c>
      <c r="M64" s="54">
        <v>602513</v>
      </c>
      <c r="N64" s="54">
        <v>17872500</v>
      </c>
      <c r="O64" s="45" t="str">
        <f>IF(N64-F64*G64*H64&lt;0,IF(NOT(EXACT(C64,"Steico")),"Frezowana"," ")," ")</f>
        <v xml:space="preserve"> </v>
      </c>
      <c r="P64" s="45"/>
    </row>
    <row r="65" spans="1:16" ht="13.5" customHeight="1" x14ac:dyDescent="0.2">
      <c r="A65" s="45" t="s">
        <v>80</v>
      </c>
      <c r="B65" s="45">
        <v>516</v>
      </c>
      <c r="C65" s="49"/>
      <c r="D65" s="49" t="s">
        <v>98</v>
      </c>
      <c r="E65" s="45">
        <v>1</v>
      </c>
      <c r="F65" s="46">
        <v>50</v>
      </c>
      <c r="G65" s="46">
        <v>150</v>
      </c>
      <c r="H65" s="46">
        <v>2413</v>
      </c>
      <c r="I65" s="54">
        <f>E65*H65*POWER(10,0)</f>
        <v>2413</v>
      </c>
      <c r="J65" s="48">
        <f>E65*F65*G65*H65*POWER(10,-9)</f>
        <v>1.8097500000000002E-2</v>
      </c>
      <c r="K65" s="45"/>
      <c r="L65" s="45" t="s">
        <v>100</v>
      </c>
      <c r="M65" s="54">
        <v>602980</v>
      </c>
      <c r="N65" s="54">
        <v>16059112.144400001</v>
      </c>
      <c r="O65" s="45" t="str">
        <f>IF(N65-F65*G65*H65&lt;0,IF(NOT(EXACT(C65,"Steico")),"Frezowana"," ")," ")</f>
        <v>Frezowana</v>
      </c>
      <c r="P65" s="45"/>
    </row>
    <row r="66" spans="1:16" ht="13.5" customHeight="1" x14ac:dyDescent="0.2">
      <c r="A66" s="45" t="s">
        <v>80</v>
      </c>
      <c r="B66" s="45">
        <v>515</v>
      </c>
      <c r="C66" s="49"/>
      <c r="D66" s="49" t="s">
        <v>98</v>
      </c>
      <c r="E66" s="45">
        <v>1</v>
      </c>
      <c r="F66" s="46">
        <v>50</v>
      </c>
      <c r="G66" s="46">
        <v>150</v>
      </c>
      <c r="H66" s="46">
        <v>2413</v>
      </c>
      <c r="I66" s="54">
        <f>E66*H66*POWER(10,0)</f>
        <v>2413</v>
      </c>
      <c r="J66" s="48">
        <f>E66*F66*G66*H66*POWER(10,-9)</f>
        <v>1.8097500000000002E-2</v>
      </c>
      <c r="K66" s="45"/>
      <c r="L66" s="45" t="s">
        <v>100</v>
      </c>
      <c r="M66" s="54">
        <v>602980</v>
      </c>
      <c r="N66" s="54">
        <v>18021000</v>
      </c>
      <c r="O66" s="45" t="str">
        <f>IF(N66-F66*G66*H66&lt;0,IF(NOT(EXACT(C66,"Steico")),"Frezowana"," ")," ")</f>
        <v>Frezowana</v>
      </c>
      <c r="P66" s="45"/>
    </row>
    <row r="67" spans="1:16" ht="13.5" customHeight="1" x14ac:dyDescent="0.2">
      <c r="A67" s="45" t="s">
        <v>80</v>
      </c>
      <c r="B67" s="45">
        <v>419</v>
      </c>
      <c r="C67" s="49"/>
      <c r="D67" s="49" t="s">
        <v>98</v>
      </c>
      <c r="E67" s="45">
        <v>1</v>
      </c>
      <c r="F67" s="46">
        <v>50</v>
      </c>
      <c r="G67" s="46">
        <v>150</v>
      </c>
      <c r="H67" s="46">
        <v>1020</v>
      </c>
      <c r="I67" s="54">
        <f>E67*H67*POWER(10,0)</f>
        <v>1020</v>
      </c>
      <c r="J67" s="48">
        <f>E67*F67*G67*H67*POWER(10,-9)</f>
        <v>7.6500000000000005E-3</v>
      </c>
      <c r="K67" s="45"/>
      <c r="L67" s="45" t="s">
        <v>101</v>
      </c>
      <c r="M67" s="54">
        <v>602976</v>
      </c>
      <c r="N67" s="54">
        <v>7650000</v>
      </c>
      <c r="O67" s="45" t="str">
        <f>IF(N67-F67*G67*H67&lt;0,IF(NOT(EXACT(C67,"Steico")),"Frezowana"," ")," ")</f>
        <v xml:space="preserve"> </v>
      </c>
      <c r="P67" s="45"/>
    </row>
    <row r="68" spans="1:16" ht="13.5" customHeight="1" x14ac:dyDescent="0.2">
      <c r="A68" s="45" t="s">
        <v>80</v>
      </c>
      <c r="B68" s="45">
        <v>507</v>
      </c>
      <c r="C68" s="49"/>
      <c r="D68" s="49" t="s">
        <v>98</v>
      </c>
      <c r="E68" s="45">
        <v>1</v>
      </c>
      <c r="F68" s="46">
        <v>50</v>
      </c>
      <c r="G68" s="46">
        <v>150</v>
      </c>
      <c r="H68" s="46">
        <v>1278</v>
      </c>
      <c r="I68" s="54">
        <f>E68*H68*POWER(10,0)</f>
        <v>1278</v>
      </c>
      <c r="J68" s="48">
        <f>E68*F68*G68*H68*POWER(10,-9)</f>
        <v>9.5849999999999998E-3</v>
      </c>
      <c r="K68" s="45"/>
      <c r="L68" s="45" t="s">
        <v>103</v>
      </c>
      <c r="M68" s="54">
        <v>602980</v>
      </c>
      <c r="N68" s="54">
        <v>8806200.0001699999</v>
      </c>
      <c r="O68" s="45" t="str">
        <f>IF(N68-F68*G68*H68&lt;0,IF(NOT(EXACT(C68,"Steico")),"Frezowana"," ")," ")</f>
        <v>Frezowana</v>
      </c>
      <c r="P68" s="45"/>
    </row>
    <row r="69" spans="1:16" ht="13.5" customHeight="1" x14ac:dyDescent="0.2">
      <c r="A69" s="45" t="s">
        <v>80</v>
      </c>
      <c r="B69" s="45">
        <v>417</v>
      </c>
      <c r="C69" s="49"/>
      <c r="D69" s="49" t="s">
        <v>98</v>
      </c>
      <c r="E69" s="45">
        <v>1</v>
      </c>
      <c r="F69" s="46">
        <v>50</v>
      </c>
      <c r="G69" s="46">
        <v>150</v>
      </c>
      <c r="H69" s="46">
        <v>856.20073400700005</v>
      </c>
      <c r="I69" s="54">
        <f>E69*H69*POWER(10,0)</f>
        <v>856.20073400700005</v>
      </c>
      <c r="J69" s="48">
        <f>E69*F69*G69*H69*POWER(10,-9)</f>
        <v>6.4215055050525008E-3</v>
      </c>
      <c r="K69" s="45"/>
      <c r="L69" s="45" t="s">
        <v>101</v>
      </c>
      <c r="M69" s="54">
        <v>602976</v>
      </c>
      <c r="N69" s="54">
        <v>6370255.5401299996</v>
      </c>
      <c r="O69" s="45" t="str">
        <f>IF(N69-F69*G69*H69&lt;0,IF(NOT(EXACT(C69,"Steico")),"Frezowana"," ")," ")</f>
        <v>Frezowana</v>
      </c>
      <c r="P69" s="45"/>
    </row>
    <row r="70" spans="1:16" ht="13.5" customHeight="1" x14ac:dyDescent="0.2">
      <c r="A70" s="45" t="s">
        <v>80</v>
      </c>
      <c r="B70" s="45">
        <v>413</v>
      </c>
      <c r="C70" s="49"/>
      <c r="D70" s="49" t="s">
        <v>98</v>
      </c>
      <c r="E70" s="45">
        <v>2</v>
      </c>
      <c r="F70" s="46">
        <v>50</v>
      </c>
      <c r="G70" s="46">
        <v>150</v>
      </c>
      <c r="H70" s="46">
        <v>186.200734006</v>
      </c>
      <c r="I70" s="54">
        <f>E70*H70*POWER(10,0)</f>
        <v>372.40146801200001</v>
      </c>
      <c r="J70" s="48">
        <f>E70*F70*G70*H70*POWER(10,-9)</f>
        <v>2.7930110100900002E-3</v>
      </c>
      <c r="K70" s="45"/>
      <c r="L70" s="45" t="s">
        <v>101</v>
      </c>
      <c r="M70" s="54">
        <v>602976</v>
      </c>
      <c r="N70" s="54">
        <v>1396505.50505</v>
      </c>
      <c r="O70" s="45" t="str">
        <f>IF(N70-F70*G70*H70&lt;0,IF(NOT(EXACT(C70,"Steico")),"Frezowana"," ")," ")</f>
        <v xml:space="preserve"> </v>
      </c>
      <c r="P70" s="45"/>
    </row>
    <row r="71" spans="1:16" ht="13.5" customHeight="1" x14ac:dyDescent="0.2">
      <c r="A71" s="45" t="s">
        <v>80</v>
      </c>
      <c r="B71" s="45">
        <v>403</v>
      </c>
      <c r="C71" s="49"/>
      <c r="D71" s="49" t="s">
        <v>98</v>
      </c>
      <c r="E71" s="45">
        <v>2</v>
      </c>
      <c r="F71" s="46">
        <v>50</v>
      </c>
      <c r="G71" s="46">
        <v>150</v>
      </c>
      <c r="H71" s="46">
        <v>104.200734006</v>
      </c>
      <c r="I71" s="54">
        <f>E71*H71*POWER(10,0)</f>
        <v>208.40146801200001</v>
      </c>
      <c r="J71" s="48">
        <f>E71*F71*G71*H71*POWER(10,-9)</f>
        <v>1.56301101009E-3</v>
      </c>
      <c r="K71" s="45"/>
      <c r="L71" s="45" t="s">
        <v>101</v>
      </c>
      <c r="M71" s="54">
        <v>602976</v>
      </c>
      <c r="N71" s="54">
        <v>781505.50504199998</v>
      </c>
      <c r="O71" s="45" t="str">
        <f>IF(N71-F71*G71*H71&lt;0,IF(NOT(EXACT(C71,"Steico")),"Frezowana"," ")," ")</f>
        <v>Frezowana</v>
      </c>
      <c r="P71" s="45"/>
    </row>
    <row r="72" spans="1:16" ht="13.5" customHeight="1" x14ac:dyDescent="0.2">
      <c r="A72" s="45" t="s">
        <v>89</v>
      </c>
      <c r="B72" s="45">
        <v>425</v>
      </c>
      <c r="C72" s="49"/>
      <c r="D72" s="49" t="s">
        <v>98</v>
      </c>
      <c r="E72" s="45">
        <v>2</v>
      </c>
      <c r="F72" s="46">
        <v>50</v>
      </c>
      <c r="G72" s="46">
        <v>150</v>
      </c>
      <c r="H72" s="46">
        <v>2383</v>
      </c>
      <c r="I72" s="54">
        <f>E72*H72*POWER(10,0)</f>
        <v>4766</v>
      </c>
      <c r="J72" s="48">
        <f>E72*F72*G72*H72*POWER(10,-9)</f>
        <v>3.5744999999999999E-2</v>
      </c>
      <c r="K72" s="45"/>
      <c r="L72" s="45" t="s">
        <v>103</v>
      </c>
      <c r="M72" s="54">
        <v>602513</v>
      </c>
      <c r="N72" s="54">
        <v>17872500</v>
      </c>
      <c r="O72" s="45" t="str">
        <f>IF(N72-F72*G72*H72&lt;0,IF(NOT(EXACT(C72,"Steico")),"Frezowana"," ")," ")</f>
        <v xml:space="preserve"> </v>
      </c>
      <c r="P72" s="45"/>
    </row>
    <row r="73" spans="1:16" ht="13.5" customHeight="1" x14ac:dyDescent="0.2">
      <c r="A73" s="45" t="s">
        <v>89</v>
      </c>
      <c r="B73" s="45">
        <v>424</v>
      </c>
      <c r="C73" s="49"/>
      <c r="D73" s="49" t="s">
        <v>98</v>
      </c>
      <c r="E73" s="45">
        <v>1</v>
      </c>
      <c r="F73" s="46">
        <v>50</v>
      </c>
      <c r="G73" s="46">
        <v>150</v>
      </c>
      <c r="H73" s="46">
        <v>2413</v>
      </c>
      <c r="I73" s="54">
        <f>E73*H73*POWER(10,0)</f>
        <v>2413</v>
      </c>
      <c r="J73" s="48">
        <f>E73*F73*G73*H73*POWER(10,-9)</f>
        <v>1.8097500000000002E-2</v>
      </c>
      <c r="K73" s="45"/>
      <c r="L73" s="45" t="s">
        <v>100</v>
      </c>
      <c r="M73" s="54">
        <v>602980</v>
      </c>
      <c r="N73" s="54">
        <v>16114137.161900001</v>
      </c>
      <c r="O73" s="45" t="str">
        <f>IF(N73-F73*G73*H73&lt;0,IF(NOT(EXACT(C73,"Steico")),"Frezowana"," ")," ")</f>
        <v>Frezowana</v>
      </c>
      <c r="P73" s="45"/>
    </row>
    <row r="74" spans="1:16" ht="13.5" customHeight="1" x14ac:dyDescent="0.2">
      <c r="A74" s="45" t="s">
        <v>89</v>
      </c>
      <c r="B74" s="45">
        <v>423</v>
      </c>
      <c r="C74" s="49"/>
      <c r="D74" s="49" t="s">
        <v>98</v>
      </c>
      <c r="E74" s="45">
        <v>1</v>
      </c>
      <c r="F74" s="46">
        <v>50</v>
      </c>
      <c r="G74" s="46">
        <v>150</v>
      </c>
      <c r="H74" s="46">
        <v>2413</v>
      </c>
      <c r="I74" s="54">
        <f>E74*H74*POWER(10,0)</f>
        <v>2413</v>
      </c>
      <c r="J74" s="48">
        <f>E74*F74*G74*H74*POWER(10,-9)</f>
        <v>1.8097500000000002E-2</v>
      </c>
      <c r="K74" s="45"/>
      <c r="L74" s="45" t="s">
        <v>100</v>
      </c>
      <c r="M74" s="54">
        <v>602980</v>
      </c>
      <c r="N74" s="54">
        <v>18021000</v>
      </c>
      <c r="O74" s="45" t="str">
        <f>IF(N74-F74*G74*H74&lt;0,IF(NOT(EXACT(C74,"Steico")),"Frezowana"," ")," ")</f>
        <v>Frezowana</v>
      </c>
      <c r="P74" s="45"/>
    </row>
    <row r="75" spans="1:16" ht="13.5" customHeight="1" x14ac:dyDescent="0.2">
      <c r="A75" s="45" t="s">
        <v>89</v>
      </c>
      <c r="B75" s="45">
        <v>419</v>
      </c>
      <c r="C75" s="49"/>
      <c r="D75" s="49" t="s">
        <v>98</v>
      </c>
      <c r="E75" s="45">
        <v>1</v>
      </c>
      <c r="F75" s="46">
        <v>50</v>
      </c>
      <c r="G75" s="46">
        <v>150</v>
      </c>
      <c r="H75" s="46">
        <v>1020</v>
      </c>
      <c r="I75" s="54">
        <f>E75*H75*POWER(10,0)</f>
        <v>1020</v>
      </c>
      <c r="J75" s="48">
        <f>E75*F75*G75*H75*POWER(10,-9)</f>
        <v>7.6500000000000005E-3</v>
      </c>
      <c r="K75" s="45"/>
      <c r="L75" s="45" t="s">
        <v>101</v>
      </c>
      <c r="M75" s="54">
        <v>602976</v>
      </c>
      <c r="N75" s="54">
        <v>7650000</v>
      </c>
      <c r="O75" s="45" t="str">
        <f>IF(N75-F75*G75*H75&lt;0,IF(NOT(EXACT(C75,"Steico")),"Frezowana"," ")," ")</f>
        <v xml:space="preserve"> </v>
      </c>
      <c r="P75" s="45"/>
    </row>
    <row r="76" spans="1:16" ht="13.5" customHeight="1" x14ac:dyDescent="0.2">
      <c r="A76" s="45" t="s">
        <v>89</v>
      </c>
      <c r="B76" s="45">
        <v>418</v>
      </c>
      <c r="C76" s="49"/>
      <c r="D76" s="49" t="s">
        <v>98</v>
      </c>
      <c r="E76" s="45">
        <v>1</v>
      </c>
      <c r="F76" s="46">
        <v>50</v>
      </c>
      <c r="G76" s="46">
        <v>150</v>
      </c>
      <c r="H76" s="46">
        <v>1278</v>
      </c>
      <c r="I76" s="54">
        <f>E76*H76*POWER(10,0)</f>
        <v>1278</v>
      </c>
      <c r="J76" s="48">
        <f>E76*F76*G76*H76*POWER(10,-9)</f>
        <v>9.5849999999999998E-3</v>
      </c>
      <c r="K76" s="45"/>
      <c r="L76" s="45" t="s">
        <v>101</v>
      </c>
      <c r="M76" s="54">
        <v>602976</v>
      </c>
      <c r="N76" s="54">
        <v>8806200.0000199992</v>
      </c>
      <c r="O76" s="45" t="str">
        <f>IF(N76-F76*G76*H76&lt;0,IF(NOT(EXACT(C76,"Steico")),"Frezowana"," ")," ")</f>
        <v>Frezowana</v>
      </c>
      <c r="P76" s="45"/>
    </row>
    <row r="77" spans="1:16" ht="13.5" customHeight="1" x14ac:dyDescent="0.2">
      <c r="A77" s="45" t="s">
        <v>89</v>
      </c>
      <c r="B77" s="45">
        <v>417</v>
      </c>
      <c r="C77" s="49"/>
      <c r="D77" s="49" t="s">
        <v>98</v>
      </c>
      <c r="E77" s="45">
        <v>1</v>
      </c>
      <c r="F77" s="46">
        <v>50</v>
      </c>
      <c r="G77" s="46">
        <v>150</v>
      </c>
      <c r="H77" s="46">
        <v>856.20073400700005</v>
      </c>
      <c r="I77" s="54">
        <f>E77*H77*POWER(10,0)</f>
        <v>856.20073400700005</v>
      </c>
      <c r="J77" s="48">
        <f>E77*F77*G77*H77*POWER(10,-9)</f>
        <v>6.4215055050525008E-3</v>
      </c>
      <c r="K77" s="45"/>
      <c r="L77" s="45" t="s">
        <v>101</v>
      </c>
      <c r="M77" s="54">
        <v>602976</v>
      </c>
      <c r="N77" s="54">
        <v>6370255.5401299996</v>
      </c>
      <c r="O77" s="45" t="str">
        <f>IF(N77-F77*G77*H77&lt;0,IF(NOT(EXACT(C77,"Steico")),"Frezowana"," ")," ")</f>
        <v>Frezowana</v>
      </c>
      <c r="P77" s="45"/>
    </row>
    <row r="78" spans="1:16" ht="13.5" customHeight="1" x14ac:dyDescent="0.2">
      <c r="A78" s="45" t="s">
        <v>89</v>
      </c>
      <c r="B78" s="45">
        <v>413</v>
      </c>
      <c r="C78" s="49"/>
      <c r="D78" s="49" t="s">
        <v>98</v>
      </c>
      <c r="E78" s="45">
        <v>2</v>
      </c>
      <c r="F78" s="46">
        <v>50</v>
      </c>
      <c r="G78" s="46">
        <v>150</v>
      </c>
      <c r="H78" s="46">
        <v>186.200734006</v>
      </c>
      <c r="I78" s="54">
        <f>E78*H78*POWER(10,0)</f>
        <v>372.40146801200001</v>
      </c>
      <c r="J78" s="48">
        <f>E78*F78*G78*H78*POWER(10,-9)</f>
        <v>2.7930110100900002E-3</v>
      </c>
      <c r="K78" s="45"/>
      <c r="L78" s="45" t="s">
        <v>101</v>
      </c>
      <c r="M78" s="54">
        <v>602976</v>
      </c>
      <c r="N78" s="54">
        <v>1396505.50505</v>
      </c>
      <c r="O78" s="45" t="str">
        <f>IF(N78-F78*G78*H78&lt;0,IF(NOT(EXACT(C78,"Steico")),"Frezowana"," ")," ")</f>
        <v xml:space="preserve"> </v>
      </c>
      <c r="P78" s="45"/>
    </row>
    <row r="79" spans="1:16" ht="13.5" customHeight="1" x14ac:dyDescent="0.2">
      <c r="A79" s="45" t="s">
        <v>89</v>
      </c>
      <c r="B79" s="45">
        <v>403</v>
      </c>
      <c r="C79" s="49"/>
      <c r="D79" s="49" t="s">
        <v>98</v>
      </c>
      <c r="E79" s="45">
        <v>2</v>
      </c>
      <c r="F79" s="46">
        <v>50</v>
      </c>
      <c r="G79" s="46">
        <v>150</v>
      </c>
      <c r="H79" s="46">
        <v>104.200734006</v>
      </c>
      <c r="I79" s="54">
        <f>E79*H79*POWER(10,0)</f>
        <v>208.40146801200001</v>
      </c>
      <c r="J79" s="48">
        <f>E79*F79*G79*H79*POWER(10,-9)</f>
        <v>1.56301101009E-3</v>
      </c>
      <c r="K79" s="45"/>
      <c r="L79" s="45" t="s">
        <v>101</v>
      </c>
      <c r="M79" s="54">
        <v>602976</v>
      </c>
      <c r="N79" s="54">
        <v>781505.50504199998</v>
      </c>
      <c r="O79" s="45" t="str">
        <f>IF(N79-F79*G79*H79&lt;0,IF(NOT(EXACT(C79,"Steico")),"Frezowana"," ")," ")</f>
        <v>Frezowana</v>
      </c>
      <c r="P79" s="45"/>
    </row>
    <row r="80" spans="1:16" ht="13.5" customHeight="1" x14ac:dyDescent="0.2">
      <c r="A80" s="45" t="s">
        <v>74</v>
      </c>
      <c r="B80" s="45">
        <v>43</v>
      </c>
      <c r="C80" s="49"/>
      <c r="D80" s="49" t="s">
        <v>98</v>
      </c>
      <c r="E80" s="45">
        <v>3</v>
      </c>
      <c r="F80" s="46">
        <v>50</v>
      </c>
      <c r="G80" s="46">
        <v>260</v>
      </c>
      <c r="H80" s="46">
        <v>2414</v>
      </c>
      <c r="I80" s="54">
        <f>E80*H80*POWER(10,0)</f>
        <v>7242</v>
      </c>
      <c r="J80" s="48">
        <f>E80*F80*G80*H80*POWER(10,-9)</f>
        <v>9.4146000000000007E-2</v>
      </c>
      <c r="K80" s="45"/>
      <c r="L80" s="45" t="s">
        <v>100</v>
      </c>
      <c r="M80" s="54">
        <v>602534</v>
      </c>
      <c r="N80" s="54">
        <v>31382000</v>
      </c>
      <c r="O80" s="45" t="str">
        <f>IF(N80-F80*G80*H80&lt;0,IF(NOT(EXACT(C80,"Steico")),"Frezowana"," ")," ")</f>
        <v xml:space="preserve"> </v>
      </c>
      <c r="P80" s="45"/>
    </row>
    <row r="81" spans="1:16" ht="13.5" customHeight="1" x14ac:dyDescent="0.2">
      <c r="A81" s="45" t="s">
        <v>90</v>
      </c>
      <c r="B81" s="45">
        <v>43</v>
      </c>
      <c r="C81" s="49"/>
      <c r="D81" s="49" t="s">
        <v>98</v>
      </c>
      <c r="E81" s="45">
        <v>3</v>
      </c>
      <c r="F81" s="46">
        <v>50</v>
      </c>
      <c r="G81" s="46">
        <v>260</v>
      </c>
      <c r="H81" s="46">
        <v>2414.0000000099999</v>
      </c>
      <c r="I81" s="54">
        <f>E81*H81*POWER(10,0)</f>
        <v>7242.0000000299997</v>
      </c>
      <c r="J81" s="48">
        <f>E81*F81*G81*H81*POWER(10,-9)</f>
        <v>9.4146000000390001E-2</v>
      </c>
      <c r="K81" s="45"/>
      <c r="L81" s="45" t="s">
        <v>100</v>
      </c>
      <c r="M81" s="54">
        <v>602534</v>
      </c>
      <c r="N81" s="54">
        <v>31382000.000100002</v>
      </c>
      <c r="O81" s="45" t="str">
        <f>IF(N81-F81*G81*H81&lt;0,IF(NOT(EXACT(C81,"Steico")),"Frezowana"," ")," ")</f>
        <v>Frezowana</v>
      </c>
      <c r="P81" s="45"/>
    </row>
    <row r="82" spans="1:16" ht="13.5" customHeight="1" x14ac:dyDescent="0.2">
      <c r="A82" s="45" t="s">
        <v>94</v>
      </c>
      <c r="B82" s="45">
        <v>43</v>
      </c>
      <c r="C82" s="49"/>
      <c r="D82" s="49" t="s">
        <v>98</v>
      </c>
      <c r="E82" s="45">
        <v>13</v>
      </c>
      <c r="F82" s="46">
        <v>50</v>
      </c>
      <c r="G82" s="46">
        <v>260</v>
      </c>
      <c r="H82" s="46">
        <v>2414</v>
      </c>
      <c r="I82" s="54">
        <f>E82*H82*POWER(10,0)</f>
        <v>31382</v>
      </c>
      <c r="J82" s="48">
        <f>E82*F82*G82*H82*POWER(10,-9)</f>
        <v>0.40796600000000005</v>
      </c>
      <c r="K82" s="45"/>
      <c r="L82" s="45" t="s">
        <v>100</v>
      </c>
      <c r="M82" s="54">
        <v>602534</v>
      </c>
      <c r="N82" s="54">
        <v>31382000</v>
      </c>
      <c r="O82" s="45" t="str">
        <f>IF(N82-F82*G82*H82&lt;0,IF(NOT(EXACT(C82,"Steico")),"Frezowana"," ")," ")</f>
        <v xml:space="preserve"> </v>
      </c>
      <c r="P82" s="45"/>
    </row>
    <row r="83" spans="1:16" ht="13.5" customHeight="1" x14ac:dyDescent="0.2">
      <c r="A83" s="45" t="s">
        <v>94</v>
      </c>
      <c r="B83" s="45">
        <v>560</v>
      </c>
      <c r="C83" s="49"/>
      <c r="D83" s="49" t="s">
        <v>98</v>
      </c>
      <c r="E83" s="45">
        <v>2</v>
      </c>
      <c r="F83" s="46">
        <v>50</v>
      </c>
      <c r="G83" s="46">
        <v>260</v>
      </c>
      <c r="H83" s="46">
        <v>2414</v>
      </c>
      <c r="I83" s="54">
        <f>E83*H83*POWER(10,0)</f>
        <v>4828</v>
      </c>
      <c r="J83" s="48">
        <f>E83*F83*G83*H83*POWER(10,-9)</f>
        <v>6.2764E-2</v>
      </c>
      <c r="K83" s="45"/>
      <c r="L83" s="45" t="s">
        <v>100</v>
      </c>
      <c r="M83" s="54">
        <v>602534</v>
      </c>
      <c r="N83" s="54">
        <v>31350180.195099998</v>
      </c>
      <c r="O83" s="45" t="str">
        <f>IF(N83-F83*G83*H83&lt;0,IF(NOT(EXACT(C83,"Steico")),"Frezowana"," ")," ")</f>
        <v>Frezowana</v>
      </c>
      <c r="P83" s="45"/>
    </row>
    <row r="84" spans="1:16" ht="13.5" customHeight="1" x14ac:dyDescent="0.2">
      <c r="A84" s="45" t="s">
        <v>95</v>
      </c>
      <c r="B84" s="45">
        <v>43</v>
      </c>
      <c r="C84" s="49"/>
      <c r="D84" s="49" t="s">
        <v>98</v>
      </c>
      <c r="E84" s="45">
        <v>9</v>
      </c>
      <c r="F84" s="46">
        <v>50</v>
      </c>
      <c r="G84" s="46">
        <v>260</v>
      </c>
      <c r="H84" s="46">
        <v>2414</v>
      </c>
      <c r="I84" s="54">
        <f>E84*H84*POWER(10,0)</f>
        <v>21726</v>
      </c>
      <c r="J84" s="48">
        <f>E84*F84*G84*H84*POWER(10,-9)</f>
        <v>0.28243800000000002</v>
      </c>
      <c r="K84" s="45"/>
      <c r="L84" s="45" t="s">
        <v>100</v>
      </c>
      <c r="M84" s="54">
        <v>602534</v>
      </c>
      <c r="N84" s="54">
        <v>31382000</v>
      </c>
      <c r="O84" s="45" t="str">
        <f>IF(N84-F84*G84*H84&lt;0,IF(NOT(EXACT(C84,"Steico")),"Frezowana"," ")," ")</f>
        <v xml:space="preserve"> </v>
      </c>
      <c r="P84" s="45"/>
    </row>
    <row r="85" spans="1:16" ht="13.5" customHeight="1" x14ac:dyDescent="0.2">
      <c r="A85" s="45" t="s">
        <v>75</v>
      </c>
      <c r="B85" s="45">
        <v>532</v>
      </c>
      <c r="C85" s="49"/>
      <c r="D85" s="49" t="s">
        <v>98</v>
      </c>
      <c r="E85" s="45">
        <v>1</v>
      </c>
      <c r="F85" s="46">
        <v>51</v>
      </c>
      <c r="G85" s="46">
        <v>100</v>
      </c>
      <c r="H85" s="46">
        <v>6809.9999948599998</v>
      </c>
      <c r="I85" s="54">
        <f>E85*H85*POWER(10,0)</f>
        <v>6809.9999948599998</v>
      </c>
      <c r="J85" s="48">
        <f>E85*F85*G85*H85*POWER(10,-9)</f>
        <v>3.4730999973786002E-2</v>
      </c>
      <c r="K85" s="45"/>
      <c r="L85" s="45" t="s">
        <v>104</v>
      </c>
      <c r="M85" s="54">
        <v>605362</v>
      </c>
      <c r="N85" s="54">
        <v>34357028.294100001</v>
      </c>
      <c r="O85" s="45" t="str">
        <f>IF(N85-F85*G85*H85&lt;0,IF(NOT(EXACT(C85,"Steico")),"Frezowana"," ")," ")</f>
        <v>Frezowana</v>
      </c>
      <c r="P85" s="45"/>
    </row>
    <row r="86" spans="1:16" ht="13.5" customHeight="1" x14ac:dyDescent="0.2">
      <c r="A86" s="45" t="s">
        <v>75</v>
      </c>
      <c r="B86" s="45">
        <v>531</v>
      </c>
      <c r="C86" s="49"/>
      <c r="D86" s="49" t="s">
        <v>98</v>
      </c>
      <c r="E86" s="45">
        <v>1</v>
      </c>
      <c r="F86" s="46">
        <v>51</v>
      </c>
      <c r="G86" s="46">
        <v>100</v>
      </c>
      <c r="H86" s="46">
        <v>6809.9999948599998</v>
      </c>
      <c r="I86" s="54">
        <f>E86*H86*POWER(10,0)</f>
        <v>6809.9999948599998</v>
      </c>
      <c r="J86" s="48">
        <f>E86*F86*G86*H86*POWER(10,-9)</f>
        <v>3.4730999973786002E-2</v>
      </c>
      <c r="K86" s="45"/>
      <c r="L86" s="45" t="s">
        <v>104</v>
      </c>
      <c r="M86" s="54">
        <v>605362</v>
      </c>
      <c r="N86" s="54">
        <v>34730999.973800004</v>
      </c>
      <c r="O86" s="45" t="str">
        <f>IF(N86-F86*G86*H86&lt;0,IF(NOT(EXACT(C86,"Steico")),"Frezowana"," ")," ")</f>
        <v xml:space="preserve"> </v>
      </c>
      <c r="P86" s="45"/>
    </row>
    <row r="87" spans="1:16" ht="13.5" customHeight="1" x14ac:dyDescent="0.2">
      <c r="A87" s="45" t="s">
        <v>82</v>
      </c>
      <c r="B87" s="45">
        <v>509</v>
      </c>
      <c r="C87" s="49"/>
      <c r="D87" s="49" t="s">
        <v>98</v>
      </c>
      <c r="E87" s="45">
        <v>1</v>
      </c>
      <c r="F87" s="46">
        <v>51</v>
      </c>
      <c r="G87" s="46">
        <v>100</v>
      </c>
      <c r="H87" s="46">
        <v>1968.5000599099999</v>
      </c>
      <c r="I87" s="54">
        <f>E87*H87*POWER(10,0)</f>
        <v>1968.5000599099999</v>
      </c>
      <c r="J87" s="48">
        <f>E87*F87*G87*H87*POWER(10,-9)</f>
        <v>1.0039350305540999E-2</v>
      </c>
      <c r="K87" s="45"/>
      <c r="L87" s="45" t="s">
        <v>104</v>
      </c>
      <c r="M87" s="54">
        <v>605374</v>
      </c>
      <c r="N87" s="54">
        <v>9879576.4459000006</v>
      </c>
      <c r="O87" s="45" t="str">
        <f>IF(N87-F87*G87*H87&lt;0,IF(NOT(EXACT(C87,"Steico")),"Frezowana"," ")," ")</f>
        <v>Frezowana</v>
      </c>
      <c r="P87" s="45"/>
    </row>
    <row r="88" spans="1:16" ht="13.5" customHeight="1" x14ac:dyDescent="0.2">
      <c r="A88" s="45" t="s">
        <v>82</v>
      </c>
      <c r="B88" s="45">
        <v>468</v>
      </c>
      <c r="C88" s="49"/>
      <c r="D88" s="49" t="s">
        <v>98</v>
      </c>
      <c r="E88" s="45">
        <v>1</v>
      </c>
      <c r="F88" s="46">
        <v>51</v>
      </c>
      <c r="G88" s="46">
        <v>100</v>
      </c>
      <c r="H88" s="46">
        <v>1968.5000599099999</v>
      </c>
      <c r="I88" s="54">
        <f>E88*H88*POWER(10,0)</f>
        <v>1968.5000599099999</v>
      </c>
      <c r="J88" s="48">
        <f>E88*F88*G88*H88*POWER(10,-9)</f>
        <v>1.0039350305540999E-2</v>
      </c>
      <c r="K88" s="45"/>
      <c r="L88" s="45" t="s">
        <v>104</v>
      </c>
      <c r="M88" s="54">
        <v>605374</v>
      </c>
      <c r="N88" s="54">
        <v>10039350.305500001</v>
      </c>
      <c r="O88" s="45" t="str">
        <f>IF(N88-F88*G88*H88&lt;0,IF(NOT(EXACT(C88,"Steico")),"Frezowana"," ")," ")</f>
        <v>Frezowana</v>
      </c>
      <c r="P88" s="45"/>
    </row>
    <row r="89" spans="1:16" ht="13.5" customHeight="1" x14ac:dyDescent="0.2">
      <c r="A89" s="45" t="s">
        <v>83</v>
      </c>
      <c r="B89" s="45">
        <v>508</v>
      </c>
      <c r="C89" s="49"/>
      <c r="D89" s="49" t="s">
        <v>98</v>
      </c>
      <c r="E89" s="45">
        <v>1</v>
      </c>
      <c r="F89" s="46">
        <v>51</v>
      </c>
      <c r="G89" s="46">
        <v>100</v>
      </c>
      <c r="H89" s="46">
        <v>389</v>
      </c>
      <c r="I89" s="54">
        <f>E89*H89*POWER(10,0)</f>
        <v>389</v>
      </c>
      <c r="J89" s="48">
        <f>E89*F89*G89*H89*POWER(10,-9)</f>
        <v>1.9839000000000002E-3</v>
      </c>
      <c r="K89" s="45"/>
      <c r="L89" s="45" t="s">
        <v>104</v>
      </c>
      <c r="M89" s="54">
        <v>605374</v>
      </c>
      <c r="N89" s="54">
        <v>1904013.0702</v>
      </c>
      <c r="O89" s="45" t="str">
        <f>IF(N89-F89*G89*H89&lt;0,IF(NOT(EXACT(C89,"Steico")),"Frezowana"," ")," ")</f>
        <v>Frezowana</v>
      </c>
      <c r="P89" s="45"/>
    </row>
    <row r="90" spans="1:16" ht="13.5" customHeight="1" x14ac:dyDescent="0.2">
      <c r="A90" s="45" t="s">
        <v>83</v>
      </c>
      <c r="B90" s="45">
        <v>455</v>
      </c>
      <c r="C90" s="49"/>
      <c r="D90" s="49" t="s">
        <v>98</v>
      </c>
      <c r="E90" s="45">
        <v>1</v>
      </c>
      <c r="F90" s="46">
        <v>51</v>
      </c>
      <c r="G90" s="46">
        <v>100</v>
      </c>
      <c r="H90" s="46">
        <v>389</v>
      </c>
      <c r="I90" s="54">
        <f>E90*H90*POWER(10,0)</f>
        <v>389</v>
      </c>
      <c r="J90" s="48">
        <f>E90*F90*G90*H90*POWER(10,-9)</f>
        <v>1.9839000000000002E-3</v>
      </c>
      <c r="K90" s="45"/>
      <c r="L90" s="45" t="s">
        <v>104</v>
      </c>
      <c r="M90" s="54">
        <v>605374</v>
      </c>
      <c r="N90" s="54">
        <v>1983900</v>
      </c>
      <c r="O90" s="45" t="str">
        <f>IF(N90-F90*G90*H90&lt;0,IF(NOT(EXACT(C90,"Steico")),"Frezowana"," ")," ")</f>
        <v xml:space="preserve"> </v>
      </c>
      <c r="P90" s="45"/>
    </row>
    <row r="91" spans="1:16" ht="13.5" customHeight="1" x14ac:dyDescent="0.2">
      <c r="A91" s="45" t="s">
        <v>84</v>
      </c>
      <c r="B91" s="45">
        <v>495</v>
      </c>
      <c r="C91" s="49"/>
      <c r="D91" s="49" t="s">
        <v>98</v>
      </c>
      <c r="E91" s="45">
        <v>1</v>
      </c>
      <c r="F91" s="46">
        <v>51</v>
      </c>
      <c r="G91" s="46">
        <v>100</v>
      </c>
      <c r="H91" s="46">
        <v>6810.0010527000004</v>
      </c>
      <c r="I91" s="54">
        <f>E91*H91*POWER(10,0)</f>
        <v>6810.0010527000004</v>
      </c>
      <c r="J91" s="48">
        <f>E91*F91*G91*H91*POWER(10,-9)</f>
        <v>3.4731005368770003E-2</v>
      </c>
      <c r="K91" s="45"/>
      <c r="L91" s="45" t="s">
        <v>104</v>
      </c>
      <c r="M91" s="54">
        <v>605362</v>
      </c>
      <c r="N91" s="54">
        <v>34357033.689099997</v>
      </c>
      <c r="O91" s="45" t="str">
        <f>IF(N91-F91*G91*H91&lt;0,IF(NOT(EXACT(C91,"Steico")),"Frezowana"," ")," ")</f>
        <v>Frezowana</v>
      </c>
      <c r="P91" s="45"/>
    </row>
    <row r="92" spans="1:16" ht="13.5" customHeight="1" x14ac:dyDescent="0.2">
      <c r="A92" s="45" t="s">
        <v>84</v>
      </c>
      <c r="B92" s="45">
        <v>494</v>
      </c>
      <c r="C92" s="49"/>
      <c r="D92" s="49" t="s">
        <v>98</v>
      </c>
      <c r="E92" s="45">
        <v>1</v>
      </c>
      <c r="F92" s="46">
        <v>51</v>
      </c>
      <c r="G92" s="46">
        <v>100</v>
      </c>
      <c r="H92" s="46">
        <v>6810.0010527000004</v>
      </c>
      <c r="I92" s="54">
        <f>E92*H92*POWER(10,0)</f>
        <v>6810.0010527000004</v>
      </c>
      <c r="J92" s="48">
        <f>E92*F92*G92*H92*POWER(10,-9)</f>
        <v>3.4731005368770003E-2</v>
      </c>
      <c r="K92" s="45"/>
      <c r="L92" s="45" t="s">
        <v>104</v>
      </c>
      <c r="M92" s="54">
        <v>605362</v>
      </c>
      <c r="N92" s="54">
        <v>34731005.368799999</v>
      </c>
      <c r="O92" s="45" t="str">
        <f>IF(N92-F92*G92*H92&lt;0,IF(NOT(EXACT(C92,"Steico")),"Frezowana"," ")," ")</f>
        <v xml:space="preserve"> </v>
      </c>
      <c r="P92" s="45"/>
    </row>
    <row r="93" spans="1:16" ht="13.5" customHeight="1" x14ac:dyDescent="0.2">
      <c r="A93" s="45" t="s">
        <v>86</v>
      </c>
      <c r="B93" s="45">
        <v>469</v>
      </c>
      <c r="C93" s="49"/>
      <c r="D93" s="49" t="s">
        <v>98</v>
      </c>
      <c r="E93" s="45">
        <v>1</v>
      </c>
      <c r="F93" s="46">
        <v>51</v>
      </c>
      <c r="G93" s="46">
        <v>100</v>
      </c>
      <c r="H93" s="46">
        <v>1968.5000599099999</v>
      </c>
      <c r="I93" s="54">
        <f>E93*H93*POWER(10,0)</f>
        <v>1968.5000599099999</v>
      </c>
      <c r="J93" s="48">
        <f>E93*F93*G93*H93*POWER(10,-9)</f>
        <v>1.0039350305540999E-2</v>
      </c>
      <c r="K93" s="45"/>
      <c r="L93" s="45" t="s">
        <v>104</v>
      </c>
      <c r="M93" s="54">
        <v>605374</v>
      </c>
      <c r="N93" s="54">
        <v>9879576.4459000006</v>
      </c>
      <c r="O93" s="45" t="str">
        <f>IF(N93-F93*G93*H93&lt;0,IF(NOT(EXACT(C93,"Steico")),"Frezowana"," ")," ")</f>
        <v>Frezowana</v>
      </c>
      <c r="P93" s="45"/>
    </row>
    <row r="94" spans="1:16" ht="13.5" customHeight="1" x14ac:dyDescent="0.2">
      <c r="A94" s="45" t="s">
        <v>86</v>
      </c>
      <c r="B94" s="45">
        <v>468</v>
      </c>
      <c r="C94" s="49"/>
      <c r="D94" s="49" t="s">
        <v>98</v>
      </c>
      <c r="E94" s="45">
        <v>1</v>
      </c>
      <c r="F94" s="46">
        <v>51</v>
      </c>
      <c r="G94" s="46">
        <v>100</v>
      </c>
      <c r="H94" s="46">
        <v>1968.5000599099999</v>
      </c>
      <c r="I94" s="54">
        <f>E94*H94*POWER(10,0)</f>
        <v>1968.5000599099999</v>
      </c>
      <c r="J94" s="48">
        <f>E94*F94*G94*H94*POWER(10,-9)</f>
        <v>1.0039350305540999E-2</v>
      </c>
      <c r="K94" s="45"/>
      <c r="L94" s="45" t="s">
        <v>104</v>
      </c>
      <c r="M94" s="54">
        <v>605374</v>
      </c>
      <c r="N94" s="54">
        <v>10039350.305500001</v>
      </c>
      <c r="O94" s="45" t="str">
        <f>IF(N94-F94*G94*H94&lt;0,IF(NOT(EXACT(C94,"Steico")),"Frezowana"," ")," ")</f>
        <v>Frezowana</v>
      </c>
      <c r="P94" s="45"/>
    </row>
    <row r="95" spans="1:16" ht="13.5" customHeight="1" x14ac:dyDescent="0.2">
      <c r="A95" s="45" t="s">
        <v>87</v>
      </c>
      <c r="B95" s="45">
        <v>456</v>
      </c>
      <c r="C95" s="49"/>
      <c r="D95" s="49" t="s">
        <v>98</v>
      </c>
      <c r="E95" s="45">
        <v>1</v>
      </c>
      <c r="F95" s="46">
        <v>51</v>
      </c>
      <c r="G95" s="46">
        <v>100</v>
      </c>
      <c r="H95" s="46">
        <v>389</v>
      </c>
      <c r="I95" s="54">
        <f>E95*H95*POWER(10,0)</f>
        <v>389</v>
      </c>
      <c r="J95" s="48">
        <f>E95*F95*G95*H95*POWER(10,-9)</f>
        <v>1.9839000000000002E-3</v>
      </c>
      <c r="K95" s="45"/>
      <c r="L95" s="45" t="s">
        <v>104</v>
      </c>
      <c r="M95" s="54">
        <v>605374</v>
      </c>
      <c r="N95" s="54">
        <v>1904013.0701900001</v>
      </c>
      <c r="O95" s="45" t="str">
        <f>IF(N95-F95*G95*H95&lt;0,IF(NOT(EXACT(C95,"Steico")),"Frezowana"," ")," ")</f>
        <v>Frezowana</v>
      </c>
      <c r="P95" s="45"/>
    </row>
    <row r="96" spans="1:16" ht="13.5" customHeight="1" x14ac:dyDescent="0.2">
      <c r="A96" s="45" t="s">
        <v>87</v>
      </c>
      <c r="B96" s="45">
        <v>455</v>
      </c>
      <c r="C96" s="49"/>
      <c r="D96" s="49" t="s">
        <v>98</v>
      </c>
      <c r="E96" s="45">
        <v>1</v>
      </c>
      <c r="F96" s="46">
        <v>51</v>
      </c>
      <c r="G96" s="46">
        <v>100</v>
      </c>
      <c r="H96" s="46">
        <v>389</v>
      </c>
      <c r="I96" s="54">
        <f>E96*H96*POWER(10,0)</f>
        <v>389</v>
      </c>
      <c r="J96" s="48">
        <f>E96*F96*G96*H96*POWER(10,-9)</f>
        <v>1.9839000000000002E-3</v>
      </c>
      <c r="K96" s="45"/>
      <c r="L96" s="45" t="s">
        <v>104</v>
      </c>
      <c r="M96" s="54">
        <v>605374</v>
      </c>
      <c r="N96" s="54">
        <v>1983900</v>
      </c>
      <c r="O96" s="45" t="str">
        <f>IF(N96-F96*G96*H96&lt;0,IF(NOT(EXACT(C96,"Steico")),"Frezowana"," ")," ")</f>
        <v xml:space="preserve"> </v>
      </c>
      <c r="P96" s="45"/>
    </row>
    <row r="97" spans="1:16" ht="13.5" customHeight="1" x14ac:dyDescent="0.2">
      <c r="A97" s="45" t="s">
        <v>78</v>
      </c>
      <c r="B97" s="45">
        <v>520</v>
      </c>
      <c r="C97" s="49"/>
      <c r="D97" s="49" t="s">
        <v>98</v>
      </c>
      <c r="E97" s="45">
        <v>1</v>
      </c>
      <c r="F97" s="46">
        <v>51</v>
      </c>
      <c r="G97" s="46">
        <v>180</v>
      </c>
      <c r="H97" s="46">
        <v>550</v>
      </c>
      <c r="I97" s="54">
        <f>E97*H97*POWER(10,0)</f>
        <v>550</v>
      </c>
      <c r="J97" s="48">
        <f>E97*F97*G97*H97*POWER(10,-9)</f>
        <v>5.0490000000000005E-3</v>
      </c>
      <c r="K97" s="45"/>
      <c r="L97" s="45" t="s">
        <v>104</v>
      </c>
      <c r="M97" s="54">
        <v>605434</v>
      </c>
      <c r="N97" s="54">
        <v>4930200</v>
      </c>
      <c r="O97" s="45" t="str">
        <f>IF(N97-F97*G97*H97&lt;0,IF(NOT(EXACT(C97,"Steico")),"Frezowana"," ")," ")</f>
        <v>Frezowana</v>
      </c>
      <c r="P97" s="45"/>
    </row>
    <row r="98" spans="1:16" ht="13.5" customHeight="1" x14ac:dyDescent="0.2">
      <c r="A98" s="45" t="s">
        <v>78</v>
      </c>
      <c r="B98" s="45">
        <v>430</v>
      </c>
      <c r="C98" s="49"/>
      <c r="D98" s="49" t="s">
        <v>98</v>
      </c>
      <c r="E98" s="45">
        <v>1</v>
      </c>
      <c r="F98" s="46">
        <v>51</v>
      </c>
      <c r="G98" s="46">
        <v>180</v>
      </c>
      <c r="H98" s="46">
        <v>420</v>
      </c>
      <c r="I98" s="54">
        <f>E98*H98*POWER(10,0)</f>
        <v>420</v>
      </c>
      <c r="J98" s="48">
        <f>E98*F98*G98*H98*POWER(10,-9)</f>
        <v>3.8556000000000003E-3</v>
      </c>
      <c r="K98" s="45"/>
      <c r="L98" s="45" t="s">
        <v>104</v>
      </c>
      <c r="M98" s="54">
        <v>605434</v>
      </c>
      <c r="N98" s="54">
        <v>3855600</v>
      </c>
      <c r="O98" s="45" t="str">
        <f>IF(N98-F98*G98*H98&lt;0,IF(NOT(EXACT(C98,"Steico")),"Frezowana"," ")," ")</f>
        <v xml:space="preserve"> </v>
      </c>
      <c r="P98" s="45"/>
    </row>
    <row r="99" spans="1:16" ht="13.5" customHeight="1" x14ac:dyDescent="0.2">
      <c r="A99" s="45" t="s">
        <v>88</v>
      </c>
      <c r="B99" s="45">
        <v>431</v>
      </c>
      <c r="C99" s="49"/>
      <c r="D99" s="49" t="s">
        <v>98</v>
      </c>
      <c r="E99" s="45">
        <v>1</v>
      </c>
      <c r="F99" s="46">
        <v>51</v>
      </c>
      <c r="G99" s="46">
        <v>180</v>
      </c>
      <c r="H99" s="46">
        <v>550</v>
      </c>
      <c r="I99" s="54">
        <f>E99*H99*POWER(10,0)</f>
        <v>550</v>
      </c>
      <c r="J99" s="48">
        <f>E99*F99*G99*H99*POWER(10,-9)</f>
        <v>5.0490000000000005E-3</v>
      </c>
      <c r="K99" s="45"/>
      <c r="L99" s="45" t="s">
        <v>104</v>
      </c>
      <c r="M99" s="54">
        <v>605434</v>
      </c>
      <c r="N99" s="54">
        <v>4930200</v>
      </c>
      <c r="O99" s="45" t="str">
        <f>IF(N99-F99*G99*H99&lt;0,IF(NOT(EXACT(C99,"Steico")),"Frezowana"," ")," ")</f>
        <v>Frezowana</v>
      </c>
      <c r="P99" s="45"/>
    </row>
    <row r="100" spans="1:16" ht="13.5" customHeight="1" x14ac:dyDescent="0.2">
      <c r="A100" s="45" t="s">
        <v>88</v>
      </c>
      <c r="B100" s="45">
        <v>430</v>
      </c>
      <c r="C100" s="49"/>
      <c r="D100" s="49" t="s">
        <v>98</v>
      </c>
      <c r="E100" s="45">
        <v>1</v>
      </c>
      <c r="F100" s="46">
        <v>51</v>
      </c>
      <c r="G100" s="46">
        <v>180</v>
      </c>
      <c r="H100" s="46">
        <v>420</v>
      </c>
      <c r="I100" s="54">
        <f>E100*H100*POWER(10,0)</f>
        <v>420</v>
      </c>
      <c r="J100" s="48">
        <f>E100*F100*G100*H100*POWER(10,-9)</f>
        <v>3.8556000000000003E-3</v>
      </c>
      <c r="K100" s="45"/>
      <c r="L100" s="45" t="s">
        <v>104</v>
      </c>
      <c r="M100" s="54">
        <v>605434</v>
      </c>
      <c r="N100" s="54">
        <v>3855600</v>
      </c>
      <c r="O100" s="45" t="str">
        <f>IF(N100-F100*G100*H100&lt;0,IF(NOT(EXACT(C100,"Steico")),"Frezowana"," ")," ")</f>
        <v xml:space="preserve"> </v>
      </c>
      <c r="P100" s="45"/>
    </row>
    <row r="101" spans="1:16" ht="13.5" customHeight="1" x14ac:dyDescent="0.2">
      <c r="A101" s="45" t="s">
        <v>74</v>
      </c>
      <c r="B101" s="45">
        <v>541</v>
      </c>
      <c r="C101" s="49"/>
      <c r="D101" s="49" t="s">
        <v>98</v>
      </c>
      <c r="E101" s="45">
        <v>1</v>
      </c>
      <c r="F101" s="46">
        <v>51</v>
      </c>
      <c r="G101" s="46">
        <v>260</v>
      </c>
      <c r="H101" s="46">
        <v>3958</v>
      </c>
      <c r="I101" s="54">
        <f>E101*H101*POWER(10,0)</f>
        <v>3958</v>
      </c>
      <c r="J101" s="48">
        <f>E101*F101*G101*H101*POWER(10,-9)</f>
        <v>5.2483080000000001E-2</v>
      </c>
      <c r="K101" s="45"/>
      <c r="L101" s="45" t="s">
        <v>104</v>
      </c>
      <c r="M101" s="54">
        <v>605444</v>
      </c>
      <c r="N101" s="54">
        <v>52308022.246200003</v>
      </c>
      <c r="O101" s="45" t="str">
        <f>IF(N101-F101*G101*H101&lt;0,IF(NOT(EXACT(C101,"Steico")),"Frezowana"," ")," ")</f>
        <v>Frezowana</v>
      </c>
      <c r="P101" s="45"/>
    </row>
    <row r="102" spans="1:16" ht="13.5" customHeight="1" x14ac:dyDescent="0.2">
      <c r="A102" s="45" t="s">
        <v>74</v>
      </c>
      <c r="B102" s="45">
        <v>540</v>
      </c>
      <c r="C102" s="49"/>
      <c r="D102" s="49" t="s">
        <v>98</v>
      </c>
      <c r="E102" s="45">
        <v>1</v>
      </c>
      <c r="F102" s="46">
        <v>51</v>
      </c>
      <c r="G102" s="46">
        <v>260</v>
      </c>
      <c r="H102" s="46">
        <v>3958</v>
      </c>
      <c r="I102" s="54">
        <f>E102*H102*POWER(10,0)</f>
        <v>3958</v>
      </c>
      <c r="J102" s="48">
        <f>E102*F102*G102*H102*POWER(10,-9)</f>
        <v>5.2483080000000001E-2</v>
      </c>
      <c r="K102" s="45"/>
      <c r="L102" s="45" t="s">
        <v>104</v>
      </c>
      <c r="M102" s="54">
        <v>605444</v>
      </c>
      <c r="N102" s="54">
        <v>52393080</v>
      </c>
      <c r="O102" s="45" t="str">
        <f>IF(N102-F102*G102*H102&lt;0,IF(NOT(EXACT(C102,"Steico")),"Frezowana"," ")," ")</f>
        <v>Frezowana</v>
      </c>
      <c r="P102" s="45"/>
    </row>
    <row r="103" spans="1:16" ht="13.5" customHeight="1" x14ac:dyDescent="0.2">
      <c r="A103" s="45" t="s">
        <v>90</v>
      </c>
      <c r="B103" s="45">
        <v>394</v>
      </c>
      <c r="C103" s="49"/>
      <c r="D103" s="49" t="s">
        <v>98</v>
      </c>
      <c r="E103" s="45">
        <v>1</v>
      </c>
      <c r="F103" s="46">
        <v>51</v>
      </c>
      <c r="G103" s="46">
        <v>260</v>
      </c>
      <c r="H103" s="46">
        <v>3958</v>
      </c>
      <c r="I103" s="54">
        <f>E103*H103*POWER(10,0)</f>
        <v>3958</v>
      </c>
      <c r="J103" s="48">
        <f>E103*F103*G103*H103*POWER(10,-9)</f>
        <v>5.2483080000000001E-2</v>
      </c>
      <c r="K103" s="45"/>
      <c r="L103" s="45" t="s">
        <v>104</v>
      </c>
      <c r="M103" s="54">
        <v>605444</v>
      </c>
      <c r="N103" s="54">
        <v>52308022.246200003</v>
      </c>
      <c r="O103" s="45" t="str">
        <f>IF(N103-F103*G103*H103&lt;0,IF(NOT(EXACT(C103,"Steico")),"Frezowana"," ")," ")</f>
        <v>Frezowana</v>
      </c>
      <c r="P103" s="45"/>
    </row>
    <row r="104" spans="1:16" ht="13.5" customHeight="1" x14ac:dyDescent="0.2">
      <c r="A104" s="45" t="s">
        <v>90</v>
      </c>
      <c r="B104" s="45">
        <v>393</v>
      </c>
      <c r="C104" s="49"/>
      <c r="D104" s="49" t="s">
        <v>98</v>
      </c>
      <c r="E104" s="45">
        <v>1</v>
      </c>
      <c r="F104" s="46">
        <v>51</v>
      </c>
      <c r="G104" s="46">
        <v>260</v>
      </c>
      <c r="H104" s="46">
        <v>3958</v>
      </c>
      <c r="I104" s="54">
        <f>E104*H104*POWER(10,0)</f>
        <v>3958</v>
      </c>
      <c r="J104" s="48">
        <f>E104*F104*G104*H104*POWER(10,-9)</f>
        <v>5.2483080000000001E-2</v>
      </c>
      <c r="K104" s="45"/>
      <c r="L104" s="45" t="s">
        <v>104</v>
      </c>
      <c r="M104" s="54">
        <v>605444</v>
      </c>
      <c r="N104" s="54">
        <v>52393080</v>
      </c>
      <c r="O104" s="45" t="str">
        <f>IF(N104-F104*G104*H104&lt;0,IF(NOT(EXACT(C104,"Steico")),"Frezowana"," ")," ")</f>
        <v>Frezowana</v>
      </c>
      <c r="P104" s="45"/>
    </row>
    <row r="105" spans="1:16" ht="13.5" customHeight="1" x14ac:dyDescent="0.2">
      <c r="A105" s="45" t="s">
        <v>94</v>
      </c>
      <c r="B105" s="45">
        <v>563</v>
      </c>
      <c r="C105" s="49"/>
      <c r="D105" s="49" t="s">
        <v>98</v>
      </c>
      <c r="E105" s="45">
        <v>1</v>
      </c>
      <c r="F105" s="46">
        <v>51</v>
      </c>
      <c r="G105" s="46">
        <v>260</v>
      </c>
      <c r="H105" s="46">
        <v>12525.770839000001</v>
      </c>
      <c r="I105" s="54">
        <f>E105*H105*POWER(10,0)</f>
        <v>12525.770839000001</v>
      </c>
      <c r="J105" s="48">
        <f>E105*F105*G105*H105*POWER(10,-9)</f>
        <v>0.16609172132514</v>
      </c>
      <c r="K105" s="45"/>
      <c r="L105" s="45" t="s">
        <v>104</v>
      </c>
      <c r="M105" s="54">
        <v>605444</v>
      </c>
      <c r="N105" s="54">
        <v>165710078.87799999</v>
      </c>
      <c r="O105" s="45" t="str">
        <f>IF(N105-F105*G105*H105&lt;0,IF(NOT(EXACT(C105,"Steico")),"Frezowana"," ")," ")</f>
        <v>Frezowana</v>
      </c>
      <c r="P105" s="45"/>
    </row>
    <row r="106" spans="1:16" ht="13.5" customHeight="1" x14ac:dyDescent="0.2">
      <c r="A106" s="45" t="s">
        <v>94</v>
      </c>
      <c r="B106" s="45">
        <v>562</v>
      </c>
      <c r="C106" s="49"/>
      <c r="D106" s="49" t="s">
        <v>98</v>
      </c>
      <c r="E106" s="45">
        <v>1</v>
      </c>
      <c r="F106" s="46">
        <v>51</v>
      </c>
      <c r="G106" s="46">
        <v>260</v>
      </c>
      <c r="H106" s="46">
        <v>12525.770839000001</v>
      </c>
      <c r="I106" s="54">
        <f>E106*H106*POWER(10,0)</f>
        <v>12525.770839000001</v>
      </c>
      <c r="J106" s="48">
        <f>E106*F106*G106*H106*POWER(10,-9)</f>
        <v>0.16609172132514</v>
      </c>
      <c r="K106" s="45"/>
      <c r="L106" s="45" t="s">
        <v>104</v>
      </c>
      <c r="M106" s="54">
        <v>605444</v>
      </c>
      <c r="N106" s="54">
        <v>160188621.32499999</v>
      </c>
      <c r="O106" s="45" t="str">
        <f>IF(N106-F106*G106*H106&lt;0,IF(NOT(EXACT(C106,"Steico")),"Frezowana"," ")," ")</f>
        <v>Frezowana</v>
      </c>
      <c r="P106" s="45"/>
    </row>
    <row r="107" spans="1:16" ht="13.5" customHeight="1" x14ac:dyDescent="0.2">
      <c r="A107" s="45" t="s">
        <v>95</v>
      </c>
      <c r="B107" s="45">
        <v>569</v>
      </c>
      <c r="C107" s="49"/>
      <c r="D107" s="49" t="s">
        <v>98</v>
      </c>
      <c r="E107" s="45">
        <v>1</v>
      </c>
      <c r="F107" s="46">
        <v>51</v>
      </c>
      <c r="G107" s="46">
        <v>260</v>
      </c>
      <c r="H107" s="46">
        <v>2458.2291592900001</v>
      </c>
      <c r="I107" s="54">
        <f>E107*H107*POWER(10,0)</f>
        <v>2458.2291592900001</v>
      </c>
      <c r="J107" s="48">
        <f>E107*F107*G107*H107*POWER(10,-9)</f>
        <v>3.2596118652185403E-2</v>
      </c>
      <c r="K107" s="45"/>
      <c r="L107" s="45" t="s">
        <v>104</v>
      </c>
      <c r="M107" s="54">
        <v>605444</v>
      </c>
      <c r="N107" s="54">
        <v>32436344.7925</v>
      </c>
      <c r="O107" s="45" t="str">
        <f>IF(N107-F107*G107*H107&lt;0,IF(NOT(EXACT(C107,"Steico")),"Frezowana"," ")," ")</f>
        <v>Frezowana</v>
      </c>
      <c r="P107" s="45"/>
    </row>
    <row r="108" spans="1:16" ht="13.5" customHeight="1" x14ac:dyDescent="0.2">
      <c r="A108" s="45" t="s">
        <v>95</v>
      </c>
      <c r="B108" s="45">
        <v>568</v>
      </c>
      <c r="C108" s="49"/>
      <c r="D108" s="49" t="s">
        <v>98</v>
      </c>
      <c r="E108" s="45">
        <v>1</v>
      </c>
      <c r="F108" s="46">
        <v>51</v>
      </c>
      <c r="G108" s="46">
        <v>260</v>
      </c>
      <c r="H108" s="46">
        <v>2458.0360598299999</v>
      </c>
      <c r="I108" s="54">
        <f>E108*H108*POWER(10,0)</f>
        <v>2458.0360598299999</v>
      </c>
      <c r="J108" s="48">
        <f>E108*F108*G108*H108*POWER(10,-9)</f>
        <v>3.2593558153345796E-2</v>
      </c>
      <c r="K108" s="45"/>
      <c r="L108" s="45" t="s">
        <v>104</v>
      </c>
      <c r="M108" s="54">
        <v>605444</v>
      </c>
      <c r="N108" s="54">
        <v>32593558.153299998</v>
      </c>
      <c r="O108" s="45" t="str">
        <f>IF(N108-F108*G108*H108&lt;0,IF(NOT(EXACT(C108,"Steico")),"Frezowana"," ")," ")</f>
        <v>Frezowana</v>
      </c>
      <c r="P108" s="45"/>
    </row>
    <row r="109" spans="1:16" ht="13.5" customHeight="1" x14ac:dyDescent="0.2">
      <c r="A109" s="45" t="s">
        <v>83</v>
      </c>
      <c r="B109" s="45">
        <v>346</v>
      </c>
      <c r="C109" s="49"/>
      <c r="D109" s="49" t="s">
        <v>98</v>
      </c>
      <c r="E109" s="45">
        <v>1</v>
      </c>
      <c r="F109" s="46">
        <v>80</v>
      </c>
      <c r="G109" s="46">
        <v>50</v>
      </c>
      <c r="H109" s="46">
        <v>2494</v>
      </c>
      <c r="I109" s="54">
        <f>E109*H109*POWER(10,0)</f>
        <v>2494</v>
      </c>
      <c r="J109" s="48">
        <f>E109*F109*G109*H109*POWER(10,-9)</f>
        <v>9.9760000000000005E-3</v>
      </c>
      <c r="K109" s="45"/>
      <c r="L109" s="45" t="s">
        <v>101</v>
      </c>
      <c r="M109" s="54">
        <v>601001</v>
      </c>
      <c r="N109" s="54">
        <v>9976000</v>
      </c>
      <c r="O109" s="45" t="str">
        <f>IF(N109-F109*G109*H109&lt;0,IF(NOT(EXACT(C109,"Steico")),"Frezowana"," ")," ")</f>
        <v xml:space="preserve"> </v>
      </c>
      <c r="P109" s="45"/>
    </row>
    <row r="110" spans="1:16" ht="13.5" customHeight="1" x14ac:dyDescent="0.2">
      <c r="A110" s="45" t="s">
        <v>87</v>
      </c>
      <c r="B110" s="45">
        <v>346</v>
      </c>
      <c r="C110" s="49"/>
      <c r="D110" s="49" t="s">
        <v>98</v>
      </c>
      <c r="E110" s="45">
        <v>1</v>
      </c>
      <c r="F110" s="46">
        <v>80</v>
      </c>
      <c r="G110" s="46">
        <v>50</v>
      </c>
      <c r="H110" s="46">
        <v>2494</v>
      </c>
      <c r="I110" s="54">
        <f>E110*H110*POWER(10,0)</f>
        <v>2494</v>
      </c>
      <c r="J110" s="48">
        <f>E110*F110*G110*H110*POWER(10,-9)</f>
        <v>9.9760000000000005E-3</v>
      </c>
      <c r="K110" s="45"/>
      <c r="L110" s="45" t="s">
        <v>101</v>
      </c>
      <c r="M110" s="54">
        <v>601001</v>
      </c>
      <c r="N110" s="54">
        <v>9976000</v>
      </c>
      <c r="O110" s="45" t="str">
        <f>IF(N110-F110*G110*H110&lt;0,IF(NOT(EXACT(C110,"Steico")),"Frezowana"," ")," ")</f>
        <v xml:space="preserve"> </v>
      </c>
      <c r="P110" s="45"/>
    </row>
    <row r="111" spans="1:16" ht="13.5" customHeight="1" x14ac:dyDescent="0.2">
      <c r="A111" s="45" t="s">
        <v>75</v>
      </c>
      <c r="B111" s="45">
        <v>7</v>
      </c>
      <c r="C111" s="49"/>
      <c r="D111" s="49" t="s">
        <v>98</v>
      </c>
      <c r="E111" s="45">
        <v>16</v>
      </c>
      <c r="F111" s="46">
        <v>100</v>
      </c>
      <c r="G111" s="46">
        <v>100</v>
      </c>
      <c r="H111" s="46">
        <v>2414</v>
      </c>
      <c r="I111" s="54">
        <f>E111*H111*POWER(10,0)</f>
        <v>38624</v>
      </c>
      <c r="J111" s="48">
        <f>E111*F111*G111*H111*POWER(10,-9)</f>
        <v>0.38624000000000003</v>
      </c>
      <c r="K111" s="45"/>
      <c r="L111" s="45" t="s">
        <v>100</v>
      </c>
      <c r="M111" s="54">
        <v>602063</v>
      </c>
      <c r="N111" s="54">
        <v>24140000</v>
      </c>
      <c r="O111" s="45" t="str">
        <f>IF(N111-F111*G111*H111&lt;0,IF(NOT(EXACT(C111,"Steico")),"Frezowana"," ")," ")</f>
        <v xml:space="preserve"> </v>
      </c>
      <c r="P111" s="45"/>
    </row>
    <row r="112" spans="1:16" ht="13.5" customHeight="1" x14ac:dyDescent="0.2">
      <c r="A112" s="45" t="s">
        <v>84</v>
      </c>
      <c r="B112" s="45">
        <v>7</v>
      </c>
      <c r="C112" s="49"/>
      <c r="D112" s="49" t="s">
        <v>98</v>
      </c>
      <c r="E112" s="45">
        <v>16</v>
      </c>
      <c r="F112" s="46">
        <v>100</v>
      </c>
      <c r="G112" s="46">
        <v>100</v>
      </c>
      <c r="H112" s="46">
        <v>2414</v>
      </c>
      <c r="I112" s="54">
        <f>E112*H112*POWER(10,0)</f>
        <v>38624</v>
      </c>
      <c r="J112" s="48">
        <f>E112*F112*G112*H112*POWER(10,-9)</f>
        <v>0.38624000000000003</v>
      </c>
      <c r="K112" s="45"/>
      <c r="L112" s="45" t="s">
        <v>100</v>
      </c>
      <c r="M112" s="54">
        <v>602063</v>
      </c>
      <c r="N112" s="54">
        <v>24140000</v>
      </c>
      <c r="O112" s="45" t="str">
        <f>IF(N112-F112*G112*H112&lt;0,IF(NOT(EXACT(C112,"Steico")),"Frezowana"," ")," ")</f>
        <v xml:space="preserve"> </v>
      </c>
      <c r="P112" s="45"/>
    </row>
    <row r="113" spans="1:16" ht="13.5" customHeight="1" x14ac:dyDescent="0.2">
      <c r="A113" s="45" t="s">
        <v>79</v>
      </c>
      <c r="B113" s="45">
        <v>343</v>
      </c>
      <c r="C113" s="49"/>
      <c r="D113" s="49" t="s">
        <v>105</v>
      </c>
      <c r="E113" s="45">
        <v>1</v>
      </c>
      <c r="F113" s="46">
        <v>50</v>
      </c>
      <c r="G113" s="46">
        <v>80</v>
      </c>
      <c r="H113" s="46">
        <v>1702</v>
      </c>
      <c r="I113" s="54">
        <f>E113*H113*POWER(10,0)</f>
        <v>1702</v>
      </c>
      <c r="J113" s="48">
        <f>E113*F113*G113*H113*POWER(10,-9)</f>
        <v>6.8080000000000007E-3</v>
      </c>
      <c r="K113" s="45"/>
      <c r="L113" s="45" t="s">
        <v>100</v>
      </c>
      <c r="M113" s="54" t="s">
        <v>102</v>
      </c>
      <c r="N113" s="54">
        <v>6808000</v>
      </c>
      <c r="O113" s="45" t="str">
        <f>IF(N113-F113*G113*H113&lt;0,IF(NOT(EXACT(C113,"Steico")),"Frezowana"," ")," ")</f>
        <v xml:space="preserve"> </v>
      </c>
      <c r="P113" s="45"/>
    </row>
    <row r="114" spans="1:16" ht="13.5" customHeight="1" x14ac:dyDescent="0.2">
      <c r="A114" s="45" t="s">
        <v>79</v>
      </c>
      <c r="B114" s="45">
        <v>333</v>
      </c>
      <c r="C114" s="49"/>
      <c r="D114" s="49" t="s">
        <v>105</v>
      </c>
      <c r="E114" s="45">
        <v>3</v>
      </c>
      <c r="F114" s="46">
        <v>50</v>
      </c>
      <c r="G114" s="46">
        <v>80</v>
      </c>
      <c r="H114" s="46">
        <v>2383</v>
      </c>
      <c r="I114" s="54">
        <f>E114*H114*POWER(10,0)</f>
        <v>7149</v>
      </c>
      <c r="J114" s="48">
        <f>E114*F114*G114*H114*POWER(10,-9)</f>
        <v>2.8596000000000003E-2</v>
      </c>
      <c r="K114" s="45"/>
      <c r="L114" s="45" t="s">
        <v>100</v>
      </c>
      <c r="M114" s="54">
        <v>602069</v>
      </c>
      <c r="N114" s="54">
        <v>9532000</v>
      </c>
      <c r="O114" s="45" t="str">
        <f>IF(N114-F114*G114*H114&lt;0,IF(NOT(EXACT(C114,"Steico")),"Frezowana"," ")," ")</f>
        <v xml:space="preserve"> </v>
      </c>
      <c r="P114" s="45"/>
    </row>
    <row r="115" spans="1:16" ht="13.5" customHeight="1" x14ac:dyDescent="0.2">
      <c r="A115" s="45" t="s">
        <v>81</v>
      </c>
      <c r="B115" s="45">
        <v>333</v>
      </c>
      <c r="C115" s="49"/>
      <c r="D115" s="49" t="s">
        <v>105</v>
      </c>
      <c r="E115" s="45">
        <v>3</v>
      </c>
      <c r="F115" s="46">
        <v>50</v>
      </c>
      <c r="G115" s="46">
        <v>80</v>
      </c>
      <c r="H115" s="46">
        <v>2383</v>
      </c>
      <c r="I115" s="54">
        <f>E115*H115*POWER(10,0)</f>
        <v>7149</v>
      </c>
      <c r="J115" s="48">
        <f>E115*F115*G115*H115*POWER(10,-9)</f>
        <v>2.8596000000000003E-2</v>
      </c>
      <c r="K115" s="45"/>
      <c r="L115" s="45" t="s">
        <v>100</v>
      </c>
      <c r="M115" s="54">
        <v>602069</v>
      </c>
      <c r="N115" s="54">
        <v>9532000</v>
      </c>
      <c r="O115" s="45" t="str">
        <f>IF(N115-F115*G115*H115&lt;0,IF(NOT(EXACT(C115,"Steico")),"Frezowana"," ")," ")</f>
        <v xml:space="preserve"> </v>
      </c>
      <c r="P115" s="45"/>
    </row>
    <row r="116" spans="1:16" ht="13.5" customHeight="1" x14ac:dyDescent="0.2">
      <c r="A116" s="45" t="s">
        <v>85</v>
      </c>
      <c r="B116" s="45">
        <v>333</v>
      </c>
      <c r="C116" s="49"/>
      <c r="D116" s="49" t="s">
        <v>105</v>
      </c>
      <c r="E116" s="45">
        <v>3</v>
      </c>
      <c r="F116" s="46">
        <v>50</v>
      </c>
      <c r="G116" s="46">
        <v>80</v>
      </c>
      <c r="H116" s="46">
        <v>2383</v>
      </c>
      <c r="I116" s="54">
        <f>E116*H116*POWER(10,0)</f>
        <v>7149</v>
      </c>
      <c r="J116" s="48">
        <f>E116*F116*G116*H116*POWER(10,-9)</f>
        <v>2.8596000000000003E-2</v>
      </c>
      <c r="K116" s="45"/>
      <c r="L116" s="45" t="s">
        <v>100</v>
      </c>
      <c r="M116" s="54">
        <v>602069</v>
      </c>
      <c r="N116" s="54">
        <v>9532000</v>
      </c>
      <c r="O116" s="45" t="str">
        <f>IF(N116-F116*G116*H116&lt;0,IF(NOT(EXACT(C116,"Steico")),"Frezowana"," ")," ")</f>
        <v xml:space="preserve"> </v>
      </c>
      <c r="P116" s="45"/>
    </row>
    <row r="117" spans="1:16" ht="13.5" customHeight="1" x14ac:dyDescent="0.2">
      <c r="A117" s="45" t="s">
        <v>79</v>
      </c>
      <c r="B117" s="45">
        <v>324</v>
      </c>
      <c r="C117" s="49"/>
      <c r="D117" s="49" t="s">
        <v>105</v>
      </c>
      <c r="E117" s="45">
        <v>1</v>
      </c>
      <c r="F117" s="46">
        <v>50</v>
      </c>
      <c r="G117" s="46">
        <v>80</v>
      </c>
      <c r="H117" s="46">
        <v>410</v>
      </c>
      <c r="I117" s="54">
        <f>E117*H117*POWER(10,0)</f>
        <v>410</v>
      </c>
      <c r="J117" s="48">
        <f>E117*F117*G117*H117*POWER(10,-9)</f>
        <v>1.6400000000000002E-3</v>
      </c>
      <c r="K117" s="45"/>
      <c r="L117" s="45" t="s">
        <v>100</v>
      </c>
      <c r="M117" s="54" t="s">
        <v>102</v>
      </c>
      <c r="N117" s="54">
        <v>1640000</v>
      </c>
      <c r="O117" s="45" t="str">
        <f>IF(N117-F117*G117*H117&lt;0,IF(NOT(EXACT(C117,"Steico")),"Frezowana"," ")," ")</f>
        <v xml:space="preserve"> </v>
      </c>
      <c r="P117" s="45"/>
    </row>
    <row r="118" spans="1:16" ht="13.5" customHeight="1" x14ac:dyDescent="0.2">
      <c r="A118" s="45" t="s">
        <v>79</v>
      </c>
      <c r="B118" s="45">
        <v>323</v>
      </c>
      <c r="C118" s="49"/>
      <c r="D118" s="49" t="s">
        <v>105</v>
      </c>
      <c r="E118" s="45">
        <v>1</v>
      </c>
      <c r="F118" s="46">
        <v>50</v>
      </c>
      <c r="G118" s="46">
        <v>80</v>
      </c>
      <c r="H118" s="46">
        <v>1091</v>
      </c>
      <c r="I118" s="54">
        <f>E118*H118*POWER(10,0)</f>
        <v>1091</v>
      </c>
      <c r="J118" s="48">
        <f>E118*F118*G118*H118*POWER(10,-9)</f>
        <v>4.3640000000000007E-3</v>
      </c>
      <c r="K118" s="45"/>
      <c r="L118" s="45" t="s">
        <v>100</v>
      </c>
      <c r="M118" s="54" t="s">
        <v>102</v>
      </c>
      <c r="N118" s="54">
        <v>4364000</v>
      </c>
      <c r="O118" s="45" t="str">
        <f>IF(N118-F118*G118*H118&lt;0,IF(NOT(EXACT(C118,"Steico")),"Frezowana"," ")," ")</f>
        <v xml:space="preserve"> </v>
      </c>
      <c r="P118" s="45"/>
    </row>
    <row r="119" spans="1:16" ht="13.5" customHeight="1" x14ac:dyDescent="0.2">
      <c r="A119" s="45" t="s">
        <v>93</v>
      </c>
      <c r="B119" s="45">
        <v>343</v>
      </c>
      <c r="C119" s="49"/>
      <c r="D119" s="49" t="s">
        <v>105</v>
      </c>
      <c r="E119" s="45">
        <v>1</v>
      </c>
      <c r="F119" s="46">
        <v>50</v>
      </c>
      <c r="G119" s="46">
        <v>80</v>
      </c>
      <c r="H119" s="46">
        <v>1702</v>
      </c>
      <c r="I119" s="54">
        <f>E119*H119*POWER(10,0)</f>
        <v>1702</v>
      </c>
      <c r="J119" s="48">
        <f>E119*F119*G119*H119*POWER(10,-9)</f>
        <v>6.8080000000000007E-3</v>
      </c>
      <c r="K119" s="45"/>
      <c r="L119" s="45" t="s">
        <v>100</v>
      </c>
      <c r="M119" s="54" t="s">
        <v>102</v>
      </c>
      <c r="N119" s="54">
        <v>6808000</v>
      </c>
      <c r="O119" s="45" t="str">
        <f>IF(N119-F119*G119*H119&lt;0,IF(NOT(EXACT(C119,"Steico")),"Frezowana"," ")," ")</f>
        <v xml:space="preserve"> </v>
      </c>
      <c r="P119" s="45"/>
    </row>
    <row r="120" spans="1:16" ht="13.5" customHeight="1" x14ac:dyDescent="0.2">
      <c r="A120" s="45" t="s">
        <v>93</v>
      </c>
      <c r="B120" s="45">
        <v>333</v>
      </c>
      <c r="C120" s="49"/>
      <c r="D120" s="49" t="s">
        <v>105</v>
      </c>
      <c r="E120" s="45">
        <v>3</v>
      </c>
      <c r="F120" s="46">
        <v>50</v>
      </c>
      <c r="G120" s="46">
        <v>80</v>
      </c>
      <c r="H120" s="46">
        <v>2383</v>
      </c>
      <c r="I120" s="54">
        <f>E120*H120*POWER(10,0)</f>
        <v>7149</v>
      </c>
      <c r="J120" s="48">
        <f>E120*F120*G120*H120*POWER(10,-9)</f>
        <v>2.8596000000000003E-2</v>
      </c>
      <c r="K120" s="45"/>
      <c r="L120" s="45" t="s">
        <v>100</v>
      </c>
      <c r="M120" s="54">
        <v>602069</v>
      </c>
      <c r="N120" s="54">
        <v>9532000</v>
      </c>
      <c r="O120" s="45" t="str">
        <f>IF(N120-F120*G120*H120&lt;0,IF(NOT(EXACT(C120,"Steico")),"Frezowana"," ")," ")</f>
        <v xml:space="preserve"> </v>
      </c>
      <c r="P120" s="45"/>
    </row>
    <row r="121" spans="1:16" ht="13.5" customHeight="1" x14ac:dyDescent="0.2">
      <c r="A121" s="45" t="s">
        <v>93</v>
      </c>
      <c r="B121" s="45">
        <v>324</v>
      </c>
      <c r="C121" s="49"/>
      <c r="D121" s="49" t="s">
        <v>105</v>
      </c>
      <c r="E121" s="45">
        <v>1</v>
      </c>
      <c r="F121" s="46">
        <v>50</v>
      </c>
      <c r="G121" s="46">
        <v>80</v>
      </c>
      <c r="H121" s="46">
        <v>410</v>
      </c>
      <c r="I121" s="54">
        <f>E121*H121*POWER(10,0)</f>
        <v>410</v>
      </c>
      <c r="J121" s="48">
        <f>E121*F121*G121*H121*POWER(10,-9)</f>
        <v>1.6400000000000002E-3</v>
      </c>
      <c r="K121" s="45"/>
      <c r="L121" s="45" t="s">
        <v>100</v>
      </c>
      <c r="M121" s="54" t="s">
        <v>102</v>
      </c>
      <c r="N121" s="54">
        <v>1640000</v>
      </c>
      <c r="O121" s="45" t="str">
        <f>IF(N121-F121*G121*H121&lt;0,IF(NOT(EXACT(C121,"Steico")),"Frezowana"," ")," ")</f>
        <v xml:space="preserve"> </v>
      </c>
      <c r="P121" s="45"/>
    </row>
    <row r="122" spans="1:16" ht="13.5" customHeight="1" x14ac:dyDescent="0.2">
      <c r="A122" s="45" t="s">
        <v>93</v>
      </c>
      <c r="B122" s="45">
        <v>323</v>
      </c>
      <c r="C122" s="49"/>
      <c r="D122" s="49" t="s">
        <v>105</v>
      </c>
      <c r="E122" s="45">
        <v>1</v>
      </c>
      <c r="F122" s="46">
        <v>50</v>
      </c>
      <c r="G122" s="46">
        <v>80</v>
      </c>
      <c r="H122" s="46">
        <v>1091</v>
      </c>
      <c r="I122" s="54">
        <f>E122*H122*POWER(10,0)</f>
        <v>1091</v>
      </c>
      <c r="J122" s="48">
        <f>E122*F122*G122*H122*POWER(10,-9)</f>
        <v>4.3640000000000007E-3</v>
      </c>
      <c r="K122" s="45"/>
      <c r="L122" s="45" t="s">
        <v>100</v>
      </c>
      <c r="M122" s="54" t="s">
        <v>102</v>
      </c>
      <c r="N122" s="54">
        <v>4364000</v>
      </c>
      <c r="O122" s="45" t="str">
        <f>IF(N122-F122*G122*H122&lt;0,IF(NOT(EXACT(C122,"Steico")),"Frezowana"," ")," ")</f>
        <v xml:space="preserve"> </v>
      </c>
      <c r="P122" s="45"/>
    </row>
    <row r="123" spans="1:16" ht="13.5" customHeight="1" x14ac:dyDescent="0.2">
      <c r="A123" s="45" t="s">
        <v>78</v>
      </c>
      <c r="B123" s="45">
        <v>525</v>
      </c>
      <c r="C123" s="49"/>
      <c r="D123" s="49" t="s">
        <v>105</v>
      </c>
      <c r="E123" s="45">
        <v>1</v>
      </c>
      <c r="F123" s="46">
        <v>50</v>
      </c>
      <c r="G123" s="46">
        <v>100</v>
      </c>
      <c r="H123" s="46">
        <v>1107</v>
      </c>
      <c r="I123" s="54">
        <f>E123*H123*POWER(10,0)</f>
        <v>1107</v>
      </c>
      <c r="J123" s="48">
        <f>E123*F123*G123*H123*POWER(10,-9)</f>
        <v>5.535E-3</v>
      </c>
      <c r="K123" s="45"/>
      <c r="L123" s="45" t="s">
        <v>101</v>
      </c>
      <c r="M123" s="54">
        <v>601002</v>
      </c>
      <c r="N123" s="54">
        <v>5174999.9998599999</v>
      </c>
      <c r="O123" s="45" t="str">
        <f>IF(N123-F123*G123*H123&lt;0,IF(NOT(EXACT(C123,"Steico")),"Frezowana"," ")," ")</f>
        <v>Frezowana</v>
      </c>
      <c r="P123" s="45"/>
    </row>
    <row r="124" spans="1:16" ht="13.5" customHeight="1" x14ac:dyDescent="0.2">
      <c r="A124" s="45" t="s">
        <v>78</v>
      </c>
      <c r="B124" s="45">
        <v>524</v>
      </c>
      <c r="C124" s="49"/>
      <c r="D124" s="49" t="s">
        <v>105</v>
      </c>
      <c r="E124" s="45">
        <v>1</v>
      </c>
      <c r="F124" s="46">
        <v>50</v>
      </c>
      <c r="G124" s="46">
        <v>100</v>
      </c>
      <c r="H124" s="46">
        <v>2383</v>
      </c>
      <c r="I124" s="54">
        <f>E124*H124*POWER(10,0)</f>
        <v>2383</v>
      </c>
      <c r="J124" s="48">
        <f>E124*F124*G124*H124*POWER(10,-9)</f>
        <v>1.1915E-2</v>
      </c>
      <c r="K124" s="45"/>
      <c r="L124" s="45" t="s">
        <v>100</v>
      </c>
      <c r="M124" s="54">
        <v>602065</v>
      </c>
      <c r="N124" s="54">
        <v>11504999.999399999</v>
      </c>
      <c r="O124" s="45" t="str">
        <f>IF(N124-F124*G124*H124&lt;0,IF(NOT(EXACT(C124,"Steico")),"Frezowana"," ")," ")</f>
        <v>Frezowana</v>
      </c>
      <c r="P124" s="45"/>
    </row>
    <row r="125" spans="1:16" ht="13.5" customHeight="1" x14ac:dyDescent="0.2">
      <c r="A125" s="45" t="s">
        <v>78</v>
      </c>
      <c r="B125" s="45">
        <v>523</v>
      </c>
      <c r="C125" s="49"/>
      <c r="D125" s="49" t="s">
        <v>105</v>
      </c>
      <c r="E125" s="45">
        <v>1</v>
      </c>
      <c r="F125" s="46">
        <v>50</v>
      </c>
      <c r="G125" s="46">
        <v>100</v>
      </c>
      <c r="H125" s="46">
        <v>2383</v>
      </c>
      <c r="I125" s="54">
        <f>E125*H125*POWER(10,0)</f>
        <v>2383</v>
      </c>
      <c r="J125" s="48">
        <f>E125*F125*G125*H125*POWER(10,-9)</f>
        <v>1.1915E-2</v>
      </c>
      <c r="K125" s="45"/>
      <c r="L125" s="45" t="s">
        <v>100</v>
      </c>
      <c r="M125" s="54">
        <v>602065</v>
      </c>
      <c r="N125" s="54">
        <v>11554999.9999</v>
      </c>
      <c r="O125" s="45" t="str">
        <f>IF(N125-F125*G125*H125&lt;0,IF(NOT(EXACT(C125,"Steico")),"Frezowana"," ")," ")</f>
        <v>Frezowana</v>
      </c>
      <c r="P125" s="45"/>
    </row>
    <row r="126" spans="1:16" ht="13.5" customHeight="1" x14ac:dyDescent="0.2">
      <c r="A126" s="45" t="s">
        <v>78</v>
      </c>
      <c r="B126" s="45">
        <v>438</v>
      </c>
      <c r="C126" s="49"/>
      <c r="D126" s="49" t="s">
        <v>105</v>
      </c>
      <c r="E126" s="45">
        <v>1</v>
      </c>
      <c r="F126" s="46">
        <v>50</v>
      </c>
      <c r="G126" s="46">
        <v>100</v>
      </c>
      <c r="H126" s="46">
        <v>1107</v>
      </c>
      <c r="I126" s="54">
        <f>E126*H126*POWER(10,0)</f>
        <v>1107</v>
      </c>
      <c r="J126" s="48">
        <f>E126*F126*G126*H126*POWER(10,-9)</f>
        <v>5.535E-3</v>
      </c>
      <c r="K126" s="45"/>
      <c r="L126" s="45" t="s">
        <v>101</v>
      </c>
      <c r="M126" s="54">
        <v>601002</v>
      </c>
      <c r="N126" s="54">
        <v>5535000</v>
      </c>
      <c r="O126" s="45" t="str">
        <f>IF(N126-F126*G126*H126&lt;0,IF(NOT(EXACT(C126,"Steico")),"Frezowana"," ")," ")</f>
        <v xml:space="preserve"> </v>
      </c>
      <c r="P126" s="45"/>
    </row>
    <row r="127" spans="1:16" ht="13.5" customHeight="1" x14ac:dyDescent="0.2">
      <c r="A127" s="45" t="s">
        <v>88</v>
      </c>
      <c r="B127" s="45">
        <v>450</v>
      </c>
      <c r="C127" s="49"/>
      <c r="D127" s="49" t="s">
        <v>105</v>
      </c>
      <c r="E127" s="45">
        <v>1</v>
      </c>
      <c r="F127" s="46">
        <v>50</v>
      </c>
      <c r="G127" s="46">
        <v>100</v>
      </c>
      <c r="H127" s="46">
        <v>1107</v>
      </c>
      <c r="I127" s="54">
        <f>E127*H127*POWER(10,0)</f>
        <v>1107</v>
      </c>
      <c r="J127" s="48">
        <f>E127*F127*G127*H127*POWER(10,-9)</f>
        <v>5.535E-3</v>
      </c>
      <c r="K127" s="45"/>
      <c r="L127" s="45" t="s">
        <v>101</v>
      </c>
      <c r="M127" s="54">
        <v>601002</v>
      </c>
      <c r="N127" s="54">
        <v>5174999.9997899998</v>
      </c>
      <c r="O127" s="45" t="str">
        <f>IF(N127-F127*G127*H127&lt;0,IF(NOT(EXACT(C127,"Steico")),"Frezowana"," ")," ")</f>
        <v>Frezowana</v>
      </c>
      <c r="P127" s="45"/>
    </row>
    <row r="128" spans="1:16" ht="13.5" customHeight="1" x14ac:dyDescent="0.2">
      <c r="A128" s="45" t="s">
        <v>88</v>
      </c>
      <c r="B128" s="45">
        <v>449</v>
      </c>
      <c r="C128" s="49"/>
      <c r="D128" s="49" t="s">
        <v>105</v>
      </c>
      <c r="E128" s="45">
        <v>1</v>
      </c>
      <c r="F128" s="46">
        <v>50</v>
      </c>
      <c r="G128" s="46">
        <v>100</v>
      </c>
      <c r="H128" s="46">
        <v>2383</v>
      </c>
      <c r="I128" s="54">
        <f>E128*H128*POWER(10,0)</f>
        <v>2383</v>
      </c>
      <c r="J128" s="48">
        <f>E128*F128*G128*H128*POWER(10,-9)</f>
        <v>1.1915E-2</v>
      </c>
      <c r="K128" s="45"/>
      <c r="L128" s="45" t="s">
        <v>100</v>
      </c>
      <c r="M128" s="54">
        <v>602065</v>
      </c>
      <c r="N128" s="54">
        <v>11505000.0002</v>
      </c>
      <c r="O128" s="45" t="str">
        <f>IF(N128-F128*G128*H128&lt;0,IF(NOT(EXACT(C128,"Steico")),"Frezowana"," ")," ")</f>
        <v>Frezowana</v>
      </c>
      <c r="P128" s="45"/>
    </row>
    <row r="129" spans="1:16" ht="13.5" customHeight="1" x14ac:dyDescent="0.2">
      <c r="A129" s="45" t="s">
        <v>88</v>
      </c>
      <c r="B129" s="45">
        <v>448</v>
      </c>
      <c r="C129" s="49"/>
      <c r="D129" s="49" t="s">
        <v>105</v>
      </c>
      <c r="E129" s="45">
        <v>1</v>
      </c>
      <c r="F129" s="46">
        <v>50</v>
      </c>
      <c r="G129" s="46">
        <v>100</v>
      </c>
      <c r="H129" s="46">
        <v>2383</v>
      </c>
      <c r="I129" s="54">
        <f>E129*H129*POWER(10,0)</f>
        <v>2383</v>
      </c>
      <c r="J129" s="48">
        <f>E129*F129*G129*H129*POWER(10,-9)</f>
        <v>1.1915E-2</v>
      </c>
      <c r="K129" s="45"/>
      <c r="L129" s="45" t="s">
        <v>100</v>
      </c>
      <c r="M129" s="54">
        <v>602065</v>
      </c>
      <c r="N129" s="54">
        <v>11555000</v>
      </c>
      <c r="O129" s="45" t="str">
        <f>IF(N129-F129*G129*H129&lt;0,IF(NOT(EXACT(C129,"Steico")),"Frezowana"," ")," ")</f>
        <v>Frezowana</v>
      </c>
      <c r="P129" s="45"/>
    </row>
    <row r="130" spans="1:16" ht="13.5" customHeight="1" x14ac:dyDescent="0.2">
      <c r="A130" s="45" t="s">
        <v>88</v>
      </c>
      <c r="B130" s="45">
        <v>438</v>
      </c>
      <c r="C130" s="49"/>
      <c r="D130" s="49" t="s">
        <v>105</v>
      </c>
      <c r="E130" s="45">
        <v>1</v>
      </c>
      <c r="F130" s="46">
        <v>50</v>
      </c>
      <c r="G130" s="46">
        <v>100</v>
      </c>
      <c r="H130" s="46">
        <v>1107</v>
      </c>
      <c r="I130" s="54">
        <f>E130*H130*POWER(10,0)</f>
        <v>1107</v>
      </c>
      <c r="J130" s="48">
        <f>E130*F130*G130*H130*POWER(10,-9)</f>
        <v>5.535E-3</v>
      </c>
      <c r="K130" s="45"/>
      <c r="L130" s="45" t="s">
        <v>101</v>
      </c>
      <c r="M130" s="54">
        <v>601002</v>
      </c>
      <c r="N130" s="54">
        <v>5535000</v>
      </c>
      <c r="O130" s="45" t="str">
        <f>IF(N130-F130*G130*H130&lt;0,IF(NOT(EXACT(C130,"Steico")),"Frezowana"," ")," ")</f>
        <v xml:space="preserve"> </v>
      </c>
      <c r="P130" s="45"/>
    </row>
    <row r="131" spans="1:16" ht="13.5" customHeight="1" x14ac:dyDescent="0.2">
      <c r="A131" s="45" t="s">
        <v>80</v>
      </c>
      <c r="B131" s="45">
        <v>426</v>
      </c>
      <c r="C131" s="49"/>
      <c r="D131" s="49" t="s">
        <v>105</v>
      </c>
      <c r="E131" s="45">
        <v>2</v>
      </c>
      <c r="F131" s="46">
        <v>50</v>
      </c>
      <c r="G131" s="46">
        <v>150</v>
      </c>
      <c r="H131" s="46">
        <v>2383</v>
      </c>
      <c r="I131" s="54">
        <f>E131*H131*POWER(10,0)</f>
        <v>4766</v>
      </c>
      <c r="J131" s="48">
        <f>E131*F131*G131*H131*POWER(10,-9)</f>
        <v>3.5744999999999999E-2</v>
      </c>
      <c r="K131" s="45"/>
      <c r="L131" s="45" t="s">
        <v>100</v>
      </c>
      <c r="M131" s="54">
        <v>602513</v>
      </c>
      <c r="N131" s="54">
        <v>17872500</v>
      </c>
      <c r="O131" s="45" t="str">
        <f>IF(N131-F131*G131*H131&lt;0,IF(NOT(EXACT(C131,"Steico")),"Frezowana"," ")," ")</f>
        <v xml:space="preserve"> </v>
      </c>
      <c r="P131" s="45"/>
    </row>
    <row r="132" spans="1:16" ht="13.5" customHeight="1" x14ac:dyDescent="0.2">
      <c r="A132" s="45" t="s">
        <v>80</v>
      </c>
      <c r="B132" s="45">
        <v>506</v>
      </c>
      <c r="C132" s="49"/>
      <c r="D132" s="49" t="s">
        <v>105</v>
      </c>
      <c r="E132" s="45">
        <v>1</v>
      </c>
      <c r="F132" s="46">
        <v>50</v>
      </c>
      <c r="G132" s="46">
        <v>150</v>
      </c>
      <c r="H132" s="46">
        <v>2383</v>
      </c>
      <c r="I132" s="54">
        <f>E132*H132*POWER(10,0)</f>
        <v>2383</v>
      </c>
      <c r="J132" s="48">
        <f>E132*F132*G132*H132*POWER(10,-9)</f>
        <v>1.7872499999999999E-2</v>
      </c>
      <c r="K132" s="45"/>
      <c r="L132" s="45" t="s">
        <v>100</v>
      </c>
      <c r="M132" s="54">
        <v>602513</v>
      </c>
      <c r="N132" s="54">
        <v>17137719.8627</v>
      </c>
      <c r="O132" s="45" t="str">
        <f>IF(N132-F132*G132*H132&lt;0,IF(NOT(EXACT(C132,"Steico")),"Frezowana"," ")," ")</f>
        <v>Frezowana</v>
      </c>
      <c r="P132" s="45"/>
    </row>
    <row r="133" spans="1:16" ht="13.5" customHeight="1" x14ac:dyDescent="0.2">
      <c r="A133" s="45" t="s">
        <v>80</v>
      </c>
      <c r="B133" s="45">
        <v>505</v>
      </c>
      <c r="C133" s="49"/>
      <c r="D133" s="49" t="s">
        <v>105</v>
      </c>
      <c r="E133" s="45">
        <v>1</v>
      </c>
      <c r="F133" s="46">
        <v>50</v>
      </c>
      <c r="G133" s="46">
        <v>150</v>
      </c>
      <c r="H133" s="46">
        <v>1055</v>
      </c>
      <c r="I133" s="54">
        <f>E133*H133*POWER(10,0)</f>
        <v>1055</v>
      </c>
      <c r="J133" s="48">
        <f>E133*F133*G133*H133*POWER(10,-9)</f>
        <v>7.9125000000000011E-3</v>
      </c>
      <c r="K133" s="45"/>
      <c r="L133" s="45" t="s">
        <v>100</v>
      </c>
      <c r="M133" s="54">
        <v>602980</v>
      </c>
      <c r="N133" s="54">
        <v>7687500.0000700001</v>
      </c>
      <c r="O133" s="45" t="str">
        <f>IF(N133-F133*G133*H133&lt;0,IF(NOT(EXACT(C133,"Steico")),"Frezowana"," ")," ")</f>
        <v>Frezowana</v>
      </c>
      <c r="P133" s="45"/>
    </row>
    <row r="134" spans="1:16" ht="13.5" customHeight="1" x14ac:dyDescent="0.2">
      <c r="A134" s="45" t="s">
        <v>80</v>
      </c>
      <c r="B134" s="45">
        <v>504</v>
      </c>
      <c r="C134" s="49"/>
      <c r="D134" s="49" t="s">
        <v>105</v>
      </c>
      <c r="E134" s="45">
        <v>1</v>
      </c>
      <c r="F134" s="46">
        <v>50</v>
      </c>
      <c r="G134" s="46">
        <v>150</v>
      </c>
      <c r="H134" s="46">
        <v>1055</v>
      </c>
      <c r="I134" s="54">
        <f>E134*H134*POWER(10,0)</f>
        <v>1055</v>
      </c>
      <c r="J134" s="48">
        <f>E134*F134*G134*H134*POWER(10,-9)</f>
        <v>7.9125000000000011E-3</v>
      </c>
      <c r="K134" s="45"/>
      <c r="L134" s="45" t="s">
        <v>100</v>
      </c>
      <c r="M134" s="54">
        <v>602980</v>
      </c>
      <c r="N134" s="54">
        <v>7312499.9999200003</v>
      </c>
      <c r="O134" s="45" t="str">
        <f>IF(N134-F134*G134*H134&lt;0,IF(NOT(EXACT(C134,"Steico")),"Frezowana"," ")," ")</f>
        <v>Frezowana</v>
      </c>
      <c r="P134" s="45"/>
    </row>
    <row r="135" spans="1:16" ht="13.5" customHeight="1" x14ac:dyDescent="0.2">
      <c r="A135" s="45" t="s">
        <v>80</v>
      </c>
      <c r="B135" s="45">
        <v>409</v>
      </c>
      <c r="C135" s="49"/>
      <c r="D135" s="49" t="s">
        <v>105</v>
      </c>
      <c r="E135" s="45">
        <v>2</v>
      </c>
      <c r="F135" s="46">
        <v>50</v>
      </c>
      <c r="G135" s="46">
        <v>150</v>
      </c>
      <c r="H135" s="46">
        <v>196</v>
      </c>
      <c r="I135" s="54">
        <f>E135*H135*POWER(10,0)</f>
        <v>392</v>
      </c>
      <c r="J135" s="48">
        <f>E135*F135*G135*H135*POWER(10,-9)</f>
        <v>2.9400000000000003E-3</v>
      </c>
      <c r="K135" s="45"/>
      <c r="L135" s="45" t="s">
        <v>100</v>
      </c>
      <c r="M135" s="54">
        <v>602980</v>
      </c>
      <c r="N135" s="54">
        <v>1470000</v>
      </c>
      <c r="O135" s="45" t="str">
        <f>IF(N135-F135*G135*H135&lt;0,IF(NOT(EXACT(C135,"Steico")),"Frezowana"," ")," ")</f>
        <v xml:space="preserve"> </v>
      </c>
      <c r="P135" s="45"/>
    </row>
    <row r="136" spans="1:16" ht="13.5" customHeight="1" x14ac:dyDescent="0.2">
      <c r="A136" s="45" t="s">
        <v>80</v>
      </c>
      <c r="B136" s="45">
        <v>499</v>
      </c>
      <c r="C136" s="49"/>
      <c r="D136" s="49" t="s">
        <v>105</v>
      </c>
      <c r="E136" s="45">
        <v>1</v>
      </c>
      <c r="F136" s="46">
        <v>50</v>
      </c>
      <c r="G136" s="46">
        <v>150</v>
      </c>
      <c r="H136" s="46">
        <v>226.50105269700001</v>
      </c>
      <c r="I136" s="54">
        <f>E136*H136*POWER(10,0)</f>
        <v>226.50105269700001</v>
      </c>
      <c r="J136" s="48">
        <f>E136*F136*G136*H136*POWER(10,-9)</f>
        <v>1.6987578952275002E-3</v>
      </c>
      <c r="K136" s="45"/>
      <c r="L136" s="45" t="s">
        <v>100</v>
      </c>
      <c r="M136" s="54">
        <v>602980</v>
      </c>
      <c r="N136" s="54">
        <v>1368765.61167</v>
      </c>
      <c r="O136" s="45" t="str">
        <f>IF(N136-F136*G136*H136&lt;0,IF(NOT(EXACT(C136,"Steico")),"Frezowana"," ")," ")</f>
        <v>Frezowana</v>
      </c>
      <c r="P136" s="45"/>
    </row>
    <row r="137" spans="1:16" ht="13.5" customHeight="1" x14ac:dyDescent="0.2">
      <c r="A137" s="45" t="s">
        <v>89</v>
      </c>
      <c r="B137" s="45">
        <v>426</v>
      </c>
      <c r="C137" s="49"/>
      <c r="D137" s="49" t="s">
        <v>105</v>
      </c>
      <c r="E137" s="45">
        <v>2</v>
      </c>
      <c r="F137" s="46">
        <v>50</v>
      </c>
      <c r="G137" s="46">
        <v>150</v>
      </c>
      <c r="H137" s="46">
        <v>2383</v>
      </c>
      <c r="I137" s="54">
        <f>E137*H137*POWER(10,0)</f>
        <v>4766</v>
      </c>
      <c r="J137" s="48">
        <f>E137*F137*G137*H137*POWER(10,-9)</f>
        <v>3.5744999999999999E-2</v>
      </c>
      <c r="K137" s="45"/>
      <c r="L137" s="45" t="s">
        <v>100</v>
      </c>
      <c r="M137" s="54">
        <v>602513</v>
      </c>
      <c r="N137" s="54">
        <v>17872500</v>
      </c>
      <c r="O137" s="45" t="str">
        <f>IF(N137-F137*G137*H137&lt;0,IF(NOT(EXACT(C137,"Steico")),"Frezowana"," ")," ")</f>
        <v xml:space="preserve"> </v>
      </c>
      <c r="P137" s="45"/>
    </row>
    <row r="138" spans="1:16" ht="13.5" customHeight="1" x14ac:dyDescent="0.2">
      <c r="A138" s="45" t="s">
        <v>89</v>
      </c>
      <c r="B138" s="45">
        <v>416</v>
      </c>
      <c r="C138" s="49"/>
      <c r="D138" s="49" t="s">
        <v>105</v>
      </c>
      <c r="E138" s="45">
        <v>1</v>
      </c>
      <c r="F138" s="46">
        <v>50</v>
      </c>
      <c r="G138" s="46">
        <v>150</v>
      </c>
      <c r="H138" s="46">
        <v>2383</v>
      </c>
      <c r="I138" s="54">
        <f>E138*H138*POWER(10,0)</f>
        <v>2383</v>
      </c>
      <c r="J138" s="48">
        <f>E138*F138*G138*H138*POWER(10,-9)</f>
        <v>1.7872499999999999E-2</v>
      </c>
      <c r="K138" s="45"/>
      <c r="L138" s="45" t="s">
        <v>100</v>
      </c>
      <c r="M138" s="54">
        <v>602513</v>
      </c>
      <c r="N138" s="54">
        <v>17137719.862599999</v>
      </c>
      <c r="O138" s="45" t="str">
        <f>IF(N138-F138*G138*H138&lt;0,IF(NOT(EXACT(C138,"Steico")),"Frezowana"," ")," ")</f>
        <v>Frezowana</v>
      </c>
      <c r="P138" s="45"/>
    </row>
    <row r="139" spans="1:16" ht="13.5" customHeight="1" x14ac:dyDescent="0.2">
      <c r="A139" s="45" t="s">
        <v>89</v>
      </c>
      <c r="B139" s="45">
        <v>415</v>
      </c>
      <c r="C139" s="49"/>
      <c r="D139" s="49" t="s">
        <v>105</v>
      </c>
      <c r="E139" s="45">
        <v>1</v>
      </c>
      <c r="F139" s="46">
        <v>50</v>
      </c>
      <c r="G139" s="46">
        <v>150</v>
      </c>
      <c r="H139" s="46">
        <v>1055</v>
      </c>
      <c r="I139" s="54">
        <f>E139*H139*POWER(10,0)</f>
        <v>1055</v>
      </c>
      <c r="J139" s="48">
        <f>E139*F139*G139*H139*POWER(10,-9)</f>
        <v>7.9125000000000011E-3</v>
      </c>
      <c r="K139" s="45"/>
      <c r="L139" s="45" t="s">
        <v>101</v>
      </c>
      <c r="M139" s="54">
        <v>602976</v>
      </c>
      <c r="N139" s="54">
        <v>7687500.0000700001</v>
      </c>
      <c r="O139" s="45" t="str">
        <f>IF(N139-F139*G139*H139&lt;0,IF(NOT(EXACT(C139,"Steico")),"Frezowana"," ")," ")</f>
        <v>Frezowana</v>
      </c>
      <c r="P139" s="45"/>
    </row>
    <row r="140" spans="1:16" ht="13.5" customHeight="1" x14ac:dyDescent="0.2">
      <c r="A140" s="45" t="s">
        <v>89</v>
      </c>
      <c r="B140" s="45">
        <v>414</v>
      </c>
      <c r="C140" s="49"/>
      <c r="D140" s="49" t="s">
        <v>105</v>
      </c>
      <c r="E140" s="45">
        <v>1</v>
      </c>
      <c r="F140" s="46">
        <v>50</v>
      </c>
      <c r="G140" s="46">
        <v>150</v>
      </c>
      <c r="H140" s="46">
        <v>1055</v>
      </c>
      <c r="I140" s="54">
        <f>E140*H140*POWER(10,0)</f>
        <v>1055</v>
      </c>
      <c r="J140" s="48">
        <f>E140*F140*G140*H140*POWER(10,-9)</f>
        <v>7.9125000000000011E-3</v>
      </c>
      <c r="K140" s="45"/>
      <c r="L140" s="45" t="s">
        <v>101</v>
      </c>
      <c r="M140" s="54">
        <v>602976</v>
      </c>
      <c r="N140" s="54">
        <v>7312500</v>
      </c>
      <c r="O140" s="45" t="str">
        <f>IF(N140-F140*G140*H140&lt;0,IF(NOT(EXACT(C140,"Steico")),"Frezowana"," ")," ")</f>
        <v>Frezowana</v>
      </c>
      <c r="P140" s="45"/>
    </row>
    <row r="141" spans="1:16" ht="13.5" customHeight="1" x14ac:dyDescent="0.2">
      <c r="A141" s="45" t="s">
        <v>89</v>
      </c>
      <c r="B141" s="45">
        <v>409</v>
      </c>
      <c r="C141" s="49"/>
      <c r="D141" s="49" t="s">
        <v>105</v>
      </c>
      <c r="E141" s="45">
        <v>2</v>
      </c>
      <c r="F141" s="46">
        <v>50</v>
      </c>
      <c r="G141" s="46">
        <v>150</v>
      </c>
      <c r="H141" s="46">
        <v>196</v>
      </c>
      <c r="I141" s="54">
        <f>E141*H141*POWER(10,0)</f>
        <v>392</v>
      </c>
      <c r="J141" s="48">
        <f>E141*F141*G141*H141*POWER(10,-9)</f>
        <v>2.9400000000000003E-3</v>
      </c>
      <c r="K141" s="45"/>
      <c r="L141" s="45" t="s">
        <v>100</v>
      </c>
      <c r="M141" s="54">
        <v>602980</v>
      </c>
      <c r="N141" s="54">
        <v>1470000</v>
      </c>
      <c r="O141" s="45" t="str">
        <f>IF(N141-F141*G141*H141&lt;0,IF(NOT(EXACT(C141,"Steico")),"Frezowana"," ")," ")</f>
        <v xml:space="preserve"> </v>
      </c>
      <c r="P141" s="45"/>
    </row>
    <row r="142" spans="1:16" ht="13.5" customHeight="1" x14ac:dyDescent="0.2">
      <c r="A142" s="45" t="s">
        <v>89</v>
      </c>
      <c r="B142" s="45">
        <v>407</v>
      </c>
      <c r="C142" s="49"/>
      <c r="D142" s="49" t="s">
        <v>105</v>
      </c>
      <c r="E142" s="45">
        <v>1</v>
      </c>
      <c r="F142" s="46">
        <v>50</v>
      </c>
      <c r="G142" s="46">
        <v>150</v>
      </c>
      <c r="H142" s="46">
        <v>227.00105269700001</v>
      </c>
      <c r="I142" s="54">
        <f>E142*H142*POWER(10,0)</f>
        <v>227.00105269700001</v>
      </c>
      <c r="J142" s="48">
        <f>E142*F142*G142*H142*POWER(10,-9)</f>
        <v>1.7025078952275E-3</v>
      </c>
      <c r="K142" s="45"/>
      <c r="L142" s="45" t="s">
        <v>100</v>
      </c>
      <c r="M142" s="54">
        <v>602980</v>
      </c>
      <c r="N142" s="54">
        <v>1427515.61167</v>
      </c>
      <c r="O142" s="45" t="str">
        <f>IF(N142-F142*G142*H142&lt;0,IF(NOT(EXACT(C142,"Steico")),"Frezowana"," ")," ")</f>
        <v>Frezowana</v>
      </c>
      <c r="P142" s="45"/>
    </row>
    <row r="143" spans="1:16" ht="13.5" customHeight="1" x14ac:dyDescent="0.2">
      <c r="A143" s="45" t="s">
        <v>97</v>
      </c>
      <c r="B143" s="45">
        <v>198</v>
      </c>
      <c r="C143" s="49" t="s">
        <v>106</v>
      </c>
      <c r="D143" s="49" t="s">
        <v>107</v>
      </c>
      <c r="E143" s="45">
        <v>4</v>
      </c>
      <c r="F143" s="46">
        <v>45</v>
      </c>
      <c r="G143" s="46">
        <v>280</v>
      </c>
      <c r="H143" s="46">
        <v>2084.5</v>
      </c>
      <c r="I143" s="54">
        <f>E143*H143*POWER(10,0)</f>
        <v>8338</v>
      </c>
      <c r="J143" s="48">
        <f>E143*F143*G143*H143*POWER(10,-9)</f>
        <v>0.10505880000000001</v>
      </c>
      <c r="K143" s="45"/>
      <c r="L143" s="45" t="s">
        <v>108</v>
      </c>
      <c r="M143" s="54" t="s">
        <v>102</v>
      </c>
      <c r="N143" s="54">
        <v>26264700</v>
      </c>
      <c r="O143" s="45" t="str">
        <f>IF(N143-F143*G143*H143&lt;0,IF(NOT(EXACT(C143,"Steico")),"Frezowana"," ")," ")</f>
        <v xml:space="preserve"> </v>
      </c>
      <c r="P143" s="45"/>
    </row>
    <row r="144" spans="1:16" ht="13.5" customHeight="1" x14ac:dyDescent="0.2">
      <c r="A144" s="45" t="s">
        <v>96</v>
      </c>
      <c r="B144" s="45">
        <v>295</v>
      </c>
      <c r="C144" s="49" t="s">
        <v>107</v>
      </c>
      <c r="D144" s="49" t="s">
        <v>107</v>
      </c>
      <c r="E144" s="45">
        <v>16</v>
      </c>
      <c r="F144" s="46">
        <v>60</v>
      </c>
      <c r="G144" s="46">
        <v>240</v>
      </c>
      <c r="H144" s="46">
        <v>4183</v>
      </c>
      <c r="I144" s="54">
        <f>E144*H144*POWER(10,0)</f>
        <v>66928</v>
      </c>
      <c r="J144" s="48">
        <f>E144*F144*G144*H144*POWER(10,-9)</f>
        <v>0.96376320000000004</v>
      </c>
      <c r="K144" s="45"/>
      <c r="L144" s="45" t="s">
        <v>109</v>
      </c>
      <c r="M144" s="54">
        <v>605005</v>
      </c>
      <c r="N144" s="54">
        <v>27607800</v>
      </c>
      <c r="O144" s="45" t="str">
        <f>IF(N144-F144*G144*H144&lt;0,IF(NOT(EXACT(C144,"Steico")),"Frezowana"," ")," ")</f>
        <v xml:space="preserve"> </v>
      </c>
      <c r="P144" s="45"/>
    </row>
    <row r="145" spans="1:16" ht="13.5" customHeight="1" x14ac:dyDescent="0.2">
      <c r="A145" s="45" t="s">
        <v>96</v>
      </c>
      <c r="B145" s="45">
        <v>296</v>
      </c>
      <c r="C145" s="49" t="s">
        <v>107</v>
      </c>
      <c r="D145" s="49" t="s">
        <v>107</v>
      </c>
      <c r="E145" s="45">
        <v>4</v>
      </c>
      <c r="F145" s="46">
        <v>60</v>
      </c>
      <c r="G145" s="46">
        <v>240</v>
      </c>
      <c r="H145" s="46">
        <v>4138</v>
      </c>
      <c r="I145" s="54">
        <f>E145*H145*POWER(10,0)</f>
        <v>16552</v>
      </c>
      <c r="J145" s="48">
        <f>E145*F145*G145*H145*POWER(10,-9)</f>
        <v>0.23834880000000003</v>
      </c>
      <c r="K145" s="45"/>
      <c r="L145" s="45" t="s">
        <v>109</v>
      </c>
      <c r="M145" s="54">
        <v>605005</v>
      </c>
      <c r="N145" s="54">
        <v>27310800</v>
      </c>
      <c r="O145" s="45" t="str">
        <f>IF(N145-F145*G145*H145&lt;0,IF(NOT(EXACT(C145,"Steico")),"Frezowana"," ")," ")</f>
        <v xml:space="preserve"> </v>
      </c>
      <c r="P145" s="45"/>
    </row>
    <row r="146" spans="1:16" ht="13.5" customHeight="1" x14ac:dyDescent="0.2">
      <c r="A146" s="45" t="s">
        <v>96</v>
      </c>
      <c r="B146" s="45">
        <v>166</v>
      </c>
      <c r="C146" s="49" t="s">
        <v>106</v>
      </c>
      <c r="D146" s="49" t="s">
        <v>107</v>
      </c>
      <c r="E146" s="45">
        <v>12</v>
      </c>
      <c r="F146" s="46">
        <v>60</v>
      </c>
      <c r="G146" s="46">
        <v>280</v>
      </c>
      <c r="H146" s="46">
        <v>4183</v>
      </c>
      <c r="I146" s="54">
        <f>E146*H146*POWER(10,0)</f>
        <v>50196</v>
      </c>
      <c r="J146" s="48">
        <f>E146*F146*G146*H146*POWER(10,-9)</f>
        <v>0.84329280000000006</v>
      </c>
      <c r="K146" s="45"/>
      <c r="L146" s="45" t="s">
        <v>108</v>
      </c>
      <c r="M146" s="54">
        <v>605441</v>
      </c>
      <c r="N146" s="54">
        <v>28946360</v>
      </c>
      <c r="O146" s="45" t="str">
        <f>IF(N146-F146*G146*H146&lt;0,IF(NOT(EXACT(C146,"Steico")),"Frezowana"," ")," ")</f>
        <v>Frezowana</v>
      </c>
      <c r="P146" s="45"/>
    </row>
    <row r="147" spans="1:16" ht="13.5" customHeight="1" x14ac:dyDescent="0.2">
      <c r="A147" s="45" t="s">
        <v>96</v>
      </c>
      <c r="B147" s="45">
        <v>311</v>
      </c>
      <c r="C147" s="49" t="s">
        <v>106</v>
      </c>
      <c r="D147" s="49" t="s">
        <v>107</v>
      </c>
      <c r="E147" s="45">
        <v>2</v>
      </c>
      <c r="F147" s="46">
        <v>60</v>
      </c>
      <c r="G147" s="46">
        <v>280</v>
      </c>
      <c r="H147" s="46">
        <v>4138</v>
      </c>
      <c r="I147" s="54">
        <f>E147*H147*POWER(10,0)</f>
        <v>8276</v>
      </c>
      <c r="J147" s="48">
        <f>E147*F147*G147*H147*POWER(10,-9)</f>
        <v>0.13903680000000002</v>
      </c>
      <c r="K147" s="45"/>
      <c r="L147" s="45" t="s">
        <v>108</v>
      </c>
      <c r="M147" s="54">
        <v>605441</v>
      </c>
      <c r="N147" s="54">
        <v>28634960</v>
      </c>
      <c r="O147" s="45" t="str">
        <f>IF(N147-F147*G147*H147&lt;0,IF(NOT(EXACT(C147,"Steico")),"Frezowana"," ")," ")</f>
        <v>Frezowana</v>
      </c>
      <c r="P147" s="45"/>
    </row>
    <row r="148" spans="1:16" ht="13.5" customHeight="1" x14ac:dyDescent="0.2">
      <c r="A148" s="45" t="s">
        <v>96</v>
      </c>
      <c r="B148" s="45">
        <v>293</v>
      </c>
      <c r="C148" s="49" t="s">
        <v>106</v>
      </c>
      <c r="D148" s="49" t="s">
        <v>107</v>
      </c>
      <c r="E148" s="45">
        <v>12</v>
      </c>
      <c r="F148" s="46">
        <v>60</v>
      </c>
      <c r="G148" s="46">
        <v>280</v>
      </c>
      <c r="H148" s="46">
        <v>305.00000003000002</v>
      </c>
      <c r="I148" s="54">
        <f>E148*H148*POWER(10,0)</f>
        <v>3660.0000003600003</v>
      </c>
      <c r="J148" s="48">
        <f>E148*F148*G148*H148*POWER(10,-9)</f>
        <v>6.1488000006048003E-2</v>
      </c>
      <c r="K148" s="45"/>
      <c r="L148" s="45" t="s">
        <v>108</v>
      </c>
      <c r="M148" s="54">
        <v>605441</v>
      </c>
      <c r="N148" s="54">
        <v>2110600.0002299999</v>
      </c>
      <c r="O148" s="45" t="str">
        <f>IF(N148-F148*G148*H148&lt;0,IF(NOT(EXACT(C148,"Steico")),"Frezowana"," ")," ")</f>
        <v>Frezowana</v>
      </c>
      <c r="P148" s="45"/>
    </row>
    <row r="149" spans="1:16" ht="13.5" customHeight="1" x14ac:dyDescent="0.2">
      <c r="A149" s="45" t="s">
        <v>97</v>
      </c>
      <c r="B149" s="45">
        <v>166</v>
      </c>
      <c r="C149" s="49" t="s">
        <v>106</v>
      </c>
      <c r="D149" s="49" t="s">
        <v>107</v>
      </c>
      <c r="E149" s="45">
        <v>26</v>
      </c>
      <c r="F149" s="46">
        <v>60</v>
      </c>
      <c r="G149" s="46">
        <v>280</v>
      </c>
      <c r="H149" s="46">
        <v>4183</v>
      </c>
      <c r="I149" s="54">
        <f>E149*H149*POWER(10,0)</f>
        <v>108758</v>
      </c>
      <c r="J149" s="48">
        <f>E149*F149*G149*H149*POWER(10,-9)</f>
        <v>1.8271344</v>
      </c>
      <c r="K149" s="45"/>
      <c r="L149" s="45" t="s">
        <v>108</v>
      </c>
      <c r="M149" s="54">
        <v>605441</v>
      </c>
      <c r="N149" s="54">
        <v>28946360</v>
      </c>
      <c r="O149" s="45" t="str">
        <f>IF(N149-F149*G149*H149&lt;0,IF(NOT(EXACT(C149,"Steico")),"Frezowana"," ")," ")</f>
        <v>Frezowana</v>
      </c>
      <c r="P149" s="45"/>
    </row>
    <row r="150" spans="1:16" ht="13.5" customHeight="1" x14ac:dyDescent="0.2">
      <c r="A150" s="45" t="s">
        <v>97</v>
      </c>
      <c r="B150" s="45">
        <v>213</v>
      </c>
      <c r="C150" s="49" t="s">
        <v>106</v>
      </c>
      <c r="D150" s="49" t="s">
        <v>107</v>
      </c>
      <c r="E150" s="45">
        <v>12</v>
      </c>
      <c r="F150" s="46">
        <v>60</v>
      </c>
      <c r="G150" s="46">
        <v>280</v>
      </c>
      <c r="H150" s="46">
        <v>275</v>
      </c>
      <c r="I150" s="54">
        <f>E150*H150*POWER(10,0)</f>
        <v>3300</v>
      </c>
      <c r="J150" s="48">
        <f>E150*F150*G150*H150*POWER(10,-9)</f>
        <v>5.5440000000000003E-2</v>
      </c>
      <c r="K150" s="45"/>
      <c r="L150" s="45" t="s">
        <v>108</v>
      </c>
      <c r="M150" s="54">
        <v>605441</v>
      </c>
      <c r="N150" s="54">
        <v>1903000.0000499999</v>
      </c>
      <c r="O150" s="45" t="str">
        <f>IF(N150-F150*G150*H150&lt;0,IF(NOT(EXACT(C150,"Steico")),"Frezowana"," ")," ")</f>
        <v>Frezowana</v>
      </c>
      <c r="P150" s="45"/>
    </row>
    <row r="151" spans="1:16" ht="13.5" customHeight="1" x14ac:dyDescent="0.2">
      <c r="A151" s="45" t="s">
        <v>96</v>
      </c>
      <c r="B151" s="45">
        <v>297</v>
      </c>
      <c r="C151" s="49" t="s">
        <v>107</v>
      </c>
      <c r="D151" s="49" t="s">
        <v>107</v>
      </c>
      <c r="E151" s="45">
        <v>3</v>
      </c>
      <c r="F151" s="46">
        <v>60</v>
      </c>
      <c r="G151" s="46">
        <v>300</v>
      </c>
      <c r="H151" s="46">
        <v>4183</v>
      </c>
      <c r="I151" s="54">
        <f>E151*H151*POWER(10,0)</f>
        <v>12549</v>
      </c>
      <c r="J151" s="48">
        <f>E151*F151*G151*H151*POWER(10,-9)</f>
        <v>0.22588200000000003</v>
      </c>
      <c r="K151" s="45"/>
      <c r="L151" s="45" t="s">
        <v>110</v>
      </c>
      <c r="M151" s="54">
        <v>605007</v>
      </c>
      <c r="N151" s="54">
        <v>29615640</v>
      </c>
      <c r="O151" s="45" t="str">
        <f>IF(N151-F151*G151*H151&lt;0,IF(NOT(EXACT(C151,"Steico")),"Frezowana"," ")," ")</f>
        <v xml:space="preserve"> </v>
      </c>
      <c r="P151" s="45"/>
    </row>
    <row r="152" spans="1:16" ht="13.5" customHeight="1" x14ac:dyDescent="0.2">
      <c r="A152" s="45" t="s">
        <v>96</v>
      </c>
      <c r="B152" s="45">
        <v>315</v>
      </c>
      <c r="C152" s="49" t="s">
        <v>111</v>
      </c>
      <c r="D152" s="49" t="s">
        <v>112</v>
      </c>
      <c r="E152" s="45">
        <v>2</v>
      </c>
      <c r="F152" s="46">
        <v>39</v>
      </c>
      <c r="G152" s="46">
        <v>120</v>
      </c>
      <c r="H152" s="46">
        <v>4318</v>
      </c>
      <c r="I152" s="54">
        <f>E152*H152*POWER(10,0)</f>
        <v>8636</v>
      </c>
      <c r="J152" s="48">
        <f>E152*F152*G152*H152*POWER(10,-9)</f>
        <v>4.0416480000000005E-2</v>
      </c>
      <c r="K152" s="45"/>
      <c r="L152" s="45" t="s">
        <v>104</v>
      </c>
      <c r="M152" s="54">
        <v>605435</v>
      </c>
      <c r="N152" s="54">
        <v>20208240</v>
      </c>
      <c r="O152" s="45" t="str">
        <f>IF(N152-F152*G152*H152&lt;0,IF(NOT(EXACT(C152,"Steico")),"Frezowana"," ")," ")</f>
        <v xml:space="preserve"> </v>
      </c>
      <c r="P152" s="45"/>
    </row>
    <row r="153" spans="1:16" ht="13.5" customHeight="1" x14ac:dyDescent="0.2">
      <c r="A153" s="45" t="s">
        <v>96</v>
      </c>
      <c r="B153" s="45">
        <v>320</v>
      </c>
      <c r="C153" s="49" t="s">
        <v>111</v>
      </c>
      <c r="D153" s="49" t="s">
        <v>112</v>
      </c>
      <c r="E153" s="45">
        <v>1</v>
      </c>
      <c r="F153" s="46">
        <v>39</v>
      </c>
      <c r="G153" s="46">
        <v>120</v>
      </c>
      <c r="H153" s="46">
        <v>952.00000003000002</v>
      </c>
      <c r="I153" s="54">
        <f>E153*H153*POWER(10,0)</f>
        <v>952.00000003000002</v>
      </c>
      <c r="J153" s="48">
        <f>E153*F153*G153*H153*POWER(10,-9)</f>
        <v>4.4553600001404001E-3</v>
      </c>
      <c r="K153" s="45"/>
      <c r="L153" s="45" t="s">
        <v>104</v>
      </c>
      <c r="M153" s="54">
        <v>605435</v>
      </c>
      <c r="N153" s="54">
        <v>4040127.0001400001</v>
      </c>
      <c r="O153" s="45" t="str">
        <f>IF(N153-F153*G153*H153&lt;0,IF(NOT(EXACT(C153,"Steico")),"Frezowana"," ")," ")</f>
        <v>Frezowana</v>
      </c>
      <c r="P153" s="45"/>
    </row>
    <row r="154" spans="1:16" ht="13.5" customHeight="1" x14ac:dyDescent="0.2">
      <c r="A154" s="45" t="s">
        <v>96</v>
      </c>
      <c r="B154" s="45">
        <v>310</v>
      </c>
      <c r="C154" s="49" t="s">
        <v>111</v>
      </c>
      <c r="D154" s="49" t="s">
        <v>112</v>
      </c>
      <c r="E154" s="45">
        <v>2</v>
      </c>
      <c r="F154" s="46">
        <v>39</v>
      </c>
      <c r="G154" s="46">
        <v>120</v>
      </c>
      <c r="H154" s="46">
        <v>2091</v>
      </c>
      <c r="I154" s="54">
        <f>E154*H154*POWER(10,0)</f>
        <v>4182</v>
      </c>
      <c r="J154" s="48">
        <f>E154*F154*G154*H154*POWER(10,-9)</f>
        <v>1.9571760000000001E-2</v>
      </c>
      <c r="K154" s="45"/>
      <c r="L154" s="45" t="s">
        <v>104</v>
      </c>
      <c r="M154" s="54">
        <v>605435</v>
      </c>
      <c r="N154" s="54">
        <v>9785880</v>
      </c>
      <c r="O154" s="45" t="str">
        <f>IF(N154-F154*G154*H154&lt;0,IF(NOT(EXACT(C154,"Steico")),"Frezowana"," ")," ")</f>
        <v xml:space="preserve"> </v>
      </c>
      <c r="P154" s="45"/>
    </row>
    <row r="155" spans="1:16" ht="13.5" customHeight="1" x14ac:dyDescent="0.2">
      <c r="A155" s="45" t="s">
        <v>96</v>
      </c>
      <c r="B155" s="45">
        <v>98</v>
      </c>
      <c r="C155" s="49" t="s">
        <v>111</v>
      </c>
      <c r="D155" s="49" t="s">
        <v>112</v>
      </c>
      <c r="E155" s="45">
        <v>6</v>
      </c>
      <c r="F155" s="46">
        <v>39</v>
      </c>
      <c r="G155" s="46">
        <v>120</v>
      </c>
      <c r="H155" s="46">
        <v>2395</v>
      </c>
      <c r="I155" s="54">
        <f>E155*H155*POWER(10,0)</f>
        <v>14370</v>
      </c>
      <c r="J155" s="48">
        <f>E155*F155*G155*H155*POWER(10,-9)</f>
        <v>6.7251600000000009E-2</v>
      </c>
      <c r="K155" s="45"/>
      <c r="L155" s="45" t="s">
        <v>104</v>
      </c>
      <c r="M155" s="54">
        <v>605435</v>
      </c>
      <c r="N155" s="54">
        <v>11208600</v>
      </c>
      <c r="O155" s="45" t="str">
        <f>IF(N155-F155*G155*H155&lt;0,IF(NOT(EXACT(C155,"Steico")),"Frezowana"," ")," ")</f>
        <v xml:space="preserve"> </v>
      </c>
      <c r="P155" s="45"/>
    </row>
    <row r="156" spans="1:16" ht="13.5" customHeight="1" x14ac:dyDescent="0.2">
      <c r="A156" s="45" t="s">
        <v>96</v>
      </c>
      <c r="B156" s="45">
        <v>294</v>
      </c>
      <c r="C156" s="49" t="s">
        <v>111</v>
      </c>
      <c r="D156" s="49" t="s">
        <v>112</v>
      </c>
      <c r="E156" s="45">
        <v>2</v>
      </c>
      <c r="F156" s="46">
        <v>39</v>
      </c>
      <c r="G156" s="46">
        <v>120</v>
      </c>
      <c r="H156" s="46">
        <v>4078</v>
      </c>
      <c r="I156" s="54">
        <f>E156*H156*POWER(10,0)</f>
        <v>8156</v>
      </c>
      <c r="J156" s="48">
        <f>E156*F156*G156*H156*POWER(10,-9)</f>
        <v>3.8170080000000002E-2</v>
      </c>
      <c r="K156" s="45"/>
      <c r="L156" s="45" t="s">
        <v>104</v>
      </c>
      <c r="M156" s="54">
        <v>605435</v>
      </c>
      <c r="N156" s="54">
        <v>19085040</v>
      </c>
      <c r="O156" s="45" t="str">
        <f>IF(N156-F156*G156*H156&lt;0,IF(NOT(EXACT(C156,"Steico")),"Frezowana"," ")," ")</f>
        <v xml:space="preserve"> </v>
      </c>
      <c r="P156" s="45"/>
    </row>
    <row r="157" spans="1:16" ht="13.5" customHeight="1" x14ac:dyDescent="0.2">
      <c r="A157" s="45" t="s">
        <v>96</v>
      </c>
      <c r="B157" s="45">
        <v>182</v>
      </c>
      <c r="C157" s="49" t="s">
        <v>111</v>
      </c>
      <c r="D157" s="49" t="s">
        <v>112</v>
      </c>
      <c r="E157" s="45">
        <v>2</v>
      </c>
      <c r="F157" s="46">
        <v>39</v>
      </c>
      <c r="G157" s="46">
        <v>120</v>
      </c>
      <c r="H157" s="46">
        <v>3195</v>
      </c>
      <c r="I157" s="54">
        <f>E157*H157*POWER(10,0)</f>
        <v>6390</v>
      </c>
      <c r="J157" s="48">
        <f>E157*F157*G157*H157*POWER(10,-9)</f>
        <v>2.9905200000000003E-2</v>
      </c>
      <c r="K157" s="45"/>
      <c r="L157" s="45" t="s">
        <v>104</v>
      </c>
      <c r="M157" s="54">
        <v>605435</v>
      </c>
      <c r="N157" s="54">
        <v>14952600</v>
      </c>
      <c r="O157" s="45" t="str">
        <f>IF(N157-F157*G157*H157&lt;0,IF(NOT(EXACT(C157,"Steico")),"Frezowana"," ")," ")</f>
        <v xml:space="preserve"> </v>
      </c>
      <c r="P157" s="45"/>
    </row>
    <row r="158" spans="1:16" ht="13.5" customHeight="1" x14ac:dyDescent="0.2">
      <c r="A158" s="45" t="s">
        <v>96</v>
      </c>
      <c r="B158" s="45">
        <v>313</v>
      </c>
      <c r="C158" s="49" t="s">
        <v>111</v>
      </c>
      <c r="D158" s="49" t="s">
        <v>112</v>
      </c>
      <c r="E158" s="45">
        <v>1</v>
      </c>
      <c r="F158" s="46">
        <v>39</v>
      </c>
      <c r="G158" s="46">
        <v>120</v>
      </c>
      <c r="H158" s="46">
        <v>953.00000003100001</v>
      </c>
      <c r="I158" s="54">
        <f>E158*H158*POWER(10,0)</f>
        <v>953.00000003100001</v>
      </c>
      <c r="J158" s="48">
        <f>E158*F158*G158*H158*POWER(10,-9)</f>
        <v>4.4600400001450812E-3</v>
      </c>
      <c r="K158" s="45"/>
      <c r="L158" s="45" t="s">
        <v>104</v>
      </c>
      <c r="M158" s="54">
        <v>605435</v>
      </c>
      <c r="N158" s="54">
        <v>4044807.0001400001</v>
      </c>
      <c r="O158" s="45" t="str">
        <f>IF(N158-F158*G158*H158&lt;0,IF(NOT(EXACT(C158,"Steico")),"Frezowana"," ")," ")</f>
        <v>Frezowana</v>
      </c>
      <c r="P158" s="45"/>
    </row>
    <row r="159" spans="1:16" ht="13.5" customHeight="1" x14ac:dyDescent="0.2">
      <c r="A159" s="45" t="s">
        <v>96</v>
      </c>
      <c r="B159" s="45">
        <v>299</v>
      </c>
      <c r="C159" s="49" t="s">
        <v>111</v>
      </c>
      <c r="D159" s="49" t="s">
        <v>112</v>
      </c>
      <c r="E159" s="45">
        <v>2</v>
      </c>
      <c r="F159" s="46">
        <v>39</v>
      </c>
      <c r="G159" s="46">
        <v>120</v>
      </c>
      <c r="H159" s="46">
        <v>2163</v>
      </c>
      <c r="I159" s="54">
        <f>E159*H159*POWER(10,0)</f>
        <v>4326</v>
      </c>
      <c r="J159" s="48">
        <f>E159*F159*G159*H159*POWER(10,-9)</f>
        <v>2.0245680000000002E-2</v>
      </c>
      <c r="K159" s="45"/>
      <c r="L159" s="45" t="s">
        <v>104</v>
      </c>
      <c r="M159" s="54">
        <v>605435</v>
      </c>
      <c r="N159" s="54">
        <v>10122840</v>
      </c>
      <c r="O159" s="45" t="str">
        <f>IF(N159-F159*G159*H159&lt;0,IF(NOT(EXACT(C159,"Steico")),"Frezowana"," ")," ")</f>
        <v xml:space="preserve"> </v>
      </c>
      <c r="P159" s="45"/>
    </row>
    <row r="160" spans="1:16" ht="13.5" customHeight="1" x14ac:dyDescent="0.2">
      <c r="A160" s="45" t="s">
        <v>96</v>
      </c>
      <c r="B160" s="45">
        <v>181</v>
      </c>
      <c r="C160" s="49" t="s">
        <v>111</v>
      </c>
      <c r="D160" s="49" t="s">
        <v>112</v>
      </c>
      <c r="E160" s="45">
        <v>1</v>
      </c>
      <c r="F160" s="46">
        <v>39</v>
      </c>
      <c r="G160" s="46">
        <v>120</v>
      </c>
      <c r="H160" s="46">
        <v>2043</v>
      </c>
      <c r="I160" s="54">
        <f>E160*H160*POWER(10,0)</f>
        <v>2043</v>
      </c>
      <c r="J160" s="48">
        <f>E160*F160*G160*H160*POWER(10,-9)</f>
        <v>9.5612400000000004E-3</v>
      </c>
      <c r="K160" s="45"/>
      <c r="L160" s="45" t="s">
        <v>104</v>
      </c>
      <c r="M160" s="54">
        <v>605435</v>
      </c>
      <c r="N160" s="54">
        <v>9561240</v>
      </c>
      <c r="O160" s="45" t="str">
        <f>IF(N160-F160*G160*H160&lt;0,IF(NOT(EXACT(C160,"Steico")),"Frezowana"," ")," ")</f>
        <v xml:space="preserve"> </v>
      </c>
      <c r="P160" s="45"/>
    </row>
    <row r="161" spans="1:16" ht="13.5" customHeight="1" x14ac:dyDescent="0.2">
      <c r="A161" s="45" t="s">
        <v>96</v>
      </c>
      <c r="B161" s="45">
        <v>97</v>
      </c>
      <c r="C161" s="49" t="s">
        <v>111</v>
      </c>
      <c r="D161" s="49" t="s">
        <v>112</v>
      </c>
      <c r="E161" s="45">
        <v>1</v>
      </c>
      <c r="F161" s="46">
        <v>39</v>
      </c>
      <c r="G161" s="46">
        <v>120</v>
      </c>
      <c r="H161" s="46">
        <v>2044</v>
      </c>
      <c r="I161" s="54">
        <f>E161*H161*POWER(10,0)</f>
        <v>2044</v>
      </c>
      <c r="J161" s="48">
        <f>E161*F161*G161*H161*POWER(10,-9)</f>
        <v>9.5659200000000003E-3</v>
      </c>
      <c r="K161" s="45"/>
      <c r="L161" s="45" t="s">
        <v>104</v>
      </c>
      <c r="M161" s="54">
        <v>605435</v>
      </c>
      <c r="N161" s="54">
        <v>9565920</v>
      </c>
      <c r="O161" s="45" t="str">
        <f>IF(N161-F161*G161*H161&lt;0,IF(NOT(EXACT(C161,"Steico")),"Frezowana"," ")," ")</f>
        <v xml:space="preserve"> </v>
      </c>
      <c r="P161" s="45"/>
    </row>
    <row r="162" spans="1:16" ht="13.5" customHeight="1" x14ac:dyDescent="0.2">
      <c r="A162" s="45" t="s">
        <v>96</v>
      </c>
      <c r="B162" s="45">
        <v>96</v>
      </c>
      <c r="C162" s="49" t="s">
        <v>111</v>
      </c>
      <c r="D162" s="49" t="s">
        <v>112</v>
      </c>
      <c r="E162" s="45">
        <v>2</v>
      </c>
      <c r="F162" s="46">
        <v>39</v>
      </c>
      <c r="G162" s="46">
        <v>120</v>
      </c>
      <c r="H162" s="46">
        <v>2164</v>
      </c>
      <c r="I162" s="54">
        <f>E162*H162*POWER(10,0)</f>
        <v>4328</v>
      </c>
      <c r="J162" s="48">
        <f>E162*F162*G162*H162*POWER(10,-9)</f>
        <v>2.0255040000000002E-2</v>
      </c>
      <c r="K162" s="45"/>
      <c r="L162" s="45" t="s">
        <v>104</v>
      </c>
      <c r="M162" s="54">
        <v>605435</v>
      </c>
      <c r="N162" s="54">
        <v>10127520</v>
      </c>
      <c r="O162" s="45" t="str">
        <f>IF(N162-F162*G162*H162&lt;0,IF(NOT(EXACT(C162,"Steico")),"Frezowana"," ")," ")</f>
        <v xml:space="preserve"> </v>
      </c>
      <c r="P162" s="45"/>
    </row>
    <row r="163" spans="1:16" ht="13.5" customHeight="1" x14ac:dyDescent="0.2">
      <c r="A163" s="45" t="s">
        <v>96</v>
      </c>
      <c r="B163" s="45">
        <v>312</v>
      </c>
      <c r="C163" s="49" t="s">
        <v>113</v>
      </c>
      <c r="D163" s="49" t="s">
        <v>112</v>
      </c>
      <c r="E163" s="45">
        <v>2</v>
      </c>
      <c r="F163" s="46">
        <v>40</v>
      </c>
      <c r="G163" s="46">
        <v>60</v>
      </c>
      <c r="H163" s="46">
        <v>1494.5</v>
      </c>
      <c r="I163" s="54">
        <f>E163*H163*POWER(10,0)</f>
        <v>2989</v>
      </c>
      <c r="J163" s="48">
        <f>E163*F163*G163*H163*POWER(10,-9)</f>
        <v>7.1736000000000005E-3</v>
      </c>
      <c r="K163" s="45"/>
      <c r="L163" s="45" t="s">
        <v>100</v>
      </c>
      <c r="M163" s="54" t="s">
        <v>102</v>
      </c>
      <c r="N163" s="54">
        <v>3586800</v>
      </c>
      <c r="O163" s="45" t="str">
        <f>IF(N163-F163*G163*H163&lt;0,IF(NOT(EXACT(C163,"Steico")),"Frezowana"," ")," ")</f>
        <v xml:space="preserve"> </v>
      </c>
      <c r="P163" s="45"/>
    </row>
    <row r="164" spans="1:16" ht="13.5" customHeight="1" x14ac:dyDescent="0.2">
      <c r="A164" s="45" t="s">
        <v>96</v>
      </c>
      <c r="B164" s="45">
        <v>290</v>
      </c>
      <c r="C164" s="49" t="s">
        <v>113</v>
      </c>
      <c r="D164" s="49" t="s">
        <v>112</v>
      </c>
      <c r="E164" s="45">
        <v>14</v>
      </c>
      <c r="F164" s="46">
        <v>40</v>
      </c>
      <c r="G164" s="46">
        <v>60</v>
      </c>
      <c r="H164" s="46">
        <v>2062</v>
      </c>
      <c r="I164" s="54">
        <f>E164*H164*POWER(10,0)</f>
        <v>28868</v>
      </c>
      <c r="J164" s="48">
        <f>E164*F164*G164*H164*POWER(10,-9)</f>
        <v>6.9283200000000003E-2</v>
      </c>
      <c r="K164" s="45"/>
      <c r="L164" s="45" t="s">
        <v>100</v>
      </c>
      <c r="M164" s="54" t="s">
        <v>102</v>
      </c>
      <c r="N164" s="54">
        <v>4948800</v>
      </c>
      <c r="O164" s="45" t="str">
        <f>IF(N164-F164*G164*H164&lt;0,IF(NOT(EXACT(C164,"Steico")),"Frezowana"," ")," ")</f>
        <v xml:space="preserve"> </v>
      </c>
      <c r="P164" s="45"/>
    </row>
    <row r="165" spans="1:16" ht="13.5" customHeight="1" x14ac:dyDescent="0.2">
      <c r="A165" s="45" t="s">
        <v>96</v>
      </c>
      <c r="B165" s="45">
        <v>580</v>
      </c>
      <c r="C165" s="49" t="s">
        <v>113</v>
      </c>
      <c r="D165" s="49" t="s">
        <v>112</v>
      </c>
      <c r="E165" s="45">
        <v>4</v>
      </c>
      <c r="F165" s="46">
        <v>40</v>
      </c>
      <c r="G165" s="46">
        <v>60</v>
      </c>
      <c r="H165" s="46">
        <v>2122</v>
      </c>
      <c r="I165" s="54">
        <f>E165*H165*POWER(10,0)</f>
        <v>8488</v>
      </c>
      <c r="J165" s="48">
        <f>E165*F165*G165*H165*POWER(10,-9)</f>
        <v>2.0371200000000003E-2</v>
      </c>
      <c r="K165" s="45"/>
      <c r="L165" s="45" t="s">
        <v>100</v>
      </c>
      <c r="M165" s="54" t="s">
        <v>102</v>
      </c>
      <c r="N165" s="54">
        <v>5092800</v>
      </c>
      <c r="O165" s="45" t="str">
        <f>IF(N165-F165*G165*H165&lt;0,IF(NOT(EXACT(C165,"Steico")),"Frezowana"," ")," ")</f>
        <v xml:space="preserve"> </v>
      </c>
      <c r="P165" s="45"/>
    </row>
    <row r="166" spans="1:16" ht="13.5" customHeight="1" x14ac:dyDescent="0.2">
      <c r="A166" s="45" t="s">
        <v>96</v>
      </c>
      <c r="B166" s="45">
        <v>289</v>
      </c>
      <c r="C166" s="49" t="s">
        <v>113</v>
      </c>
      <c r="D166" s="49" t="s">
        <v>112</v>
      </c>
      <c r="E166" s="45">
        <v>2</v>
      </c>
      <c r="F166" s="46">
        <v>40</v>
      </c>
      <c r="G166" s="46">
        <v>60</v>
      </c>
      <c r="H166" s="46">
        <v>4183</v>
      </c>
      <c r="I166" s="54">
        <f>E166*H166*POWER(10,0)</f>
        <v>8366</v>
      </c>
      <c r="J166" s="48">
        <f>E166*F166*G166*H166*POWER(10,-9)</f>
        <v>2.00784E-2</v>
      </c>
      <c r="K166" s="45"/>
      <c r="L166" s="45" t="s">
        <v>100</v>
      </c>
      <c r="M166" s="54"/>
      <c r="N166" s="54">
        <v>10039200</v>
      </c>
      <c r="O166" s="45" t="str">
        <f>IF(N166-F166*G166*H166&lt;0,IF(NOT(EXACT(C166,"Steico")),"Frezowana"," ")," ")</f>
        <v xml:space="preserve"> </v>
      </c>
      <c r="P166" s="45"/>
    </row>
    <row r="167" spans="1:16" ht="13.5" customHeight="1" x14ac:dyDescent="0.2">
      <c r="A167" s="45" t="s">
        <v>96</v>
      </c>
      <c r="B167" s="45">
        <v>279</v>
      </c>
      <c r="C167" s="49" t="s">
        <v>114</v>
      </c>
      <c r="D167" s="49" t="s">
        <v>112</v>
      </c>
      <c r="E167" s="45">
        <v>2</v>
      </c>
      <c r="F167" s="46">
        <v>40</v>
      </c>
      <c r="G167" s="46">
        <v>60</v>
      </c>
      <c r="H167" s="46">
        <v>1880.99990314</v>
      </c>
      <c r="I167" s="54">
        <f>E167*H167*POWER(10,0)</f>
        <v>3761.99980628</v>
      </c>
      <c r="J167" s="48">
        <f>E167*F167*G167*H167*POWER(10,-9)</f>
        <v>9.0287995350720011E-3</v>
      </c>
      <c r="K167" s="45"/>
      <c r="L167" s="45" t="s">
        <v>101</v>
      </c>
      <c r="M167" s="54" t="s">
        <v>102</v>
      </c>
      <c r="N167" s="54">
        <v>4514399.7675400004</v>
      </c>
      <c r="O167" s="45" t="str">
        <f>IF(N167-F167*G167*H167&lt;0,IF(NOT(EXACT(C167,"Steico")),"Frezowana"," ")," ")</f>
        <v xml:space="preserve"> </v>
      </c>
      <c r="P167" s="45"/>
    </row>
    <row r="168" spans="1:16" ht="13.5" customHeight="1" x14ac:dyDescent="0.2">
      <c r="A168" s="45" t="s">
        <v>96</v>
      </c>
      <c r="B168" s="45">
        <v>274</v>
      </c>
      <c r="C168" s="49" t="s">
        <v>113</v>
      </c>
      <c r="D168" s="49" t="s">
        <v>112</v>
      </c>
      <c r="E168" s="45">
        <v>2</v>
      </c>
      <c r="F168" s="46">
        <v>40</v>
      </c>
      <c r="G168" s="46">
        <v>60</v>
      </c>
      <c r="H168" s="46">
        <v>1972</v>
      </c>
      <c r="I168" s="54">
        <f>E168*H168*POWER(10,0)</f>
        <v>3944</v>
      </c>
      <c r="J168" s="48">
        <f>E168*F168*G168*H168*POWER(10,-9)</f>
        <v>9.4656000000000011E-3</v>
      </c>
      <c r="K168" s="45"/>
      <c r="L168" s="45" t="s">
        <v>100</v>
      </c>
      <c r="M168" s="54" t="s">
        <v>102</v>
      </c>
      <c r="N168" s="54">
        <v>4732800</v>
      </c>
      <c r="O168" s="45" t="str">
        <f>IF(N168-F168*G168*H168&lt;0,IF(NOT(EXACT(C168,"Steico")),"Frezowana"," ")," ")</f>
        <v xml:space="preserve"> </v>
      </c>
      <c r="P168" s="45"/>
    </row>
    <row r="169" spans="1:16" ht="13.5" customHeight="1" x14ac:dyDescent="0.2">
      <c r="A169" s="45" t="s">
        <v>96</v>
      </c>
      <c r="B169" s="45">
        <v>260</v>
      </c>
      <c r="C169" s="49" t="s">
        <v>113</v>
      </c>
      <c r="D169" s="49" t="s">
        <v>112</v>
      </c>
      <c r="E169" s="45">
        <v>14</v>
      </c>
      <c r="F169" s="46">
        <v>40</v>
      </c>
      <c r="G169" s="46">
        <v>60</v>
      </c>
      <c r="H169" s="46">
        <v>180</v>
      </c>
      <c r="I169" s="54">
        <f>E169*H169*POWER(10,0)</f>
        <v>2520</v>
      </c>
      <c r="J169" s="48">
        <f>E169*F169*G169*H169*POWER(10,-9)</f>
        <v>6.0480000000000004E-3</v>
      </c>
      <c r="K169" s="45"/>
      <c r="L169" s="45" t="s">
        <v>100</v>
      </c>
      <c r="M169" s="54" t="s">
        <v>102</v>
      </c>
      <c r="N169" s="54">
        <v>432000</v>
      </c>
      <c r="O169" s="45" t="str">
        <f>IF(N169-F169*G169*H169&lt;0,IF(NOT(EXACT(C169,"Steico")),"Frezowana"," ")," ")</f>
        <v xml:space="preserve"> </v>
      </c>
      <c r="P169" s="45"/>
    </row>
    <row r="170" spans="1:16" ht="13.5" customHeight="1" x14ac:dyDescent="0.2">
      <c r="A170" s="45" t="s">
        <v>96</v>
      </c>
      <c r="B170" s="45">
        <v>267</v>
      </c>
      <c r="C170" s="49" t="s">
        <v>113</v>
      </c>
      <c r="D170" s="49" t="s">
        <v>112</v>
      </c>
      <c r="E170" s="45">
        <v>2</v>
      </c>
      <c r="F170" s="46">
        <v>40</v>
      </c>
      <c r="G170" s="46">
        <v>60</v>
      </c>
      <c r="H170" s="46">
        <v>135</v>
      </c>
      <c r="I170" s="54">
        <f>E170*H170*POWER(10,0)</f>
        <v>270</v>
      </c>
      <c r="J170" s="48">
        <f>E170*F170*G170*H170*POWER(10,-9)</f>
        <v>6.4800000000000003E-4</v>
      </c>
      <c r="K170" s="45"/>
      <c r="L170" s="45" t="s">
        <v>100</v>
      </c>
      <c r="M170" s="54" t="s">
        <v>102</v>
      </c>
      <c r="N170" s="54">
        <v>268240.00000100001</v>
      </c>
      <c r="O170" s="45" t="str">
        <f>IF(N170-F170*G170*H170&lt;0,IF(NOT(EXACT(C170,"Steico")),"Frezowana"," ")," ")</f>
        <v>Frezowana</v>
      </c>
      <c r="P170" s="45"/>
    </row>
    <row r="171" spans="1:16" ht="13.5" customHeight="1" x14ac:dyDescent="0.2">
      <c r="A171" s="45" t="s">
        <v>96</v>
      </c>
      <c r="B171" s="45">
        <v>261</v>
      </c>
      <c r="C171" s="49" t="s">
        <v>113</v>
      </c>
      <c r="D171" s="49" t="s">
        <v>112</v>
      </c>
      <c r="E171" s="45">
        <v>4</v>
      </c>
      <c r="F171" s="46">
        <v>40</v>
      </c>
      <c r="G171" s="46">
        <v>60</v>
      </c>
      <c r="H171" s="46">
        <v>135.00000000099999</v>
      </c>
      <c r="I171" s="54">
        <f>E171*H171*POWER(10,0)</f>
        <v>540.00000000399996</v>
      </c>
      <c r="J171" s="48">
        <f>E171*F171*G171*H171*POWER(10,-9)</f>
        <v>1.2960000000096E-3</v>
      </c>
      <c r="K171" s="45"/>
      <c r="L171" s="45" t="s">
        <v>100</v>
      </c>
      <c r="M171" s="54" t="s">
        <v>102</v>
      </c>
      <c r="N171" s="54">
        <v>324000.00000100001</v>
      </c>
      <c r="O171" s="45" t="str">
        <f>IF(N171-F171*G171*H171&lt;0,IF(NOT(EXACT(C171,"Steico")),"Frezowana"," ")," ")</f>
        <v>Frezowana</v>
      </c>
      <c r="P171" s="45"/>
    </row>
    <row r="172" spans="1:16" ht="13.5" customHeight="1" x14ac:dyDescent="0.2">
      <c r="A172" s="45" t="s">
        <v>96</v>
      </c>
      <c r="B172" s="45">
        <v>266</v>
      </c>
      <c r="C172" s="49" t="s">
        <v>115</v>
      </c>
      <c r="D172" s="49" t="s">
        <v>112</v>
      </c>
      <c r="E172" s="45">
        <v>2</v>
      </c>
      <c r="F172" s="46">
        <v>40</v>
      </c>
      <c r="G172" s="46">
        <v>100</v>
      </c>
      <c r="H172" s="46">
        <v>1991</v>
      </c>
      <c r="I172" s="54">
        <f>E172*H172*POWER(10,0)</f>
        <v>3982</v>
      </c>
      <c r="J172" s="48">
        <f>E172*F172*G172*H172*POWER(10,-9)</f>
        <v>1.5928000000000001E-2</v>
      </c>
      <c r="K172" s="45"/>
      <c r="L172" s="45" t="s">
        <v>116</v>
      </c>
      <c r="M172" s="54">
        <v>607072</v>
      </c>
      <c r="N172" s="54">
        <v>7964000</v>
      </c>
      <c r="O172" s="45" t="str">
        <f>IF(N172-F172*G172*H172&lt;0,IF(NOT(EXACT(C172,"Steico")),"Frezowana"," ")," ")</f>
        <v xml:space="preserve"> </v>
      </c>
      <c r="P172" s="45"/>
    </row>
    <row r="173" spans="1:16" ht="13.5" customHeight="1" x14ac:dyDescent="0.2">
      <c r="A173" s="45" t="s">
        <v>96</v>
      </c>
      <c r="B173" s="45">
        <v>265</v>
      </c>
      <c r="C173" s="49" t="s">
        <v>115</v>
      </c>
      <c r="D173" s="49" t="s">
        <v>112</v>
      </c>
      <c r="E173" s="45">
        <v>2</v>
      </c>
      <c r="F173" s="46">
        <v>40</v>
      </c>
      <c r="G173" s="46">
        <v>100</v>
      </c>
      <c r="H173" s="46">
        <v>509.50005076600002</v>
      </c>
      <c r="I173" s="54">
        <f>E173*H173*POWER(10,0)</f>
        <v>1019.000101532</v>
      </c>
      <c r="J173" s="48">
        <f>E173*F173*G173*H173*POWER(10,-9)</f>
        <v>4.0760004061279999E-3</v>
      </c>
      <c r="K173" s="45"/>
      <c r="L173" s="45" t="s">
        <v>116</v>
      </c>
      <c r="M173" s="54">
        <v>607072</v>
      </c>
      <c r="N173" s="54">
        <v>2038000.20306</v>
      </c>
      <c r="O173" s="45" t="str">
        <f>IF(N173-F173*G173*H173&lt;0,IF(NOT(EXACT(C173,"Steico")),"Frezowana"," ")," ")</f>
        <v>Frezowana</v>
      </c>
      <c r="P173" s="45"/>
    </row>
    <row r="174" spans="1:16" ht="13.5" customHeight="1" x14ac:dyDescent="0.2">
      <c r="A174" s="45" t="s">
        <v>96</v>
      </c>
      <c r="B174" s="45">
        <v>314</v>
      </c>
      <c r="C174" s="49"/>
      <c r="D174" s="49" t="s">
        <v>112</v>
      </c>
      <c r="E174" s="45">
        <v>2</v>
      </c>
      <c r="F174" s="46">
        <v>45</v>
      </c>
      <c r="G174" s="46">
        <v>240</v>
      </c>
      <c r="H174" s="46">
        <v>4183</v>
      </c>
      <c r="I174" s="54">
        <f>E174*H174*POWER(10,0)</f>
        <v>8366</v>
      </c>
      <c r="J174" s="48">
        <f>E174*F174*G174*H174*POWER(10,-9)</f>
        <v>9.0352800000000011E-2</v>
      </c>
      <c r="K174" s="45"/>
      <c r="L174" s="45" t="s">
        <v>104</v>
      </c>
      <c r="M174" s="54">
        <v>605382</v>
      </c>
      <c r="N174" s="54">
        <v>45176400</v>
      </c>
      <c r="O174" s="45" t="str">
        <f>IF(N174-F174*G174*H174&lt;0,IF(NOT(EXACT(C174,"Steico")),"Frezowana"," ")," ")</f>
        <v xml:space="preserve"> </v>
      </c>
      <c r="P174" s="45"/>
    </row>
    <row r="175" spans="1:16" ht="13.5" customHeight="1" x14ac:dyDescent="0.2">
      <c r="A175" s="45" t="s">
        <v>96</v>
      </c>
      <c r="B175" s="45">
        <v>291</v>
      </c>
      <c r="C175" s="49"/>
      <c r="D175" s="49" t="s">
        <v>112</v>
      </c>
      <c r="E175" s="45">
        <v>2</v>
      </c>
      <c r="F175" s="46">
        <v>45</v>
      </c>
      <c r="G175" s="46">
        <v>240</v>
      </c>
      <c r="H175" s="46">
        <v>203</v>
      </c>
      <c r="I175" s="54">
        <f>E175*H175*POWER(10,0)</f>
        <v>406</v>
      </c>
      <c r="J175" s="48">
        <f>E175*F175*G175*H175*POWER(10,-9)</f>
        <v>4.3848000000000003E-3</v>
      </c>
      <c r="K175" s="45"/>
      <c r="L175" s="45" t="s">
        <v>104</v>
      </c>
      <c r="M175" s="54">
        <v>605382</v>
      </c>
      <c r="N175" s="54">
        <v>1274400</v>
      </c>
      <c r="O175" s="45" t="str">
        <f>IF(N175-F175*G175*H175&lt;0,IF(NOT(EXACT(C175,"Steico")),"Frezowana"," ")," ")</f>
        <v>Frezowana</v>
      </c>
      <c r="P175" s="45"/>
    </row>
    <row r="176" spans="1:16" ht="13.5" customHeight="1" x14ac:dyDescent="0.2">
      <c r="A176" s="45" t="s">
        <v>96</v>
      </c>
      <c r="B176" s="45">
        <v>264</v>
      </c>
      <c r="C176" s="49"/>
      <c r="D176" s="49" t="s">
        <v>112</v>
      </c>
      <c r="E176" s="45">
        <v>2</v>
      </c>
      <c r="F176" s="46">
        <v>45</v>
      </c>
      <c r="G176" s="46">
        <v>240</v>
      </c>
      <c r="H176" s="46">
        <v>380</v>
      </c>
      <c r="I176" s="54">
        <f>E176*H176*POWER(10,0)</f>
        <v>760</v>
      </c>
      <c r="J176" s="48">
        <f>E176*F176*G176*H176*POWER(10,-9)</f>
        <v>8.208E-3</v>
      </c>
      <c r="K176" s="45"/>
      <c r="L176" s="45" t="s">
        <v>104</v>
      </c>
      <c r="M176" s="54">
        <v>605382</v>
      </c>
      <c r="N176" s="54">
        <v>3402000</v>
      </c>
      <c r="O176" s="45" t="str">
        <f>IF(N176-F176*G176*H176&lt;0,IF(NOT(EXACT(C176,"Steico")),"Frezowana"," ")," ")</f>
        <v>Frezowana</v>
      </c>
      <c r="P176" s="45"/>
    </row>
    <row r="177" spans="1:16" ht="13.5" customHeight="1" x14ac:dyDescent="0.2">
      <c r="A177" s="45" t="s">
        <v>96</v>
      </c>
      <c r="B177" s="45">
        <v>197</v>
      </c>
      <c r="C177" s="49"/>
      <c r="D177" s="49" t="s">
        <v>112</v>
      </c>
      <c r="E177" s="45">
        <v>4</v>
      </c>
      <c r="F177" s="46">
        <v>45</v>
      </c>
      <c r="G177" s="46">
        <v>280</v>
      </c>
      <c r="H177" s="46">
        <v>4228</v>
      </c>
      <c r="I177" s="54">
        <f>E177*H177*POWER(10,0)</f>
        <v>16912</v>
      </c>
      <c r="J177" s="48">
        <f>E177*F177*G177*H177*POWER(10,-9)</f>
        <v>0.21309120000000001</v>
      </c>
      <c r="K177" s="45"/>
      <c r="L177" s="45" t="s">
        <v>104</v>
      </c>
      <c r="M177" s="54">
        <v>605442</v>
      </c>
      <c r="N177" s="54">
        <v>53272800</v>
      </c>
      <c r="O177" s="45" t="str">
        <f>IF(N177-F177*G177*H177&lt;0,IF(NOT(EXACT(C177,"Steico")),"Frezowana"," ")," ")</f>
        <v xml:space="preserve"> </v>
      </c>
      <c r="P177" s="45"/>
    </row>
    <row r="178" spans="1:16" ht="13.5" customHeight="1" x14ac:dyDescent="0.2">
      <c r="A178" s="45" t="s">
        <v>96</v>
      </c>
      <c r="B178" s="45">
        <v>321</v>
      </c>
      <c r="C178" s="49"/>
      <c r="D178" s="49" t="s">
        <v>112</v>
      </c>
      <c r="E178" s="45">
        <v>1</v>
      </c>
      <c r="F178" s="46">
        <v>45</v>
      </c>
      <c r="G178" s="46">
        <v>280</v>
      </c>
      <c r="H178" s="46">
        <v>14984</v>
      </c>
      <c r="I178" s="54">
        <f>E178*H178*POWER(10,0)</f>
        <v>14984</v>
      </c>
      <c r="J178" s="48">
        <f>E178*F178*G178*H178*POWER(10,-9)</f>
        <v>0.18879840000000001</v>
      </c>
      <c r="K178" s="45"/>
      <c r="L178" s="45" t="s">
        <v>104</v>
      </c>
      <c r="M178" s="54">
        <v>605445</v>
      </c>
      <c r="N178" s="54">
        <v>188798400</v>
      </c>
      <c r="O178" s="45" t="str">
        <f>IF(N178-F178*G178*H178&lt;0,IF(NOT(EXACT(C178,"Steico")),"Frezowana"," ")," ")</f>
        <v xml:space="preserve"> </v>
      </c>
      <c r="P178" s="45"/>
    </row>
    <row r="179" spans="1:16" ht="13.5" customHeight="1" x14ac:dyDescent="0.2">
      <c r="A179" s="45" t="s">
        <v>96</v>
      </c>
      <c r="B179" s="45">
        <v>216</v>
      </c>
      <c r="C179" s="49"/>
      <c r="D179" s="49" t="s">
        <v>112</v>
      </c>
      <c r="E179" s="45">
        <v>6</v>
      </c>
      <c r="F179" s="46">
        <v>45</v>
      </c>
      <c r="G179" s="46">
        <v>280</v>
      </c>
      <c r="H179" s="46">
        <v>4183</v>
      </c>
      <c r="I179" s="54">
        <f>E179*H179*POWER(10,0)</f>
        <v>25098</v>
      </c>
      <c r="J179" s="48">
        <f>E179*F179*G179*H179*POWER(10,-9)</f>
        <v>0.31623480000000004</v>
      </c>
      <c r="K179" s="45"/>
      <c r="L179" s="45" t="s">
        <v>104</v>
      </c>
      <c r="M179" s="54">
        <v>605442</v>
      </c>
      <c r="N179" s="54">
        <v>52705800</v>
      </c>
      <c r="O179" s="45" t="str">
        <f>IF(N179-F179*G179*H179&lt;0,IF(NOT(EXACT(C179,"Steico")),"Frezowana"," ")," ")</f>
        <v xml:space="preserve"> </v>
      </c>
      <c r="P179" s="45"/>
    </row>
    <row r="180" spans="1:16" ht="13.5" customHeight="1" x14ac:dyDescent="0.2">
      <c r="A180" s="45" t="s">
        <v>96</v>
      </c>
      <c r="B180" s="45">
        <v>286</v>
      </c>
      <c r="C180" s="49"/>
      <c r="D180" s="49" t="s">
        <v>112</v>
      </c>
      <c r="E180" s="45">
        <v>4</v>
      </c>
      <c r="F180" s="46">
        <v>45</v>
      </c>
      <c r="G180" s="46">
        <v>280</v>
      </c>
      <c r="H180" s="46">
        <v>409.50000000099999</v>
      </c>
      <c r="I180" s="54">
        <f>E180*H180*POWER(10,0)</f>
        <v>1638.000000004</v>
      </c>
      <c r="J180" s="48">
        <f>E180*F180*G180*H180*POWER(10,-9)</f>
        <v>2.0638800000050399E-2</v>
      </c>
      <c r="K180" s="45"/>
      <c r="L180" s="45" t="s">
        <v>104</v>
      </c>
      <c r="M180" s="54">
        <v>605442</v>
      </c>
      <c r="N180" s="54">
        <v>5159700.0000099996</v>
      </c>
      <c r="O180" s="45" t="str">
        <f>IF(N180-F180*G180*H180&lt;0,IF(NOT(EXACT(C180,"Steico")),"Frezowana"," ")," ")</f>
        <v>Frezowana</v>
      </c>
      <c r="P180" s="45"/>
    </row>
    <row r="181" spans="1:16" ht="13.5" customHeight="1" x14ac:dyDescent="0.2">
      <c r="A181" s="45" t="s">
        <v>96</v>
      </c>
      <c r="B181" s="45">
        <v>243</v>
      </c>
      <c r="C181" s="49"/>
      <c r="D181" s="49" t="s">
        <v>112</v>
      </c>
      <c r="E181" s="45">
        <v>1</v>
      </c>
      <c r="F181" s="46">
        <v>45</v>
      </c>
      <c r="G181" s="46">
        <v>280</v>
      </c>
      <c r="H181" s="46">
        <v>14984</v>
      </c>
      <c r="I181" s="54">
        <f>E181*H181*POWER(10,0)</f>
        <v>14984</v>
      </c>
      <c r="J181" s="48">
        <f>E181*F181*G181*H181*POWER(10,-9)</f>
        <v>0.18879840000000001</v>
      </c>
      <c r="K181" s="45"/>
      <c r="L181" s="45" t="s">
        <v>104</v>
      </c>
      <c r="M181" s="54">
        <v>605445</v>
      </c>
      <c r="N181" s="54">
        <v>188798400</v>
      </c>
      <c r="O181" s="45" t="str">
        <f>IF(N181-F181*G181*H181&lt;0,IF(NOT(EXACT(C181,"Steico")),"Frezowana"," ")," ")</f>
        <v xml:space="preserve"> </v>
      </c>
      <c r="P181" s="45"/>
    </row>
    <row r="182" spans="1:16" ht="13.5" customHeight="1" x14ac:dyDescent="0.2">
      <c r="A182" s="45" t="s">
        <v>96</v>
      </c>
      <c r="B182" s="45">
        <v>33</v>
      </c>
      <c r="C182" s="49"/>
      <c r="D182" s="49" t="s">
        <v>112</v>
      </c>
      <c r="E182" s="45">
        <v>4</v>
      </c>
      <c r="F182" s="46">
        <v>45</v>
      </c>
      <c r="G182" s="46">
        <v>280</v>
      </c>
      <c r="H182" s="46">
        <v>105.000000001</v>
      </c>
      <c r="I182" s="54">
        <f>E182*H182*POWER(10,0)</f>
        <v>420.00000000400001</v>
      </c>
      <c r="J182" s="48">
        <f>E182*F182*G182*H182*POWER(10,-9)</f>
        <v>5.2920000000504005E-3</v>
      </c>
      <c r="K182" s="45"/>
      <c r="L182" s="45" t="s">
        <v>104</v>
      </c>
      <c r="M182" s="54">
        <v>605442</v>
      </c>
      <c r="N182" s="54">
        <v>1323000.0000100001</v>
      </c>
      <c r="O182" s="45" t="str">
        <f>IF(N182-F182*G182*H182&lt;0,IF(NOT(EXACT(C182,"Steico")),"Frezowana"," ")," ")</f>
        <v>Frezowana</v>
      </c>
      <c r="P182" s="45"/>
    </row>
    <row r="183" spans="1:16" ht="13.5" customHeight="1" x14ac:dyDescent="0.2">
      <c r="A183" s="45" t="s">
        <v>96</v>
      </c>
      <c r="B183" s="45">
        <v>167</v>
      </c>
      <c r="C183" s="49"/>
      <c r="D183" s="49" t="s">
        <v>112</v>
      </c>
      <c r="E183" s="45">
        <v>4</v>
      </c>
      <c r="F183" s="46">
        <v>45</v>
      </c>
      <c r="G183" s="46">
        <v>280</v>
      </c>
      <c r="H183" s="46">
        <v>305.00000003000002</v>
      </c>
      <c r="I183" s="54">
        <f>E183*H183*POWER(10,0)</f>
        <v>1220.0000001200001</v>
      </c>
      <c r="J183" s="48">
        <f>E183*F183*G183*H183*POWER(10,-9)</f>
        <v>1.5372000001512001E-2</v>
      </c>
      <c r="K183" s="45"/>
      <c r="L183" s="45" t="s">
        <v>104</v>
      </c>
      <c r="M183" s="54">
        <v>605442</v>
      </c>
      <c r="N183" s="54">
        <v>3843000.0003800001</v>
      </c>
      <c r="O183" s="45" t="str">
        <f>IF(N183-F183*G183*H183&lt;0,IF(NOT(EXACT(C183,"Steico")),"Frezowana"," ")," ")</f>
        <v xml:space="preserve"> </v>
      </c>
      <c r="P183" s="45"/>
    </row>
    <row r="184" spans="1:16" ht="13.5" customHeight="1" x14ac:dyDescent="0.2">
      <c r="A184" s="45" t="s">
        <v>96</v>
      </c>
      <c r="B184" s="45">
        <v>24</v>
      </c>
      <c r="C184" s="49"/>
      <c r="D184" s="49" t="s">
        <v>112</v>
      </c>
      <c r="E184" s="45">
        <v>20</v>
      </c>
      <c r="F184" s="46">
        <v>45</v>
      </c>
      <c r="G184" s="46">
        <v>280</v>
      </c>
      <c r="H184" s="46">
        <v>440</v>
      </c>
      <c r="I184" s="54">
        <f>E184*H184*POWER(10,0)</f>
        <v>8800</v>
      </c>
      <c r="J184" s="48">
        <f>E184*F184*G184*H184*POWER(10,-9)</f>
        <v>0.11088000000000001</v>
      </c>
      <c r="K184" s="45"/>
      <c r="L184" s="45" t="s">
        <v>104</v>
      </c>
      <c r="M184" s="54">
        <v>605442</v>
      </c>
      <c r="N184" s="54">
        <v>5544000</v>
      </c>
      <c r="O184" s="45" t="str">
        <f>IF(N184-F184*G184*H184&lt;0,IF(NOT(EXACT(C184,"Steico")),"Frezowana"," ")," ")</f>
        <v xml:space="preserve"> </v>
      </c>
      <c r="P184" s="45"/>
    </row>
    <row r="185" spans="1:16" ht="13.5" customHeight="1" x14ac:dyDescent="0.2">
      <c r="A185" s="45" t="s">
        <v>96</v>
      </c>
      <c r="B185" s="45">
        <v>292</v>
      </c>
      <c r="C185" s="49"/>
      <c r="D185" s="49" t="s">
        <v>112</v>
      </c>
      <c r="E185" s="45">
        <v>1</v>
      </c>
      <c r="F185" s="46">
        <v>45</v>
      </c>
      <c r="G185" s="46">
        <v>280</v>
      </c>
      <c r="H185" s="46">
        <v>940</v>
      </c>
      <c r="I185" s="54">
        <f>E185*H185*POWER(10,0)</f>
        <v>940</v>
      </c>
      <c r="J185" s="48">
        <f>E185*F185*G185*H185*POWER(10,-9)</f>
        <v>1.1844E-2</v>
      </c>
      <c r="K185" s="45"/>
      <c r="L185" s="45" t="s">
        <v>104</v>
      </c>
      <c r="M185" s="54">
        <v>605442</v>
      </c>
      <c r="N185" s="54">
        <v>11844000</v>
      </c>
      <c r="O185" s="45" t="str">
        <f>IF(N185-F185*G185*H185&lt;0,IF(NOT(EXACT(C185,"Steico")),"Frezowana"," ")," ")</f>
        <v xml:space="preserve"> </v>
      </c>
      <c r="P185" s="45"/>
    </row>
    <row r="186" spans="1:16" ht="13.5" customHeight="1" x14ac:dyDescent="0.2">
      <c r="A186" s="45" t="s">
        <v>96</v>
      </c>
      <c r="B186" s="45">
        <v>168</v>
      </c>
      <c r="C186" s="49"/>
      <c r="D186" s="49" t="s">
        <v>112</v>
      </c>
      <c r="E186" s="45">
        <v>4</v>
      </c>
      <c r="F186" s="46">
        <v>45</v>
      </c>
      <c r="G186" s="46">
        <v>280</v>
      </c>
      <c r="H186" s="46">
        <v>410</v>
      </c>
      <c r="I186" s="54">
        <f>E186*H186*POWER(10,0)</f>
        <v>1640</v>
      </c>
      <c r="J186" s="48">
        <f>E186*F186*G186*H186*POWER(10,-9)</f>
        <v>2.0664000000000002E-2</v>
      </c>
      <c r="K186" s="45"/>
      <c r="L186" s="45" t="s">
        <v>104</v>
      </c>
      <c r="M186" s="54">
        <v>605442</v>
      </c>
      <c r="N186" s="54">
        <v>5166000</v>
      </c>
      <c r="O186" s="45" t="str">
        <f>IF(N186-F186*G186*H186&lt;0,IF(NOT(EXACT(C186,"Steico")),"Frezowana"," ")," ")</f>
        <v xml:space="preserve"> </v>
      </c>
      <c r="P186" s="45"/>
    </row>
    <row r="187" spans="1:16" ht="13.5" customHeight="1" x14ac:dyDescent="0.2">
      <c r="A187" s="45" t="s">
        <v>96</v>
      </c>
      <c r="B187" s="45">
        <v>170</v>
      </c>
      <c r="C187" s="49"/>
      <c r="D187" s="49" t="s">
        <v>112</v>
      </c>
      <c r="E187" s="45">
        <v>8</v>
      </c>
      <c r="F187" s="46">
        <v>45</v>
      </c>
      <c r="G187" s="46">
        <v>280</v>
      </c>
      <c r="H187" s="46">
        <v>380</v>
      </c>
      <c r="I187" s="54">
        <f>E187*H187*POWER(10,0)</f>
        <v>3040</v>
      </c>
      <c r="J187" s="48">
        <f>E187*F187*G187*H187*POWER(10,-9)</f>
        <v>3.8304000000000005E-2</v>
      </c>
      <c r="K187" s="45"/>
      <c r="L187" s="45" t="s">
        <v>104</v>
      </c>
      <c r="M187" s="54">
        <v>605442</v>
      </c>
      <c r="N187" s="54">
        <v>4788000</v>
      </c>
      <c r="O187" s="45" t="str">
        <f>IF(N187-F187*G187*H187&lt;0,IF(NOT(EXACT(C187,"Steico")),"Frezowana"," ")," ")</f>
        <v xml:space="preserve"> </v>
      </c>
      <c r="P187" s="45"/>
    </row>
    <row r="188" spans="1:16" ht="13.5" customHeight="1" x14ac:dyDescent="0.2">
      <c r="A188" s="45" t="s">
        <v>96</v>
      </c>
      <c r="B188" s="45">
        <v>288</v>
      </c>
      <c r="C188" s="49"/>
      <c r="D188" s="49" t="s">
        <v>112</v>
      </c>
      <c r="E188" s="45">
        <v>2</v>
      </c>
      <c r="F188" s="46">
        <v>45</v>
      </c>
      <c r="G188" s="46">
        <v>280</v>
      </c>
      <c r="H188" s="46">
        <v>880</v>
      </c>
      <c r="I188" s="54">
        <f>E188*H188*POWER(10,0)</f>
        <v>1760</v>
      </c>
      <c r="J188" s="48">
        <f>E188*F188*G188*H188*POWER(10,-9)</f>
        <v>2.2176000000000001E-2</v>
      </c>
      <c r="K188" s="45"/>
      <c r="L188" s="45" t="s">
        <v>104</v>
      </c>
      <c r="M188" s="54">
        <v>605442</v>
      </c>
      <c r="N188" s="54">
        <v>11088000</v>
      </c>
      <c r="O188" s="45" t="str">
        <f>IF(N188-F188*G188*H188&lt;0,IF(NOT(EXACT(C188,"Steico")),"Frezowana"," ")," ")</f>
        <v xml:space="preserve"> </v>
      </c>
      <c r="P188" s="45"/>
    </row>
    <row r="189" spans="1:16" ht="13.5" customHeight="1" x14ac:dyDescent="0.2">
      <c r="A189" s="45" t="s">
        <v>96</v>
      </c>
      <c r="B189" s="45">
        <v>171</v>
      </c>
      <c r="C189" s="49"/>
      <c r="D189" s="49" t="s">
        <v>112</v>
      </c>
      <c r="E189" s="45">
        <v>4</v>
      </c>
      <c r="F189" s="46">
        <v>45</v>
      </c>
      <c r="G189" s="46">
        <v>280</v>
      </c>
      <c r="H189" s="46">
        <v>203</v>
      </c>
      <c r="I189" s="54">
        <f>E189*H189*POWER(10,0)</f>
        <v>812</v>
      </c>
      <c r="J189" s="48">
        <f>E189*F189*G189*H189*POWER(10,-9)</f>
        <v>1.0231200000000001E-2</v>
      </c>
      <c r="K189" s="45"/>
      <c r="L189" s="45" t="s">
        <v>104</v>
      </c>
      <c r="M189" s="54">
        <v>605442</v>
      </c>
      <c r="N189" s="54">
        <v>2557800</v>
      </c>
      <c r="O189" s="45" t="str">
        <f>IF(N189-F189*G189*H189&lt;0,IF(NOT(EXACT(C189,"Steico")),"Frezowana"," ")," ")</f>
        <v xml:space="preserve"> </v>
      </c>
      <c r="P189" s="45"/>
    </row>
    <row r="190" spans="1:16" ht="13.5" customHeight="1" x14ac:dyDescent="0.2">
      <c r="A190" s="45" t="s">
        <v>96</v>
      </c>
      <c r="B190" s="45">
        <v>26</v>
      </c>
      <c r="C190" s="49"/>
      <c r="D190" s="49" t="s">
        <v>112</v>
      </c>
      <c r="E190" s="45">
        <v>2</v>
      </c>
      <c r="F190" s="46">
        <v>45</v>
      </c>
      <c r="G190" s="46">
        <v>280</v>
      </c>
      <c r="H190" s="46">
        <v>524.99999996899999</v>
      </c>
      <c r="I190" s="54">
        <f>E190*H190*POWER(10,0)</f>
        <v>1049.999999938</v>
      </c>
      <c r="J190" s="48">
        <f>E190*F190*G190*H190*POWER(10,-9)</f>
        <v>1.3229999999218801E-2</v>
      </c>
      <c r="K190" s="45"/>
      <c r="L190" s="45" t="s">
        <v>104</v>
      </c>
      <c r="M190" s="54">
        <v>605442</v>
      </c>
      <c r="N190" s="54">
        <v>6614999.9996100003</v>
      </c>
      <c r="O190" s="45" t="str">
        <f>IF(N190-F190*G190*H190&lt;0,IF(NOT(EXACT(C190,"Steico")),"Frezowana"," ")," ")</f>
        <v xml:space="preserve"> </v>
      </c>
      <c r="P190" s="45"/>
    </row>
    <row r="191" spans="1:16" ht="13.5" customHeight="1" x14ac:dyDescent="0.2">
      <c r="A191" s="45" t="s">
        <v>96</v>
      </c>
      <c r="B191" s="45">
        <v>251</v>
      </c>
      <c r="C191" s="49"/>
      <c r="D191" s="49" t="s">
        <v>112</v>
      </c>
      <c r="E191" s="45">
        <v>6</v>
      </c>
      <c r="F191" s="46">
        <v>45</v>
      </c>
      <c r="G191" s="46">
        <v>280</v>
      </c>
      <c r="H191" s="46">
        <v>2072</v>
      </c>
      <c r="I191" s="54">
        <f>E191*H191*POWER(10,0)</f>
        <v>12432</v>
      </c>
      <c r="J191" s="48">
        <f>E191*F191*G191*H191*POWER(10,-9)</f>
        <v>0.15664320000000001</v>
      </c>
      <c r="K191" s="45"/>
      <c r="L191" s="45" t="s">
        <v>104</v>
      </c>
      <c r="M191" s="54">
        <v>605442</v>
      </c>
      <c r="N191" s="54">
        <v>26107200</v>
      </c>
      <c r="O191" s="45" t="str">
        <f>IF(N191-F191*G191*H191&lt;0,IF(NOT(EXACT(C191,"Steico")),"Frezowana"," ")," ")</f>
        <v xml:space="preserve"> </v>
      </c>
      <c r="P191" s="45"/>
    </row>
    <row r="192" spans="1:16" ht="13.5" customHeight="1" x14ac:dyDescent="0.2">
      <c r="A192" s="45" t="s">
        <v>96</v>
      </c>
      <c r="B192" s="45">
        <v>389</v>
      </c>
      <c r="C192" s="49"/>
      <c r="D192" s="49" t="s">
        <v>112</v>
      </c>
      <c r="E192" s="45">
        <v>1</v>
      </c>
      <c r="F192" s="46">
        <v>45</v>
      </c>
      <c r="G192" s="46">
        <v>280</v>
      </c>
      <c r="H192" s="46">
        <v>940</v>
      </c>
      <c r="I192" s="54">
        <f>E192*H192*POWER(10,0)</f>
        <v>940</v>
      </c>
      <c r="J192" s="48">
        <f>E192*F192*G192*H192*POWER(10,-9)</f>
        <v>1.1844E-2</v>
      </c>
      <c r="K192" s="45"/>
      <c r="L192" s="45" t="s">
        <v>104</v>
      </c>
      <c r="M192" s="54">
        <v>605442</v>
      </c>
      <c r="N192" s="54">
        <v>11844000</v>
      </c>
      <c r="O192" s="45" t="str">
        <f>IF(N192-F192*G192*H192&lt;0,IF(NOT(EXACT(C192,"Steico")),"Frezowana"," ")," ")</f>
        <v xml:space="preserve"> </v>
      </c>
      <c r="P192" s="45"/>
    </row>
    <row r="193" spans="1:16" ht="13.5" customHeight="1" x14ac:dyDescent="0.2">
      <c r="A193" s="45" t="s">
        <v>96</v>
      </c>
      <c r="B193" s="45">
        <v>287</v>
      </c>
      <c r="C193" s="49"/>
      <c r="D193" s="49" t="s">
        <v>112</v>
      </c>
      <c r="E193" s="45">
        <v>1</v>
      </c>
      <c r="F193" s="46">
        <v>45</v>
      </c>
      <c r="G193" s="46">
        <v>280</v>
      </c>
      <c r="H193" s="46">
        <v>14804</v>
      </c>
      <c r="I193" s="54">
        <f>E193*H193*POWER(10,0)</f>
        <v>14804</v>
      </c>
      <c r="J193" s="48">
        <f>E193*F193*G193*H193*POWER(10,-9)</f>
        <v>0.18653040000000001</v>
      </c>
      <c r="K193" s="45"/>
      <c r="L193" s="45" t="s">
        <v>104</v>
      </c>
      <c r="M193" s="54">
        <v>605445</v>
      </c>
      <c r="N193" s="54">
        <v>186530400</v>
      </c>
      <c r="O193" s="45" t="str">
        <f>IF(N193-F193*G193*H193&lt;0,IF(NOT(EXACT(C193,"Steico")),"Frezowana"," ")," ")</f>
        <v xml:space="preserve"> </v>
      </c>
      <c r="P193" s="45"/>
    </row>
    <row r="194" spans="1:16" ht="13.5" customHeight="1" x14ac:dyDescent="0.2">
      <c r="A194" s="45" t="s">
        <v>96</v>
      </c>
      <c r="B194" s="45">
        <v>278</v>
      </c>
      <c r="C194" s="49"/>
      <c r="D194" s="49" t="s">
        <v>112</v>
      </c>
      <c r="E194" s="45">
        <v>1</v>
      </c>
      <c r="F194" s="46">
        <v>45</v>
      </c>
      <c r="G194" s="46">
        <v>280</v>
      </c>
      <c r="H194" s="46">
        <v>45</v>
      </c>
      <c r="I194" s="54">
        <f>E194*H194*POWER(10,0)</f>
        <v>45</v>
      </c>
      <c r="J194" s="48">
        <f>E194*F194*G194*H194*POWER(10,-9)</f>
        <v>5.6700000000000001E-4</v>
      </c>
      <c r="K194" s="45"/>
      <c r="L194" s="45" t="s">
        <v>104</v>
      </c>
      <c r="M194" s="54">
        <v>605442</v>
      </c>
      <c r="N194" s="54">
        <v>567000</v>
      </c>
      <c r="O194" s="45" t="str">
        <f>IF(N194-F194*G194*H194&lt;0,IF(NOT(EXACT(C194,"Steico")),"Frezowana"," ")," ")</f>
        <v xml:space="preserve"> </v>
      </c>
      <c r="P194" s="45"/>
    </row>
    <row r="195" spans="1:16" ht="13.5" customHeight="1" x14ac:dyDescent="0.2">
      <c r="A195" s="45" t="s">
        <v>96</v>
      </c>
      <c r="B195" s="45">
        <v>271</v>
      </c>
      <c r="C195" s="49"/>
      <c r="D195" s="49" t="s">
        <v>112</v>
      </c>
      <c r="E195" s="45">
        <v>2</v>
      </c>
      <c r="F195" s="46">
        <v>45</v>
      </c>
      <c r="G195" s="46">
        <v>280</v>
      </c>
      <c r="H195" s="46">
        <v>380</v>
      </c>
      <c r="I195" s="54">
        <f>E195*H195*POWER(10,0)</f>
        <v>760</v>
      </c>
      <c r="J195" s="48">
        <f>E195*F195*G195*H195*POWER(10,-9)</f>
        <v>9.5760000000000012E-3</v>
      </c>
      <c r="K195" s="45"/>
      <c r="L195" s="45" t="s">
        <v>104</v>
      </c>
      <c r="M195" s="54">
        <v>605442</v>
      </c>
      <c r="N195" s="54">
        <v>3869999.9999600002</v>
      </c>
      <c r="O195" s="45" t="str">
        <f>IF(N195-F195*G195*H195&lt;0,IF(NOT(EXACT(C195,"Steico")),"Frezowana"," ")," ")</f>
        <v>Frezowana</v>
      </c>
      <c r="P195" s="45"/>
    </row>
    <row r="196" spans="1:16" ht="13.5" customHeight="1" x14ac:dyDescent="0.2">
      <c r="A196" s="45" t="s">
        <v>97</v>
      </c>
      <c r="B196" s="45">
        <v>250</v>
      </c>
      <c r="C196" s="49"/>
      <c r="D196" s="49" t="s">
        <v>112</v>
      </c>
      <c r="E196" s="45">
        <v>1</v>
      </c>
      <c r="F196" s="46">
        <v>45</v>
      </c>
      <c r="G196" s="46">
        <v>280</v>
      </c>
      <c r="H196" s="46">
        <v>14984</v>
      </c>
      <c r="I196" s="54">
        <f>E196*H196*POWER(10,0)</f>
        <v>14984</v>
      </c>
      <c r="J196" s="48">
        <f>E196*F196*G196*H196*POWER(10,-9)</f>
        <v>0.18879840000000001</v>
      </c>
      <c r="K196" s="45"/>
      <c r="L196" s="45" t="s">
        <v>104</v>
      </c>
      <c r="M196" s="54">
        <v>605445</v>
      </c>
      <c r="N196" s="54">
        <v>188798400</v>
      </c>
      <c r="O196" s="45" t="str">
        <f>IF(N196-F196*G196*H196&lt;0,IF(NOT(EXACT(C196,"Steico")),"Frezowana"," ")," ")</f>
        <v xml:space="preserve"> </v>
      </c>
      <c r="P196" s="45"/>
    </row>
    <row r="197" spans="1:16" ht="13.5" customHeight="1" x14ac:dyDescent="0.2">
      <c r="A197" s="45" t="s">
        <v>97</v>
      </c>
      <c r="B197" s="45">
        <v>197</v>
      </c>
      <c r="C197" s="49"/>
      <c r="D197" s="49" t="s">
        <v>112</v>
      </c>
      <c r="E197" s="45">
        <v>4</v>
      </c>
      <c r="F197" s="46">
        <v>45</v>
      </c>
      <c r="G197" s="46">
        <v>280</v>
      </c>
      <c r="H197" s="46">
        <v>4228</v>
      </c>
      <c r="I197" s="54">
        <f>E197*H197*POWER(10,0)</f>
        <v>16912</v>
      </c>
      <c r="J197" s="48">
        <f>E197*F197*G197*H197*POWER(10,-9)</f>
        <v>0.21309120000000001</v>
      </c>
      <c r="K197" s="45"/>
      <c r="L197" s="45" t="s">
        <v>104</v>
      </c>
      <c r="M197" s="54">
        <v>605442</v>
      </c>
      <c r="N197" s="54">
        <v>53272800</v>
      </c>
      <c r="O197" s="45" t="str">
        <f>IF(N197-F197*G197*H197&lt;0,IF(NOT(EXACT(C197,"Steico")),"Frezowana"," ")," ")</f>
        <v xml:space="preserve"> </v>
      </c>
      <c r="P197" s="45"/>
    </row>
    <row r="198" spans="1:16" ht="13.5" customHeight="1" x14ac:dyDescent="0.2">
      <c r="A198" s="45" t="s">
        <v>97</v>
      </c>
      <c r="B198" s="45">
        <v>243</v>
      </c>
      <c r="C198" s="49"/>
      <c r="D198" s="49" t="s">
        <v>112</v>
      </c>
      <c r="E198" s="45">
        <v>1</v>
      </c>
      <c r="F198" s="46">
        <v>45</v>
      </c>
      <c r="G198" s="46">
        <v>280</v>
      </c>
      <c r="H198" s="46">
        <v>14984</v>
      </c>
      <c r="I198" s="54">
        <f>E198*H198*POWER(10,0)</f>
        <v>14984</v>
      </c>
      <c r="J198" s="48">
        <f>E198*F198*G198*H198*POWER(10,-9)</f>
        <v>0.18879840000000001</v>
      </c>
      <c r="K198" s="45"/>
      <c r="L198" s="45" t="s">
        <v>104</v>
      </c>
      <c r="M198" s="54">
        <v>605445</v>
      </c>
      <c r="N198" s="54">
        <v>188798400</v>
      </c>
      <c r="O198" s="45" t="str">
        <f>IF(N198-F198*G198*H198&lt;0,IF(NOT(EXACT(C198,"Steico")),"Frezowana"," ")," ")</f>
        <v xml:space="preserve"> </v>
      </c>
      <c r="P198" s="45"/>
    </row>
    <row r="199" spans="1:16" ht="13.5" customHeight="1" x14ac:dyDescent="0.2">
      <c r="A199" s="45" t="s">
        <v>97</v>
      </c>
      <c r="B199" s="45">
        <v>1</v>
      </c>
      <c r="C199" s="49"/>
      <c r="D199" s="49" t="s">
        <v>112</v>
      </c>
      <c r="E199" s="45">
        <v>32</v>
      </c>
      <c r="F199" s="46">
        <v>45</v>
      </c>
      <c r="G199" s="46">
        <v>280</v>
      </c>
      <c r="H199" s="46">
        <v>539.99999998099997</v>
      </c>
      <c r="I199" s="54">
        <f>E199*H199*POWER(10,0)</f>
        <v>17279.999999391999</v>
      </c>
      <c r="J199" s="48">
        <f>E199*F199*G199*H199*POWER(10,-9)</f>
        <v>0.21772799999233922</v>
      </c>
      <c r="K199" s="45"/>
      <c r="L199" s="45" t="s">
        <v>104</v>
      </c>
      <c r="M199" s="54">
        <v>605442</v>
      </c>
      <c r="N199" s="54">
        <v>6803999.99976</v>
      </c>
      <c r="O199" s="45" t="str">
        <f>IF(N199-F199*G199*H199&lt;0,IF(NOT(EXACT(C199,"Steico")),"Frezowana"," ")," ")</f>
        <v>Frezowana</v>
      </c>
      <c r="P199" s="45"/>
    </row>
    <row r="200" spans="1:16" ht="13.5" customHeight="1" x14ac:dyDescent="0.2">
      <c r="A200" s="45" t="s">
        <v>97</v>
      </c>
      <c r="B200" s="45">
        <v>25</v>
      </c>
      <c r="C200" s="49"/>
      <c r="D200" s="49" t="s">
        <v>112</v>
      </c>
      <c r="E200" s="45">
        <v>4</v>
      </c>
      <c r="F200" s="46">
        <v>45</v>
      </c>
      <c r="G200" s="46">
        <v>280</v>
      </c>
      <c r="H200" s="46">
        <v>296.99999947999999</v>
      </c>
      <c r="I200" s="54">
        <f>E200*H200*POWER(10,0)</f>
        <v>1187.9999979199999</v>
      </c>
      <c r="J200" s="48">
        <f>E200*F200*G200*H200*POWER(10,-9)</f>
        <v>1.4968799973792E-2</v>
      </c>
      <c r="K200" s="45"/>
      <c r="L200" s="45" t="s">
        <v>104</v>
      </c>
      <c r="M200" s="54">
        <v>605442</v>
      </c>
      <c r="N200" s="54">
        <v>3742199.99345</v>
      </c>
      <c r="O200" s="45" t="str">
        <f>IF(N200-F200*G200*H200&lt;0,IF(NOT(EXACT(C200,"Steico")),"Frezowana"," ")," ")</f>
        <v xml:space="preserve"> </v>
      </c>
      <c r="P200" s="45"/>
    </row>
    <row r="201" spans="1:16" ht="13.5" customHeight="1" x14ac:dyDescent="0.2">
      <c r="A201" s="45" t="s">
        <v>97</v>
      </c>
      <c r="B201" s="45">
        <v>24</v>
      </c>
      <c r="C201" s="49"/>
      <c r="D201" s="49" t="s">
        <v>112</v>
      </c>
      <c r="E201" s="45">
        <v>4</v>
      </c>
      <c r="F201" s="46">
        <v>45</v>
      </c>
      <c r="G201" s="46">
        <v>280</v>
      </c>
      <c r="H201" s="46">
        <v>440</v>
      </c>
      <c r="I201" s="54">
        <f>E201*H201*POWER(10,0)</f>
        <v>1760</v>
      </c>
      <c r="J201" s="48">
        <f>E201*F201*G201*H201*POWER(10,-9)</f>
        <v>2.2176000000000001E-2</v>
      </c>
      <c r="K201" s="45"/>
      <c r="L201" s="45" t="s">
        <v>104</v>
      </c>
      <c r="M201" s="54">
        <v>605442</v>
      </c>
      <c r="N201" s="54">
        <v>5544000</v>
      </c>
      <c r="O201" s="45" t="str">
        <f>IF(N201-F201*G201*H201&lt;0,IF(NOT(EXACT(C201,"Steico")),"Frezowana"," ")," ")</f>
        <v xml:space="preserve"> </v>
      </c>
      <c r="P201" s="45"/>
    </row>
    <row r="202" spans="1:16" ht="13.5" customHeight="1" x14ac:dyDescent="0.2">
      <c r="A202" s="45" t="s">
        <v>97</v>
      </c>
      <c r="B202" s="45">
        <v>216</v>
      </c>
      <c r="C202" s="49"/>
      <c r="D202" s="49" t="s">
        <v>112</v>
      </c>
      <c r="E202" s="45">
        <v>2</v>
      </c>
      <c r="F202" s="46">
        <v>45</v>
      </c>
      <c r="G202" s="46">
        <v>280</v>
      </c>
      <c r="H202" s="46">
        <v>4183</v>
      </c>
      <c r="I202" s="54">
        <f>E202*H202*POWER(10,0)</f>
        <v>8366</v>
      </c>
      <c r="J202" s="48">
        <f>E202*F202*G202*H202*POWER(10,-9)</f>
        <v>0.10541160000000001</v>
      </c>
      <c r="K202" s="45"/>
      <c r="L202" s="45" t="s">
        <v>104</v>
      </c>
      <c r="M202" s="54">
        <v>605442</v>
      </c>
      <c r="N202" s="54">
        <v>52705800</v>
      </c>
      <c r="O202" s="45" t="str">
        <f>IF(N202-F202*G202*H202&lt;0,IF(NOT(EXACT(C202,"Steico")),"Frezowana"," ")," ")</f>
        <v xml:space="preserve"> </v>
      </c>
      <c r="P202" s="45"/>
    </row>
    <row r="203" spans="1:16" ht="13.5" customHeight="1" x14ac:dyDescent="0.2">
      <c r="A203" s="45" t="s">
        <v>97</v>
      </c>
      <c r="B203" s="45">
        <v>240</v>
      </c>
      <c r="C203" s="49"/>
      <c r="D203" s="49" t="s">
        <v>112</v>
      </c>
      <c r="E203" s="45">
        <v>1</v>
      </c>
      <c r="F203" s="46">
        <v>45</v>
      </c>
      <c r="G203" s="46">
        <v>280</v>
      </c>
      <c r="H203" s="46">
        <v>417</v>
      </c>
      <c r="I203" s="54">
        <f>E203*H203*POWER(10,0)</f>
        <v>417</v>
      </c>
      <c r="J203" s="48">
        <f>E203*F203*G203*H203*POWER(10,-9)</f>
        <v>5.2542000000000005E-3</v>
      </c>
      <c r="K203" s="45"/>
      <c r="L203" s="45" t="s">
        <v>104</v>
      </c>
      <c r="M203" s="54">
        <v>605442</v>
      </c>
      <c r="N203" s="54">
        <v>5254200</v>
      </c>
      <c r="O203" s="45" t="str">
        <f>IF(N203-F203*G203*H203&lt;0,IF(NOT(EXACT(C203,"Steico")),"Frezowana"," ")," ")</f>
        <v xml:space="preserve"> </v>
      </c>
      <c r="P203" s="45"/>
    </row>
    <row r="204" spans="1:16" ht="13.5" customHeight="1" x14ac:dyDescent="0.2">
      <c r="A204" s="45" t="s">
        <v>97</v>
      </c>
      <c r="B204" s="45">
        <v>239</v>
      </c>
      <c r="C204" s="49"/>
      <c r="D204" s="49" t="s">
        <v>112</v>
      </c>
      <c r="E204" s="45">
        <v>1</v>
      </c>
      <c r="F204" s="46">
        <v>45</v>
      </c>
      <c r="G204" s="46">
        <v>280</v>
      </c>
      <c r="H204" s="46">
        <v>328</v>
      </c>
      <c r="I204" s="54">
        <f>E204*H204*POWER(10,0)</f>
        <v>328</v>
      </c>
      <c r="J204" s="48">
        <f>E204*F204*G204*H204*POWER(10,-9)</f>
        <v>4.1327999999999998E-3</v>
      </c>
      <c r="K204" s="45"/>
      <c r="L204" s="45" t="s">
        <v>104</v>
      </c>
      <c r="M204" s="54">
        <v>605442</v>
      </c>
      <c r="N204" s="54">
        <v>4132800</v>
      </c>
      <c r="O204" s="45" t="str">
        <f>IF(N204-F204*G204*H204&lt;0,IF(NOT(EXACT(C204,"Steico")),"Frezowana"," ")," ")</f>
        <v xml:space="preserve"> </v>
      </c>
      <c r="P204" s="45"/>
    </row>
    <row r="205" spans="1:16" ht="13.5" customHeight="1" x14ac:dyDescent="0.2">
      <c r="A205" s="45" t="s">
        <v>97</v>
      </c>
      <c r="B205" s="45">
        <v>23</v>
      </c>
      <c r="C205" s="49"/>
      <c r="D205" s="49" t="s">
        <v>112</v>
      </c>
      <c r="E205" s="45">
        <v>4</v>
      </c>
      <c r="F205" s="46">
        <v>45</v>
      </c>
      <c r="G205" s="46">
        <v>280</v>
      </c>
      <c r="H205" s="46">
        <v>275</v>
      </c>
      <c r="I205" s="54">
        <f>E205*H205*POWER(10,0)</f>
        <v>1100</v>
      </c>
      <c r="J205" s="48">
        <f>E205*F205*G205*H205*POWER(10,-9)</f>
        <v>1.3860000000000001E-2</v>
      </c>
      <c r="K205" s="45"/>
      <c r="L205" s="45" t="s">
        <v>104</v>
      </c>
      <c r="M205" s="54">
        <v>605442</v>
      </c>
      <c r="N205" s="54">
        <v>3465000</v>
      </c>
      <c r="O205" s="45" t="str">
        <f>IF(N205-F205*G205*H205&lt;0,IF(NOT(EXACT(C205,"Steico")),"Frezowana"," ")," ")</f>
        <v xml:space="preserve"> </v>
      </c>
      <c r="P205" s="45"/>
    </row>
    <row r="206" spans="1:16" ht="13.5" customHeight="1" x14ac:dyDescent="0.2">
      <c r="A206" s="45" t="s">
        <v>97</v>
      </c>
      <c r="B206" s="45">
        <v>33</v>
      </c>
      <c r="C206" s="49"/>
      <c r="D206" s="49" t="s">
        <v>112</v>
      </c>
      <c r="E206" s="45">
        <v>4</v>
      </c>
      <c r="F206" s="46">
        <v>45</v>
      </c>
      <c r="G206" s="46">
        <v>280</v>
      </c>
      <c r="H206" s="46">
        <v>105</v>
      </c>
      <c r="I206" s="54">
        <f>E206*H206*POWER(10,0)</f>
        <v>420</v>
      </c>
      <c r="J206" s="48">
        <f>E206*F206*G206*H206*POWER(10,-9)</f>
        <v>5.2920000000000007E-3</v>
      </c>
      <c r="K206" s="45"/>
      <c r="L206" s="45" t="s">
        <v>104</v>
      </c>
      <c r="M206" s="54">
        <v>605442</v>
      </c>
      <c r="N206" s="54">
        <v>1323000</v>
      </c>
      <c r="O206" s="45" t="str">
        <f>IF(N206-F206*G206*H206&lt;0,IF(NOT(EXACT(C206,"Steico")),"Frezowana"," ")," ")</f>
        <v xml:space="preserve"> </v>
      </c>
      <c r="P206" s="45"/>
    </row>
    <row r="207" spans="1:16" ht="13.5" customHeight="1" x14ac:dyDescent="0.2">
      <c r="A207" s="45" t="s">
        <v>97</v>
      </c>
      <c r="B207" s="45">
        <v>215</v>
      </c>
      <c r="C207" s="49"/>
      <c r="D207" s="49" t="s">
        <v>112</v>
      </c>
      <c r="E207" s="45">
        <v>1</v>
      </c>
      <c r="F207" s="46">
        <v>45</v>
      </c>
      <c r="G207" s="46">
        <v>280</v>
      </c>
      <c r="H207" s="46">
        <v>464.99999994000001</v>
      </c>
      <c r="I207" s="54">
        <f>E207*H207*POWER(10,0)</f>
        <v>464.99999994000001</v>
      </c>
      <c r="J207" s="48">
        <f>E207*F207*G207*H207*POWER(10,-9)</f>
        <v>5.8589999992440002E-3</v>
      </c>
      <c r="K207" s="45"/>
      <c r="L207" s="45" t="s">
        <v>104</v>
      </c>
      <c r="M207" s="54">
        <v>605442</v>
      </c>
      <c r="N207" s="54">
        <v>5858999.9992399998</v>
      </c>
      <c r="O207" s="45" t="str">
        <f>IF(N207-F207*G207*H207&lt;0,IF(NOT(EXACT(C207,"Steico")),"Frezowana"," ")," ")</f>
        <v>Frezowana</v>
      </c>
      <c r="P207" s="45"/>
    </row>
    <row r="208" spans="1:16" ht="13.5" customHeight="1" x14ac:dyDescent="0.2">
      <c r="A208" s="45" t="s">
        <v>97</v>
      </c>
      <c r="B208" s="45">
        <v>214</v>
      </c>
      <c r="C208" s="49"/>
      <c r="D208" s="49" t="s">
        <v>112</v>
      </c>
      <c r="E208" s="45">
        <v>1</v>
      </c>
      <c r="F208" s="46">
        <v>45</v>
      </c>
      <c r="G208" s="46">
        <v>280</v>
      </c>
      <c r="H208" s="46">
        <v>14804</v>
      </c>
      <c r="I208" s="54">
        <f>E208*H208*POWER(10,0)</f>
        <v>14804</v>
      </c>
      <c r="J208" s="48">
        <f>E208*F208*G208*H208*POWER(10,-9)</f>
        <v>0.18653040000000001</v>
      </c>
      <c r="K208" s="45"/>
      <c r="L208" s="45" t="s">
        <v>104</v>
      </c>
      <c r="M208" s="54">
        <v>605445</v>
      </c>
      <c r="N208" s="54">
        <v>186530400</v>
      </c>
      <c r="O208" s="45" t="str">
        <f>IF(N208-F208*G208*H208&lt;0,IF(NOT(EXACT(C208,"Steico")),"Frezowana"," ")," ")</f>
        <v xml:space="preserve"> </v>
      </c>
      <c r="P208" s="45"/>
    </row>
    <row r="209" spans="1:16" ht="13.5" customHeight="1" x14ac:dyDescent="0.2">
      <c r="A209" s="45" t="s">
        <v>97</v>
      </c>
      <c r="B209" s="45">
        <v>26</v>
      </c>
      <c r="C209" s="49"/>
      <c r="D209" s="49" t="s">
        <v>112</v>
      </c>
      <c r="E209" s="45">
        <v>4</v>
      </c>
      <c r="F209" s="46">
        <v>45</v>
      </c>
      <c r="G209" s="46">
        <v>280</v>
      </c>
      <c r="H209" s="46">
        <v>525.00000000099999</v>
      </c>
      <c r="I209" s="54">
        <f>E209*H209*POWER(10,0)</f>
        <v>2100.000000004</v>
      </c>
      <c r="J209" s="48">
        <f>E209*F209*G209*H209*POWER(10,-9)</f>
        <v>2.6460000000050402E-2</v>
      </c>
      <c r="K209" s="45"/>
      <c r="L209" s="45" t="s">
        <v>104</v>
      </c>
      <c r="M209" s="54">
        <v>605442</v>
      </c>
      <c r="N209" s="54">
        <v>6615000.0000099996</v>
      </c>
      <c r="O209" s="45" t="str">
        <f>IF(N209-F209*G209*H209&lt;0,IF(NOT(EXACT(C209,"Steico")),"Frezowana"," ")," ")</f>
        <v>Frezowana</v>
      </c>
      <c r="P209" s="45"/>
    </row>
    <row r="210" spans="1:16" ht="13.5" customHeight="1" x14ac:dyDescent="0.2">
      <c r="A210" s="45" t="s">
        <v>96</v>
      </c>
      <c r="B210" s="45">
        <v>169</v>
      </c>
      <c r="C210" s="49"/>
      <c r="D210" s="49" t="s">
        <v>112</v>
      </c>
      <c r="E210" s="45">
        <v>2</v>
      </c>
      <c r="F210" s="46">
        <v>45</v>
      </c>
      <c r="G210" s="46">
        <v>280</v>
      </c>
      <c r="H210" s="46">
        <v>314.5</v>
      </c>
      <c r="I210" s="54">
        <f>E210*H210*POWER(10,0)</f>
        <v>629</v>
      </c>
      <c r="J210" s="48">
        <f>E210*F210*G210*H210*POWER(10,-9)</f>
        <v>7.9254000000000008E-3</v>
      </c>
      <c r="K210" s="45"/>
      <c r="L210" s="45" t="s">
        <v>104</v>
      </c>
      <c r="M210" s="54">
        <v>605442</v>
      </c>
      <c r="N210" s="54">
        <v>3962700</v>
      </c>
      <c r="O210" s="45" t="str">
        <f>IF(N210-F210*G210*H210&lt;0,IF(NOT(EXACT(C210,"Steico")),"Frezowana"," ")," ")</f>
        <v xml:space="preserve"> </v>
      </c>
      <c r="P210" s="45"/>
    </row>
    <row r="211" spans="1:16" ht="13.5" customHeight="1" x14ac:dyDescent="0.2">
      <c r="A211" s="45" t="s">
        <v>96</v>
      </c>
      <c r="B211" s="45">
        <v>172</v>
      </c>
      <c r="C211" s="49"/>
      <c r="D211" s="49" t="s">
        <v>112</v>
      </c>
      <c r="E211" s="45">
        <v>2</v>
      </c>
      <c r="F211" s="46">
        <v>45</v>
      </c>
      <c r="G211" s="46">
        <v>280</v>
      </c>
      <c r="H211" s="46">
        <v>130.5</v>
      </c>
      <c r="I211" s="54">
        <f>E211*H211*POWER(10,0)</f>
        <v>261</v>
      </c>
      <c r="J211" s="48">
        <f>E211*F211*G211*H211*POWER(10,-9)</f>
        <v>3.2886E-3</v>
      </c>
      <c r="K211" s="45"/>
      <c r="L211" s="45" t="s">
        <v>104</v>
      </c>
      <c r="M211" s="54">
        <v>605442</v>
      </c>
      <c r="N211" s="54">
        <v>1644300.0000100001</v>
      </c>
      <c r="O211" s="45" t="str">
        <f>IF(N211-F211*G211*H211&lt;0,IF(NOT(EXACT(C211,"Steico")),"Frezowana"," ")," ")</f>
        <v xml:space="preserve"> </v>
      </c>
      <c r="P211" s="45"/>
    </row>
    <row r="212" spans="1:16" ht="13.5" customHeight="1" x14ac:dyDescent="0.2">
      <c r="A212" s="45" t="s">
        <v>96</v>
      </c>
      <c r="B212" s="45">
        <v>173</v>
      </c>
      <c r="C212" s="49"/>
      <c r="D212" s="49" t="s">
        <v>112</v>
      </c>
      <c r="E212" s="45">
        <v>2</v>
      </c>
      <c r="F212" s="46">
        <v>45</v>
      </c>
      <c r="G212" s="46">
        <v>280</v>
      </c>
      <c r="H212" s="46">
        <v>534.99999996899999</v>
      </c>
      <c r="I212" s="54">
        <f>E212*H212*POWER(10,0)</f>
        <v>1069.999999938</v>
      </c>
      <c r="J212" s="48">
        <f>E212*F212*G212*H212*POWER(10,-9)</f>
        <v>1.3481999999218799E-2</v>
      </c>
      <c r="K212" s="45"/>
      <c r="L212" s="45" t="s">
        <v>104</v>
      </c>
      <c r="M212" s="54">
        <v>605442</v>
      </c>
      <c r="N212" s="54">
        <v>6740999.9996100003</v>
      </c>
      <c r="O212" s="45" t="str">
        <f>IF(N212-F212*G212*H212&lt;0,IF(NOT(EXACT(C212,"Steico")),"Frezowana"," ")," ")</f>
        <v xml:space="preserve"> </v>
      </c>
      <c r="P212" s="45"/>
    </row>
    <row r="213" spans="1:16" ht="13.5" customHeight="1" x14ac:dyDescent="0.2">
      <c r="A213" s="45" t="s">
        <v>96</v>
      </c>
      <c r="B213" s="45">
        <v>99</v>
      </c>
      <c r="C213" s="49"/>
      <c r="D213" s="49" t="s">
        <v>112</v>
      </c>
      <c r="E213" s="45">
        <v>1</v>
      </c>
      <c r="F213" s="46">
        <v>45</v>
      </c>
      <c r="G213" s="46">
        <v>280</v>
      </c>
      <c r="H213" s="46">
        <v>314.5</v>
      </c>
      <c r="I213" s="54">
        <f>E213*H213*POWER(10,0)</f>
        <v>314.5</v>
      </c>
      <c r="J213" s="48">
        <f>E213*F213*G213*H213*POWER(10,-9)</f>
        <v>3.9627000000000004E-3</v>
      </c>
      <c r="K213" s="45"/>
      <c r="L213" s="45" t="s">
        <v>104</v>
      </c>
      <c r="M213" s="54">
        <v>605442</v>
      </c>
      <c r="N213" s="54">
        <v>3962700</v>
      </c>
      <c r="O213" s="45" t="str">
        <f>IF(N213-F213*G213*H213&lt;0,IF(NOT(EXACT(C213,"Steico")),"Frezowana"," ")," ")</f>
        <v xml:space="preserve"> </v>
      </c>
      <c r="P213" s="45"/>
    </row>
    <row r="214" spans="1:16" ht="13.5" customHeight="1" x14ac:dyDescent="0.2">
      <c r="A214" s="45" t="s">
        <v>96</v>
      </c>
      <c r="B214" s="45">
        <v>95</v>
      </c>
      <c r="C214" s="49"/>
      <c r="D214" s="49" t="s">
        <v>112</v>
      </c>
      <c r="E214" s="45">
        <v>1</v>
      </c>
      <c r="F214" s="46">
        <v>45</v>
      </c>
      <c r="G214" s="46">
        <v>280</v>
      </c>
      <c r="H214" s="46">
        <v>314.5</v>
      </c>
      <c r="I214" s="54">
        <f>E214*H214*POWER(10,0)</f>
        <v>314.5</v>
      </c>
      <c r="J214" s="48">
        <f>E214*F214*G214*H214*POWER(10,-9)</f>
        <v>3.9627000000000004E-3</v>
      </c>
      <c r="K214" s="45"/>
      <c r="L214" s="45" t="s">
        <v>104</v>
      </c>
      <c r="M214" s="54">
        <v>605442</v>
      </c>
      <c r="N214" s="54">
        <v>3962700</v>
      </c>
      <c r="O214" s="45" t="str">
        <f>IF(N214-F214*G214*H214&lt;0,IF(NOT(EXACT(C214,"Steico")),"Frezowana"," ")," ")</f>
        <v xml:space="preserve"> </v>
      </c>
      <c r="P214" s="45"/>
    </row>
    <row r="215" spans="1:16" ht="13.5" customHeight="1" x14ac:dyDescent="0.2">
      <c r="A215" s="45" t="s">
        <v>97</v>
      </c>
      <c r="B215" s="45">
        <v>27</v>
      </c>
      <c r="C215" s="49"/>
      <c r="D215" s="49" t="s">
        <v>112</v>
      </c>
      <c r="E215" s="45">
        <v>2</v>
      </c>
      <c r="F215" s="46">
        <v>45</v>
      </c>
      <c r="G215" s="46">
        <v>280</v>
      </c>
      <c r="H215" s="46">
        <v>223.5</v>
      </c>
      <c r="I215" s="54">
        <f>E215*H215*POWER(10,0)</f>
        <v>447</v>
      </c>
      <c r="J215" s="48">
        <f>E215*F215*G215*H215*POWER(10,-9)</f>
        <v>5.6322000000000004E-3</v>
      </c>
      <c r="K215" s="45"/>
      <c r="L215" s="45" t="s">
        <v>104</v>
      </c>
      <c r="M215" s="54">
        <v>605442</v>
      </c>
      <c r="N215" s="54">
        <v>2816100</v>
      </c>
      <c r="O215" s="45" t="str">
        <f>IF(N215-F215*G215*H215&lt;0,IF(NOT(EXACT(C215,"Steico")),"Frezowana"," ")," ")</f>
        <v xml:space="preserve"> </v>
      </c>
      <c r="P215" s="45"/>
    </row>
    <row r="216" spans="1:16" ht="13.5" customHeight="1" x14ac:dyDescent="0.2">
      <c r="A216" s="45" t="s">
        <v>97</v>
      </c>
      <c r="B216" s="45">
        <v>32</v>
      </c>
      <c r="C216" s="49"/>
      <c r="D216" s="49" t="s">
        <v>112</v>
      </c>
      <c r="E216" s="45">
        <v>1</v>
      </c>
      <c r="F216" s="46">
        <v>45</v>
      </c>
      <c r="G216" s="46">
        <v>280</v>
      </c>
      <c r="H216" s="46">
        <v>169</v>
      </c>
      <c r="I216" s="54">
        <f>E216*H216*POWER(10,0)</f>
        <v>169</v>
      </c>
      <c r="J216" s="48">
        <f>E216*F216*G216*H216*POWER(10,-9)</f>
        <v>2.1294E-3</v>
      </c>
      <c r="K216" s="45"/>
      <c r="L216" s="45" t="s">
        <v>104</v>
      </c>
      <c r="M216" s="54">
        <v>605442</v>
      </c>
      <c r="N216" s="54">
        <v>2129400</v>
      </c>
      <c r="O216" s="45" t="str">
        <f>IF(N216-F216*G216*H216&lt;0,IF(NOT(EXACT(C216,"Steico")),"Frezowana"," ")," ")</f>
        <v xml:space="preserve"> </v>
      </c>
      <c r="P216" s="45"/>
    </row>
    <row r="217" spans="1:16" ht="13.5" customHeight="1" x14ac:dyDescent="0.2">
      <c r="A217" s="45" t="s">
        <v>97</v>
      </c>
      <c r="B217" s="45">
        <v>31</v>
      </c>
      <c r="C217" s="49"/>
      <c r="D217" s="49" t="s">
        <v>112</v>
      </c>
      <c r="E217" s="45">
        <v>1</v>
      </c>
      <c r="F217" s="46">
        <v>45</v>
      </c>
      <c r="G217" s="46">
        <v>280</v>
      </c>
      <c r="H217" s="46">
        <v>469.99999994000001</v>
      </c>
      <c r="I217" s="54">
        <f>E217*H217*POWER(10,0)</f>
        <v>469.99999994000001</v>
      </c>
      <c r="J217" s="48">
        <f>E217*F217*G217*H217*POWER(10,-9)</f>
        <v>5.9219999992439999E-3</v>
      </c>
      <c r="K217" s="45"/>
      <c r="L217" s="45" t="s">
        <v>104</v>
      </c>
      <c r="M217" s="54">
        <v>605442</v>
      </c>
      <c r="N217" s="54">
        <v>5921999.9992399998</v>
      </c>
      <c r="O217" s="45" t="str">
        <f>IF(N217-F217*G217*H217&lt;0,IF(NOT(EXACT(C217,"Steico")),"Frezowana"," ")," ")</f>
        <v>Frezowana</v>
      </c>
      <c r="P217" s="45"/>
    </row>
    <row r="218" spans="1:16" ht="13.5" customHeight="1" x14ac:dyDescent="0.2">
      <c r="A218" s="45" t="s">
        <v>97</v>
      </c>
      <c r="B218" s="45">
        <v>30</v>
      </c>
      <c r="C218" s="49"/>
      <c r="D218" s="49" t="s">
        <v>112</v>
      </c>
      <c r="E218" s="45">
        <v>1</v>
      </c>
      <c r="F218" s="46">
        <v>45</v>
      </c>
      <c r="G218" s="46">
        <v>280</v>
      </c>
      <c r="H218" s="46">
        <v>338</v>
      </c>
      <c r="I218" s="54">
        <f>E218*H218*POWER(10,0)</f>
        <v>338</v>
      </c>
      <c r="J218" s="48">
        <f>E218*F218*G218*H218*POWER(10,-9)</f>
        <v>4.2588000000000001E-3</v>
      </c>
      <c r="K218" s="45"/>
      <c r="L218" s="45" t="s">
        <v>104</v>
      </c>
      <c r="M218" s="54">
        <v>605442</v>
      </c>
      <c r="N218" s="54">
        <v>4258800</v>
      </c>
      <c r="O218" s="45" t="str">
        <f>IF(N218-F218*G218*H218&lt;0,IF(NOT(EXACT(C218,"Steico")),"Frezowana"," ")," ")</f>
        <v xml:space="preserve"> </v>
      </c>
      <c r="P218" s="45"/>
    </row>
    <row r="219" spans="1:16" ht="13.5" customHeight="1" x14ac:dyDescent="0.2">
      <c r="A219" s="45" t="s">
        <v>97</v>
      </c>
      <c r="B219" s="45">
        <v>29</v>
      </c>
      <c r="C219" s="49"/>
      <c r="D219" s="49" t="s">
        <v>112</v>
      </c>
      <c r="E219" s="45">
        <v>1</v>
      </c>
      <c r="F219" s="46">
        <v>45</v>
      </c>
      <c r="G219" s="46">
        <v>280</v>
      </c>
      <c r="H219" s="46">
        <v>422</v>
      </c>
      <c r="I219" s="54">
        <f>E219*H219*POWER(10,0)</f>
        <v>422</v>
      </c>
      <c r="J219" s="48">
        <f>E219*F219*G219*H219*POWER(10,-9)</f>
        <v>5.3172000000000002E-3</v>
      </c>
      <c r="K219" s="45"/>
      <c r="L219" s="45" t="s">
        <v>104</v>
      </c>
      <c r="M219" s="54">
        <v>605442</v>
      </c>
      <c r="N219" s="54">
        <v>5317200</v>
      </c>
      <c r="O219" s="45" t="str">
        <f>IF(N219-F219*G219*H219&lt;0,IF(NOT(EXACT(C219,"Steico")),"Frezowana"," ")," ")</f>
        <v xml:space="preserve"> </v>
      </c>
      <c r="P219" s="45"/>
    </row>
    <row r="220" spans="1:16" ht="13.5" customHeight="1" x14ac:dyDescent="0.2">
      <c r="A220" s="45" t="s">
        <v>97</v>
      </c>
      <c r="B220" s="45">
        <v>28</v>
      </c>
      <c r="C220" s="49"/>
      <c r="D220" s="49" t="s">
        <v>112</v>
      </c>
      <c r="E220" s="45">
        <v>1</v>
      </c>
      <c r="F220" s="46">
        <v>45</v>
      </c>
      <c r="G220" s="46">
        <v>280</v>
      </c>
      <c r="H220" s="46">
        <v>169.001537907</v>
      </c>
      <c r="I220" s="54">
        <f>E220*H220*POWER(10,0)</f>
        <v>169.001537907</v>
      </c>
      <c r="J220" s="48">
        <f>E220*F220*G220*H220*POWER(10,-9)</f>
        <v>2.1294193776282004E-3</v>
      </c>
      <c r="K220" s="45"/>
      <c r="L220" s="45" t="s">
        <v>104</v>
      </c>
      <c r="M220" s="54">
        <v>605442</v>
      </c>
      <c r="N220" s="54">
        <v>2129419.3776199999</v>
      </c>
      <c r="O220" s="45" t="str">
        <f>IF(N220-F220*G220*H220&lt;0,IF(NOT(EXACT(C220,"Steico")),"Frezowana"," ")," ")</f>
        <v>Frezowana</v>
      </c>
      <c r="P220" s="45"/>
    </row>
    <row r="221" spans="1:16" ht="13.5" customHeight="1" x14ac:dyDescent="0.2">
      <c r="A221" s="45" t="s">
        <v>78</v>
      </c>
      <c r="B221" s="45">
        <v>436</v>
      </c>
      <c r="C221" s="49" t="s">
        <v>117</v>
      </c>
      <c r="D221" s="49" t="s">
        <v>112</v>
      </c>
      <c r="E221" s="45">
        <v>1</v>
      </c>
      <c r="F221" s="46">
        <v>50</v>
      </c>
      <c r="G221" s="46">
        <v>50</v>
      </c>
      <c r="H221" s="46">
        <v>195</v>
      </c>
      <c r="I221" s="54">
        <f>E221*H221*POWER(10,0)</f>
        <v>195</v>
      </c>
      <c r="J221" s="48">
        <f>E221*F221*G221*H221*POWER(10,-9)</f>
        <v>4.8750000000000003E-4</v>
      </c>
      <c r="K221" s="45"/>
      <c r="L221" s="45" t="s">
        <v>99</v>
      </c>
      <c r="M221" s="54">
        <v>603202</v>
      </c>
      <c r="N221" s="54">
        <v>487500</v>
      </c>
      <c r="O221" s="45" t="str">
        <f>IF(N221-F221*G221*H221&lt;0,IF(NOT(EXACT(C221,"Steico")),"Frezowana"," ")," ")</f>
        <v xml:space="preserve"> </v>
      </c>
      <c r="P221" s="45"/>
    </row>
    <row r="222" spans="1:16" ht="13.5" customHeight="1" x14ac:dyDescent="0.2">
      <c r="A222" s="45" t="s">
        <v>78</v>
      </c>
      <c r="B222" s="45">
        <v>435</v>
      </c>
      <c r="C222" s="49" t="s">
        <v>117</v>
      </c>
      <c r="D222" s="49" t="s">
        <v>112</v>
      </c>
      <c r="E222" s="45">
        <v>1</v>
      </c>
      <c r="F222" s="46">
        <v>50</v>
      </c>
      <c r="G222" s="46">
        <v>50</v>
      </c>
      <c r="H222" s="46">
        <v>135</v>
      </c>
      <c r="I222" s="54">
        <f>E222*H222*POWER(10,0)</f>
        <v>135</v>
      </c>
      <c r="J222" s="48">
        <f>E222*F222*G222*H222*POWER(10,-9)</f>
        <v>3.3750000000000002E-4</v>
      </c>
      <c r="K222" s="45"/>
      <c r="L222" s="45" t="s">
        <v>99</v>
      </c>
      <c r="M222" s="54">
        <v>603202</v>
      </c>
      <c r="N222" s="54">
        <v>337499.99999899999</v>
      </c>
      <c r="O222" s="45" t="str">
        <f>IF(N222-F222*G222*H222&lt;0,IF(NOT(EXACT(C222,"Steico")),"Frezowana"," ")," ")</f>
        <v>Frezowana</v>
      </c>
      <c r="P222" s="45"/>
    </row>
    <row r="223" spans="1:16" ht="13.5" customHeight="1" x14ac:dyDescent="0.2">
      <c r="A223" s="45" t="s">
        <v>78</v>
      </c>
      <c r="B223" s="45">
        <v>434</v>
      </c>
      <c r="C223" s="49" t="s">
        <v>117</v>
      </c>
      <c r="D223" s="49" t="s">
        <v>112</v>
      </c>
      <c r="E223" s="45">
        <v>1</v>
      </c>
      <c r="F223" s="46">
        <v>50</v>
      </c>
      <c r="G223" s="46">
        <v>50</v>
      </c>
      <c r="H223" s="46">
        <v>320</v>
      </c>
      <c r="I223" s="54">
        <f>E223*H223*POWER(10,0)</f>
        <v>320</v>
      </c>
      <c r="J223" s="48">
        <f>E223*F223*G223*H223*POWER(10,-9)</f>
        <v>8.0000000000000004E-4</v>
      </c>
      <c r="K223" s="45"/>
      <c r="L223" s="45" t="s">
        <v>99</v>
      </c>
      <c r="M223" s="54">
        <v>603202</v>
      </c>
      <c r="N223" s="54">
        <v>800000</v>
      </c>
      <c r="O223" s="45" t="str">
        <f>IF(N223-F223*G223*H223&lt;0,IF(NOT(EXACT(C223,"Steico")),"Frezowana"," ")," ")</f>
        <v xml:space="preserve"> </v>
      </c>
      <c r="P223" s="45"/>
    </row>
    <row r="224" spans="1:16" ht="13.5" customHeight="1" x14ac:dyDescent="0.2">
      <c r="A224" s="45" t="s">
        <v>78</v>
      </c>
      <c r="B224" s="45">
        <v>433</v>
      </c>
      <c r="C224" s="49" t="s">
        <v>117</v>
      </c>
      <c r="D224" s="49" t="s">
        <v>112</v>
      </c>
      <c r="E224" s="45">
        <v>1</v>
      </c>
      <c r="F224" s="46">
        <v>50</v>
      </c>
      <c r="G224" s="46">
        <v>50</v>
      </c>
      <c r="H224" s="46">
        <v>420</v>
      </c>
      <c r="I224" s="54">
        <f>E224*H224*POWER(10,0)</f>
        <v>420</v>
      </c>
      <c r="J224" s="48">
        <f>E224*F224*G224*H224*POWER(10,-9)</f>
        <v>1.0500000000000002E-3</v>
      </c>
      <c r="K224" s="45"/>
      <c r="L224" s="45" t="s">
        <v>99</v>
      </c>
      <c r="M224" s="54">
        <v>603202</v>
      </c>
      <c r="N224" s="54">
        <v>1050000</v>
      </c>
      <c r="O224" s="45" t="str">
        <f>IF(N224-F224*G224*H224&lt;0,IF(NOT(EXACT(C224,"Steico")),"Frezowana"," ")," ")</f>
        <v xml:space="preserve"> </v>
      </c>
      <c r="P224" s="45"/>
    </row>
    <row r="225" spans="1:16" ht="13.5" customHeight="1" x14ac:dyDescent="0.2">
      <c r="A225" s="45" t="s">
        <v>78</v>
      </c>
      <c r="B225" s="45">
        <v>432</v>
      </c>
      <c r="C225" s="49" t="s">
        <v>117</v>
      </c>
      <c r="D225" s="49" t="s">
        <v>112</v>
      </c>
      <c r="E225" s="45">
        <v>1</v>
      </c>
      <c r="F225" s="46">
        <v>50</v>
      </c>
      <c r="G225" s="46">
        <v>50</v>
      </c>
      <c r="H225" s="46">
        <v>530</v>
      </c>
      <c r="I225" s="54">
        <f>E225*H225*POWER(10,0)</f>
        <v>530</v>
      </c>
      <c r="J225" s="48">
        <f>E225*F225*G225*H225*POWER(10,-9)</f>
        <v>1.325E-3</v>
      </c>
      <c r="K225" s="45"/>
      <c r="L225" s="45" t="s">
        <v>99</v>
      </c>
      <c r="M225" s="54">
        <v>603202</v>
      </c>
      <c r="N225" s="54">
        <v>1325000</v>
      </c>
      <c r="O225" s="45" t="str">
        <f>IF(N225-F225*G225*H225&lt;0,IF(NOT(EXACT(C225,"Steico")),"Frezowana"," ")," ")</f>
        <v xml:space="preserve"> </v>
      </c>
      <c r="P225" s="45"/>
    </row>
    <row r="226" spans="1:16" ht="13.5" customHeight="1" x14ac:dyDescent="0.2">
      <c r="A226" s="45" t="s">
        <v>80</v>
      </c>
      <c r="B226" s="45">
        <v>496</v>
      </c>
      <c r="C226" s="49" t="s">
        <v>117</v>
      </c>
      <c r="D226" s="49" t="s">
        <v>112</v>
      </c>
      <c r="E226" s="45">
        <v>1</v>
      </c>
      <c r="F226" s="46">
        <v>50</v>
      </c>
      <c r="G226" s="46">
        <v>50</v>
      </c>
      <c r="H226" s="46">
        <v>226.50105269700001</v>
      </c>
      <c r="I226" s="54">
        <f>E226*H226*POWER(10,0)</f>
        <v>226.50105269700001</v>
      </c>
      <c r="J226" s="48">
        <f>E226*F226*G226*H226*POWER(10,-9)</f>
        <v>5.6625263174250005E-4</v>
      </c>
      <c r="K226" s="45"/>
      <c r="L226" s="45" t="s">
        <v>99</v>
      </c>
      <c r="M226" s="54">
        <v>603202</v>
      </c>
      <c r="N226" s="54">
        <v>566252.63174300001</v>
      </c>
      <c r="O226" s="45" t="str">
        <f>IF(N226-F226*G226*H226&lt;0,IF(NOT(EXACT(C226,"Steico")),"Frezowana"," ")," ")</f>
        <v xml:space="preserve"> </v>
      </c>
      <c r="P226" s="45"/>
    </row>
    <row r="227" spans="1:16" ht="13.5" customHeight="1" x14ac:dyDescent="0.2">
      <c r="A227" s="45" t="s">
        <v>81</v>
      </c>
      <c r="B227" s="45">
        <v>472</v>
      </c>
      <c r="C227" s="49" t="s">
        <v>117</v>
      </c>
      <c r="D227" s="49" t="s">
        <v>112</v>
      </c>
      <c r="E227" s="45">
        <v>1</v>
      </c>
      <c r="F227" s="46">
        <v>50</v>
      </c>
      <c r="G227" s="46">
        <v>50</v>
      </c>
      <c r="H227" s="46">
        <v>315.49996989200002</v>
      </c>
      <c r="I227" s="54">
        <f>E227*H227*POWER(10,0)</f>
        <v>315.49996989200002</v>
      </c>
      <c r="J227" s="48">
        <f>E227*F227*G227*H227*POWER(10,-9)</f>
        <v>7.8874992473000009E-4</v>
      </c>
      <c r="K227" s="45"/>
      <c r="L227" s="45" t="s">
        <v>99</v>
      </c>
      <c r="M227" s="54">
        <v>603202</v>
      </c>
      <c r="N227" s="54">
        <v>788749.92472899996</v>
      </c>
      <c r="O227" s="45" t="str">
        <f>IF(N227-F227*G227*H227&lt;0,IF(NOT(EXACT(C227,"Steico")),"Frezowana"," ")," ")</f>
        <v>Frezowana</v>
      </c>
      <c r="P227" s="45"/>
    </row>
    <row r="228" spans="1:16" ht="13.5" customHeight="1" x14ac:dyDescent="0.2">
      <c r="A228" s="45" t="s">
        <v>81</v>
      </c>
      <c r="B228" s="45">
        <v>471</v>
      </c>
      <c r="C228" s="49" t="s">
        <v>117</v>
      </c>
      <c r="D228" s="49" t="s">
        <v>112</v>
      </c>
      <c r="E228" s="45">
        <v>2</v>
      </c>
      <c r="F228" s="46">
        <v>50</v>
      </c>
      <c r="G228" s="46">
        <v>50</v>
      </c>
      <c r="H228" s="46">
        <v>550</v>
      </c>
      <c r="I228" s="54">
        <f>E228*H228*POWER(10,0)</f>
        <v>1100</v>
      </c>
      <c r="J228" s="48">
        <f>E228*F228*G228*H228*POWER(10,-9)</f>
        <v>2.7500000000000003E-3</v>
      </c>
      <c r="K228" s="45"/>
      <c r="L228" s="45" t="s">
        <v>99</v>
      </c>
      <c r="M228" s="54">
        <v>603202</v>
      </c>
      <c r="N228" s="54">
        <v>1375000</v>
      </c>
      <c r="O228" s="45" t="str">
        <f>IF(N228-F228*G228*H228&lt;0,IF(NOT(EXACT(C228,"Steico")),"Frezowana"," ")," ")</f>
        <v xml:space="preserve"> </v>
      </c>
      <c r="P228" s="45"/>
    </row>
    <row r="229" spans="1:16" ht="13.5" customHeight="1" x14ac:dyDescent="0.2">
      <c r="A229" s="45" t="s">
        <v>81</v>
      </c>
      <c r="B229" s="45">
        <v>470</v>
      </c>
      <c r="C229" s="49" t="s">
        <v>117</v>
      </c>
      <c r="D229" s="49" t="s">
        <v>112</v>
      </c>
      <c r="E229" s="45">
        <v>1</v>
      </c>
      <c r="F229" s="46">
        <v>50</v>
      </c>
      <c r="G229" s="46">
        <v>50</v>
      </c>
      <c r="H229" s="46">
        <v>290.49932861299999</v>
      </c>
      <c r="I229" s="54">
        <f>E229*H229*POWER(10,0)</f>
        <v>290.49932861299999</v>
      </c>
      <c r="J229" s="48">
        <f>E229*F229*G229*H229*POWER(10,-9)</f>
        <v>7.2624832153250004E-4</v>
      </c>
      <c r="K229" s="45"/>
      <c r="L229" s="45" t="s">
        <v>99</v>
      </c>
      <c r="M229" s="54">
        <v>603202</v>
      </c>
      <c r="N229" s="54">
        <v>726248.32153299998</v>
      </c>
      <c r="O229" s="45" t="str">
        <f>IF(N229-F229*G229*H229&lt;0,IF(NOT(EXACT(C229,"Steico")),"Frezowana"," ")," ")</f>
        <v xml:space="preserve"> </v>
      </c>
      <c r="P229" s="45"/>
    </row>
    <row r="230" spans="1:16" ht="13.5" customHeight="1" x14ac:dyDescent="0.2">
      <c r="A230" s="45" t="s">
        <v>79</v>
      </c>
      <c r="B230" s="45">
        <v>326</v>
      </c>
      <c r="C230" s="49" t="s">
        <v>118</v>
      </c>
      <c r="D230" s="49" t="s">
        <v>112</v>
      </c>
      <c r="E230" s="45">
        <v>1</v>
      </c>
      <c r="F230" s="46">
        <v>50</v>
      </c>
      <c r="G230" s="46">
        <v>50</v>
      </c>
      <c r="H230" s="46">
        <v>550</v>
      </c>
      <c r="I230" s="54">
        <f>E230*H230*POWER(10,0)</f>
        <v>550</v>
      </c>
      <c r="J230" s="48">
        <f>E230*F230*G230*H230*POWER(10,-9)</f>
        <v>1.3750000000000001E-3</v>
      </c>
      <c r="K230" s="45"/>
      <c r="L230" s="45" t="s">
        <v>99</v>
      </c>
      <c r="M230" s="54">
        <v>603202</v>
      </c>
      <c r="N230" s="54">
        <v>1375000</v>
      </c>
      <c r="O230" s="45" t="str">
        <f>IF(N230-F230*G230*H230&lt;0,IF(NOT(EXACT(C230,"Steico")),"Frezowana"," ")," ")</f>
        <v xml:space="preserve"> </v>
      </c>
      <c r="P230" s="45"/>
    </row>
    <row r="231" spans="1:16" ht="13.5" customHeight="1" x14ac:dyDescent="0.2">
      <c r="A231" s="45" t="s">
        <v>79</v>
      </c>
      <c r="B231" s="45">
        <v>325</v>
      </c>
      <c r="C231" s="49" t="s">
        <v>118</v>
      </c>
      <c r="D231" s="49" t="s">
        <v>112</v>
      </c>
      <c r="E231" s="45">
        <v>1</v>
      </c>
      <c r="F231" s="46">
        <v>50</v>
      </c>
      <c r="G231" s="46">
        <v>50</v>
      </c>
      <c r="H231" s="46">
        <v>481</v>
      </c>
      <c r="I231" s="54">
        <f>E231*H231*POWER(10,0)</f>
        <v>481</v>
      </c>
      <c r="J231" s="48">
        <f>E231*F231*G231*H231*POWER(10,-9)</f>
        <v>1.2025E-3</v>
      </c>
      <c r="K231" s="45"/>
      <c r="L231" s="45" t="s">
        <v>99</v>
      </c>
      <c r="M231" s="54">
        <v>603202</v>
      </c>
      <c r="N231" s="54">
        <v>1202500</v>
      </c>
      <c r="O231" s="45" t="str">
        <f>IF(N231-F231*G231*H231&lt;0,IF(NOT(EXACT(C231,"Steico")),"Frezowana"," ")," ")</f>
        <v xml:space="preserve"> </v>
      </c>
      <c r="P231" s="45"/>
    </row>
    <row r="232" spans="1:16" ht="13.5" customHeight="1" x14ac:dyDescent="0.2">
      <c r="A232" s="45" t="s">
        <v>85</v>
      </c>
      <c r="B232" s="45">
        <v>472</v>
      </c>
      <c r="C232" s="49" t="s">
        <v>117</v>
      </c>
      <c r="D232" s="49" t="s">
        <v>112</v>
      </c>
      <c r="E232" s="45">
        <v>1</v>
      </c>
      <c r="F232" s="46">
        <v>50</v>
      </c>
      <c r="G232" s="46">
        <v>50</v>
      </c>
      <c r="H232" s="46">
        <v>315.49996989200002</v>
      </c>
      <c r="I232" s="54">
        <f>E232*H232*POWER(10,0)</f>
        <v>315.49996989200002</v>
      </c>
      <c r="J232" s="48">
        <f>E232*F232*G232*H232*POWER(10,-9)</f>
        <v>7.8874992473000009E-4</v>
      </c>
      <c r="K232" s="45"/>
      <c r="L232" s="45" t="s">
        <v>99</v>
      </c>
      <c r="M232" s="54">
        <v>603202</v>
      </c>
      <c r="N232" s="54">
        <v>788749.92472899996</v>
      </c>
      <c r="O232" s="45" t="str">
        <f>IF(N232-F232*G232*H232&lt;0,IF(NOT(EXACT(C232,"Steico")),"Frezowana"," ")," ")</f>
        <v>Frezowana</v>
      </c>
      <c r="P232" s="45"/>
    </row>
    <row r="233" spans="1:16" ht="13.5" customHeight="1" x14ac:dyDescent="0.2">
      <c r="A233" s="45" t="s">
        <v>85</v>
      </c>
      <c r="B233" s="45">
        <v>471</v>
      </c>
      <c r="C233" s="49" t="s">
        <v>117</v>
      </c>
      <c r="D233" s="49" t="s">
        <v>112</v>
      </c>
      <c r="E233" s="45">
        <v>2</v>
      </c>
      <c r="F233" s="46">
        <v>50</v>
      </c>
      <c r="G233" s="46">
        <v>50</v>
      </c>
      <c r="H233" s="46">
        <v>550</v>
      </c>
      <c r="I233" s="54">
        <f>E233*H233*POWER(10,0)</f>
        <v>1100</v>
      </c>
      <c r="J233" s="48">
        <f>E233*F233*G233*H233*POWER(10,-9)</f>
        <v>2.7500000000000003E-3</v>
      </c>
      <c r="K233" s="45"/>
      <c r="L233" s="45" t="s">
        <v>99</v>
      </c>
      <c r="M233" s="54">
        <v>603202</v>
      </c>
      <c r="N233" s="54">
        <v>1375000</v>
      </c>
      <c r="O233" s="45" t="str">
        <f>IF(N233-F233*G233*H233&lt;0,IF(NOT(EXACT(C233,"Steico")),"Frezowana"," ")," ")</f>
        <v xml:space="preserve"> </v>
      </c>
      <c r="P233" s="45"/>
    </row>
    <row r="234" spans="1:16" ht="13.5" customHeight="1" x14ac:dyDescent="0.2">
      <c r="A234" s="45" t="s">
        <v>85</v>
      </c>
      <c r="B234" s="45">
        <v>470</v>
      </c>
      <c r="C234" s="49" t="s">
        <v>117</v>
      </c>
      <c r="D234" s="49" t="s">
        <v>112</v>
      </c>
      <c r="E234" s="45">
        <v>1</v>
      </c>
      <c r="F234" s="46">
        <v>50</v>
      </c>
      <c r="G234" s="46">
        <v>50</v>
      </c>
      <c r="H234" s="46">
        <v>290.49932861299999</v>
      </c>
      <c r="I234" s="54">
        <f>E234*H234*POWER(10,0)</f>
        <v>290.49932861299999</v>
      </c>
      <c r="J234" s="48">
        <f>E234*F234*G234*H234*POWER(10,-9)</f>
        <v>7.2624832153250004E-4</v>
      </c>
      <c r="K234" s="45"/>
      <c r="L234" s="45" t="s">
        <v>99</v>
      </c>
      <c r="M234" s="54">
        <v>603202</v>
      </c>
      <c r="N234" s="54">
        <v>726248.32153299998</v>
      </c>
      <c r="O234" s="45" t="str">
        <f>IF(N234-F234*G234*H234&lt;0,IF(NOT(EXACT(C234,"Steico")),"Frezowana"," ")," ")</f>
        <v xml:space="preserve"> </v>
      </c>
      <c r="P234" s="45"/>
    </row>
    <row r="235" spans="1:16" ht="13.5" customHeight="1" x14ac:dyDescent="0.2">
      <c r="A235" s="45" t="s">
        <v>88</v>
      </c>
      <c r="B235" s="45">
        <v>436</v>
      </c>
      <c r="C235" s="49" t="s">
        <v>117</v>
      </c>
      <c r="D235" s="49" t="s">
        <v>112</v>
      </c>
      <c r="E235" s="45">
        <v>1</v>
      </c>
      <c r="F235" s="46">
        <v>50</v>
      </c>
      <c r="G235" s="46">
        <v>50</v>
      </c>
      <c r="H235" s="46">
        <v>195</v>
      </c>
      <c r="I235" s="54">
        <f>E235*H235*POWER(10,0)</f>
        <v>195</v>
      </c>
      <c r="J235" s="48">
        <f>E235*F235*G235*H235*POWER(10,-9)</f>
        <v>4.8750000000000003E-4</v>
      </c>
      <c r="K235" s="45"/>
      <c r="L235" s="45" t="s">
        <v>99</v>
      </c>
      <c r="M235" s="54">
        <v>603202</v>
      </c>
      <c r="N235" s="54">
        <v>487500</v>
      </c>
      <c r="O235" s="45" t="str">
        <f>IF(N235-F235*G235*H235&lt;0,IF(NOT(EXACT(C235,"Steico")),"Frezowana"," ")," ")</f>
        <v xml:space="preserve"> </v>
      </c>
      <c r="P235" s="45"/>
    </row>
    <row r="236" spans="1:16" ht="13.5" customHeight="1" x14ac:dyDescent="0.2">
      <c r="A236" s="45" t="s">
        <v>88</v>
      </c>
      <c r="B236" s="45">
        <v>435</v>
      </c>
      <c r="C236" s="49" t="s">
        <v>117</v>
      </c>
      <c r="D236" s="49" t="s">
        <v>112</v>
      </c>
      <c r="E236" s="45">
        <v>1</v>
      </c>
      <c r="F236" s="46">
        <v>50</v>
      </c>
      <c r="G236" s="46">
        <v>50</v>
      </c>
      <c r="H236" s="46">
        <v>135</v>
      </c>
      <c r="I236" s="54">
        <f>E236*H236*POWER(10,0)</f>
        <v>135</v>
      </c>
      <c r="J236" s="48">
        <f>E236*F236*G236*H236*POWER(10,-9)</f>
        <v>3.3750000000000002E-4</v>
      </c>
      <c r="K236" s="45"/>
      <c r="L236" s="45" t="s">
        <v>99</v>
      </c>
      <c r="M236" s="54">
        <v>603202</v>
      </c>
      <c r="N236" s="54">
        <v>337499.99999899999</v>
      </c>
      <c r="O236" s="45" t="str">
        <f>IF(N236-F236*G236*H236&lt;0,IF(NOT(EXACT(C236,"Steico")),"Frezowana"," ")," ")</f>
        <v>Frezowana</v>
      </c>
      <c r="P236" s="45"/>
    </row>
    <row r="237" spans="1:16" ht="13.5" customHeight="1" x14ac:dyDescent="0.2">
      <c r="A237" s="45" t="s">
        <v>88</v>
      </c>
      <c r="B237" s="45">
        <v>434</v>
      </c>
      <c r="C237" s="49" t="s">
        <v>117</v>
      </c>
      <c r="D237" s="49" t="s">
        <v>112</v>
      </c>
      <c r="E237" s="45">
        <v>1</v>
      </c>
      <c r="F237" s="46">
        <v>50</v>
      </c>
      <c r="G237" s="46">
        <v>50</v>
      </c>
      <c r="H237" s="46">
        <v>320</v>
      </c>
      <c r="I237" s="54">
        <f>E237*H237*POWER(10,0)</f>
        <v>320</v>
      </c>
      <c r="J237" s="48">
        <f>E237*F237*G237*H237*POWER(10,-9)</f>
        <v>8.0000000000000004E-4</v>
      </c>
      <c r="K237" s="45"/>
      <c r="L237" s="45" t="s">
        <v>99</v>
      </c>
      <c r="M237" s="54">
        <v>603202</v>
      </c>
      <c r="N237" s="54">
        <v>800000.00000100001</v>
      </c>
      <c r="O237" s="45" t="str">
        <f>IF(N237-F237*G237*H237&lt;0,IF(NOT(EXACT(C237,"Steico")),"Frezowana"," ")," ")</f>
        <v xml:space="preserve"> </v>
      </c>
      <c r="P237" s="45"/>
    </row>
    <row r="238" spans="1:16" ht="13.5" customHeight="1" x14ac:dyDescent="0.2">
      <c r="A238" s="45" t="s">
        <v>88</v>
      </c>
      <c r="B238" s="45">
        <v>433</v>
      </c>
      <c r="C238" s="49" t="s">
        <v>117</v>
      </c>
      <c r="D238" s="49" t="s">
        <v>112</v>
      </c>
      <c r="E238" s="45">
        <v>1</v>
      </c>
      <c r="F238" s="46">
        <v>50</v>
      </c>
      <c r="G238" s="46">
        <v>50</v>
      </c>
      <c r="H238" s="46">
        <v>420</v>
      </c>
      <c r="I238" s="54">
        <f>E238*H238*POWER(10,0)</f>
        <v>420</v>
      </c>
      <c r="J238" s="48">
        <f>E238*F238*G238*H238*POWER(10,-9)</f>
        <v>1.0500000000000002E-3</v>
      </c>
      <c r="K238" s="45"/>
      <c r="L238" s="45" t="s">
        <v>99</v>
      </c>
      <c r="M238" s="54">
        <v>603202</v>
      </c>
      <c r="N238" s="54">
        <v>1050000</v>
      </c>
      <c r="O238" s="45" t="str">
        <f>IF(N238-F238*G238*H238&lt;0,IF(NOT(EXACT(C238,"Steico")),"Frezowana"," ")," ")</f>
        <v xml:space="preserve"> </v>
      </c>
      <c r="P238" s="45"/>
    </row>
    <row r="239" spans="1:16" ht="13.5" customHeight="1" x14ac:dyDescent="0.2">
      <c r="A239" s="45" t="s">
        <v>88</v>
      </c>
      <c r="B239" s="45">
        <v>432</v>
      </c>
      <c r="C239" s="49" t="s">
        <v>117</v>
      </c>
      <c r="D239" s="49" t="s">
        <v>112</v>
      </c>
      <c r="E239" s="45">
        <v>1</v>
      </c>
      <c r="F239" s="46">
        <v>50</v>
      </c>
      <c r="G239" s="46">
        <v>50</v>
      </c>
      <c r="H239" s="46">
        <v>530</v>
      </c>
      <c r="I239" s="54">
        <f>E239*H239*POWER(10,0)</f>
        <v>530</v>
      </c>
      <c r="J239" s="48">
        <f>E239*F239*G239*H239*POWER(10,-9)</f>
        <v>1.325E-3</v>
      </c>
      <c r="K239" s="45"/>
      <c r="L239" s="45" t="s">
        <v>99</v>
      </c>
      <c r="M239" s="54">
        <v>603202</v>
      </c>
      <c r="N239" s="54">
        <v>1325000</v>
      </c>
      <c r="O239" s="45" t="str">
        <f>IF(N239-F239*G239*H239&lt;0,IF(NOT(EXACT(C239,"Steico")),"Frezowana"," ")," ")</f>
        <v xml:space="preserve"> </v>
      </c>
      <c r="P239" s="45"/>
    </row>
    <row r="240" spans="1:16" ht="13.5" customHeight="1" x14ac:dyDescent="0.2">
      <c r="A240" s="45" t="s">
        <v>78</v>
      </c>
      <c r="B240" s="45">
        <v>428</v>
      </c>
      <c r="C240" s="49" t="s">
        <v>117</v>
      </c>
      <c r="D240" s="49" t="s">
        <v>112</v>
      </c>
      <c r="E240" s="45">
        <v>1</v>
      </c>
      <c r="F240" s="46">
        <v>50</v>
      </c>
      <c r="G240" s="46">
        <v>50</v>
      </c>
      <c r="H240" s="46">
        <v>110</v>
      </c>
      <c r="I240" s="54">
        <f>E240*H240*POWER(10,0)</f>
        <v>110</v>
      </c>
      <c r="J240" s="48">
        <f>E240*F240*G240*H240*POWER(10,-9)</f>
        <v>2.7500000000000002E-4</v>
      </c>
      <c r="K240" s="45"/>
      <c r="L240" s="45" t="s">
        <v>99</v>
      </c>
      <c r="M240" s="54">
        <v>603202</v>
      </c>
      <c r="N240" s="54">
        <v>274999.99999899999</v>
      </c>
      <c r="O240" s="45" t="str">
        <f>IF(N240-F240*G240*H240&lt;0,IF(NOT(EXACT(C240,"Steico")),"Frezowana"," ")," ")</f>
        <v>Frezowana</v>
      </c>
      <c r="P240" s="45"/>
    </row>
    <row r="241" spans="1:16" ht="13.5" customHeight="1" x14ac:dyDescent="0.2">
      <c r="A241" s="45" t="s">
        <v>88</v>
      </c>
      <c r="B241" s="45">
        <v>428</v>
      </c>
      <c r="C241" s="49" t="s">
        <v>117</v>
      </c>
      <c r="D241" s="49" t="s">
        <v>112</v>
      </c>
      <c r="E241" s="45">
        <v>1</v>
      </c>
      <c r="F241" s="46">
        <v>50</v>
      </c>
      <c r="G241" s="46">
        <v>50</v>
      </c>
      <c r="H241" s="46">
        <v>110</v>
      </c>
      <c r="I241" s="54">
        <f>E241*H241*POWER(10,0)</f>
        <v>110</v>
      </c>
      <c r="J241" s="48">
        <f>E241*F241*G241*H241*POWER(10,-9)</f>
        <v>2.7500000000000002E-4</v>
      </c>
      <c r="K241" s="45"/>
      <c r="L241" s="45" t="s">
        <v>99</v>
      </c>
      <c r="M241" s="54">
        <v>603202</v>
      </c>
      <c r="N241" s="54">
        <v>274999.99999899999</v>
      </c>
      <c r="O241" s="45" t="str">
        <f>IF(N241-F241*G241*H241&lt;0,IF(NOT(EXACT(C241,"Steico")),"Frezowana"," ")," ")</f>
        <v>Frezowana</v>
      </c>
      <c r="P241" s="45"/>
    </row>
    <row r="242" spans="1:16" ht="13.5" customHeight="1" x14ac:dyDescent="0.2">
      <c r="A242" s="45" t="s">
        <v>89</v>
      </c>
      <c r="B242" s="45">
        <v>404</v>
      </c>
      <c r="C242" s="49" t="s">
        <v>118</v>
      </c>
      <c r="D242" s="49" t="s">
        <v>112</v>
      </c>
      <c r="E242" s="45">
        <v>1</v>
      </c>
      <c r="F242" s="46">
        <v>50</v>
      </c>
      <c r="G242" s="46">
        <v>50</v>
      </c>
      <c r="H242" s="46">
        <v>227.00105269700001</v>
      </c>
      <c r="I242" s="54">
        <f>E242*H242*POWER(10,0)</f>
        <v>227.00105269700001</v>
      </c>
      <c r="J242" s="48">
        <f>E242*F242*G242*H242*POWER(10,-9)</f>
        <v>5.675026317425E-4</v>
      </c>
      <c r="K242" s="45"/>
      <c r="L242" s="45" t="s">
        <v>99</v>
      </c>
      <c r="M242" s="54">
        <v>603202</v>
      </c>
      <c r="N242" s="54">
        <v>567502.63174300001</v>
      </c>
      <c r="O242" s="45" t="str">
        <f>IF(N242-F242*G242*H242&lt;0,IF(NOT(EXACT(C242,"Steico")),"Frezowana"," ")," ")</f>
        <v xml:space="preserve"> </v>
      </c>
      <c r="P242" s="45"/>
    </row>
    <row r="243" spans="1:16" ht="13.5" customHeight="1" x14ac:dyDescent="0.2">
      <c r="A243" s="45" t="s">
        <v>80</v>
      </c>
      <c r="B243" s="45">
        <v>398</v>
      </c>
      <c r="C243" s="49" t="s">
        <v>118</v>
      </c>
      <c r="D243" s="49" t="s">
        <v>112</v>
      </c>
      <c r="E243" s="45">
        <v>1</v>
      </c>
      <c r="F243" s="46">
        <v>50</v>
      </c>
      <c r="G243" s="46">
        <v>50</v>
      </c>
      <c r="H243" s="46">
        <v>186.200734006</v>
      </c>
      <c r="I243" s="54">
        <f>E243*H243*POWER(10,0)</f>
        <v>186.200734006</v>
      </c>
      <c r="J243" s="48">
        <f>E243*F243*G243*H243*POWER(10,-9)</f>
        <v>4.6550183501500007E-4</v>
      </c>
      <c r="K243" s="45"/>
      <c r="L243" s="45" t="s">
        <v>99</v>
      </c>
      <c r="M243" s="54">
        <v>603202</v>
      </c>
      <c r="N243" s="54">
        <v>465501.83501500002</v>
      </c>
      <c r="O243" s="45" t="str">
        <f>IF(N243-F243*G243*H243&lt;0,IF(NOT(EXACT(C243,"Steico")),"Frezowana"," ")," ")</f>
        <v xml:space="preserve"> </v>
      </c>
      <c r="P243" s="45"/>
    </row>
    <row r="244" spans="1:16" ht="13.5" customHeight="1" x14ac:dyDescent="0.2">
      <c r="A244" s="45" t="s">
        <v>89</v>
      </c>
      <c r="B244" s="45">
        <v>398</v>
      </c>
      <c r="C244" s="49" t="s">
        <v>118</v>
      </c>
      <c r="D244" s="49" t="s">
        <v>112</v>
      </c>
      <c r="E244" s="45">
        <v>1</v>
      </c>
      <c r="F244" s="46">
        <v>50</v>
      </c>
      <c r="G244" s="46">
        <v>50</v>
      </c>
      <c r="H244" s="46">
        <v>186.200734006</v>
      </c>
      <c r="I244" s="54">
        <f>E244*H244*POWER(10,0)</f>
        <v>186.200734006</v>
      </c>
      <c r="J244" s="48">
        <f>E244*F244*G244*H244*POWER(10,-9)</f>
        <v>4.6550183501500007E-4</v>
      </c>
      <c r="K244" s="45"/>
      <c r="L244" s="45" t="s">
        <v>99</v>
      </c>
      <c r="M244" s="54">
        <v>603202</v>
      </c>
      <c r="N244" s="54">
        <v>465501.83501500002</v>
      </c>
      <c r="O244" s="45" t="str">
        <f>IF(N244-F244*G244*H244&lt;0,IF(NOT(EXACT(C244,"Steico")),"Frezowana"," ")," ")</f>
        <v xml:space="preserve"> </v>
      </c>
      <c r="P244" s="45"/>
    </row>
    <row r="245" spans="1:16" ht="13.5" customHeight="1" x14ac:dyDescent="0.2">
      <c r="A245" s="45" t="s">
        <v>93</v>
      </c>
      <c r="B245" s="45">
        <v>326</v>
      </c>
      <c r="C245" s="49" t="s">
        <v>118</v>
      </c>
      <c r="D245" s="49" t="s">
        <v>112</v>
      </c>
      <c r="E245" s="45">
        <v>1</v>
      </c>
      <c r="F245" s="46">
        <v>50</v>
      </c>
      <c r="G245" s="46">
        <v>50</v>
      </c>
      <c r="H245" s="46">
        <v>550</v>
      </c>
      <c r="I245" s="54">
        <f>E245*H245*POWER(10,0)</f>
        <v>550</v>
      </c>
      <c r="J245" s="48">
        <f>E245*F245*G245*H245*POWER(10,-9)</f>
        <v>1.3750000000000001E-3</v>
      </c>
      <c r="K245" s="45"/>
      <c r="L245" s="45" t="s">
        <v>99</v>
      </c>
      <c r="M245" s="54">
        <v>603202</v>
      </c>
      <c r="N245" s="54">
        <v>1375000</v>
      </c>
      <c r="O245" s="45" t="str">
        <f>IF(N245-F245*G245*H245&lt;0,IF(NOT(EXACT(C245,"Steico")),"Frezowana"," ")," ")</f>
        <v xml:space="preserve"> </v>
      </c>
      <c r="P245" s="45"/>
    </row>
    <row r="246" spans="1:16" ht="13.5" customHeight="1" x14ac:dyDescent="0.2">
      <c r="A246" s="45" t="s">
        <v>93</v>
      </c>
      <c r="B246" s="45">
        <v>325</v>
      </c>
      <c r="C246" s="49" t="s">
        <v>118</v>
      </c>
      <c r="D246" s="49" t="s">
        <v>112</v>
      </c>
      <c r="E246" s="45">
        <v>1</v>
      </c>
      <c r="F246" s="46">
        <v>50</v>
      </c>
      <c r="G246" s="46">
        <v>50</v>
      </c>
      <c r="H246" s="46">
        <v>481</v>
      </c>
      <c r="I246" s="54">
        <f>E246*H246*POWER(10,0)</f>
        <v>481</v>
      </c>
      <c r="J246" s="48">
        <f>E246*F246*G246*H246*POWER(10,-9)</f>
        <v>1.2025E-3</v>
      </c>
      <c r="K246" s="45"/>
      <c r="L246" s="45" t="s">
        <v>99</v>
      </c>
      <c r="M246" s="54">
        <v>603202</v>
      </c>
      <c r="N246" s="54">
        <v>1202500</v>
      </c>
      <c r="O246" s="45" t="str">
        <f>IF(N246-F246*G246*H246&lt;0,IF(NOT(EXACT(C246,"Steico")),"Frezowana"," ")," ")</f>
        <v xml:space="preserve"> </v>
      </c>
      <c r="P246" s="45"/>
    </row>
    <row r="247" spans="1:16" ht="13.5" customHeight="1" x14ac:dyDescent="0.2">
      <c r="A247" s="45" t="s">
        <v>75</v>
      </c>
      <c r="B247" s="45">
        <v>159</v>
      </c>
      <c r="C247" s="49" t="s">
        <v>117</v>
      </c>
      <c r="D247" s="49" t="s">
        <v>112</v>
      </c>
      <c r="E247" s="45">
        <v>1</v>
      </c>
      <c r="F247" s="46">
        <v>50</v>
      </c>
      <c r="G247" s="46">
        <v>50</v>
      </c>
      <c r="H247" s="46">
        <v>60.001052666900001</v>
      </c>
      <c r="I247" s="54">
        <f>E247*H247*POWER(10,0)</f>
        <v>60.001052666900001</v>
      </c>
      <c r="J247" s="48">
        <f>E247*F247*G247*H247*POWER(10,-9)</f>
        <v>1.5000263166725002E-4</v>
      </c>
      <c r="K247" s="45"/>
      <c r="L247" s="45" t="s">
        <v>99</v>
      </c>
      <c r="M247" s="54">
        <v>603202</v>
      </c>
      <c r="N247" s="54">
        <v>150002.63166700001</v>
      </c>
      <c r="O247" s="45" t="str">
        <f>IF(N247-F247*G247*H247&lt;0,IF(NOT(EXACT(C247,"Steico")),"Frezowana"," ")," ")</f>
        <v>Frezowana</v>
      </c>
      <c r="P247" s="45"/>
    </row>
    <row r="248" spans="1:16" ht="13.5" customHeight="1" x14ac:dyDescent="0.2">
      <c r="A248" s="45" t="s">
        <v>75</v>
      </c>
      <c r="B248" s="45">
        <v>164</v>
      </c>
      <c r="C248" s="49" t="s">
        <v>117</v>
      </c>
      <c r="D248" s="49" t="s">
        <v>112</v>
      </c>
      <c r="E248" s="45">
        <v>1</v>
      </c>
      <c r="F248" s="46">
        <v>50</v>
      </c>
      <c r="G248" s="46">
        <v>50</v>
      </c>
      <c r="H248" s="46">
        <v>76.998935683499994</v>
      </c>
      <c r="I248" s="54">
        <f>E248*H248*POWER(10,0)</f>
        <v>76.998935683499994</v>
      </c>
      <c r="J248" s="48">
        <f>E248*F248*G248*H248*POWER(10,-9)</f>
        <v>1.9249733920875001E-4</v>
      </c>
      <c r="K248" s="45"/>
      <c r="L248" s="45" t="s">
        <v>99</v>
      </c>
      <c r="M248" s="54">
        <v>603202</v>
      </c>
      <c r="N248" s="54">
        <v>192497.339209</v>
      </c>
      <c r="O248" s="45" t="str">
        <f>IF(N248-F248*G248*H248&lt;0,IF(NOT(EXACT(C248,"Steico")),"Frezowana"," ")," ")</f>
        <v xml:space="preserve"> </v>
      </c>
      <c r="P248" s="45"/>
    </row>
    <row r="249" spans="1:16" ht="13.5" customHeight="1" x14ac:dyDescent="0.2">
      <c r="A249" s="45" t="s">
        <v>75</v>
      </c>
      <c r="B249" s="45">
        <v>163</v>
      </c>
      <c r="C249" s="49" t="s">
        <v>117</v>
      </c>
      <c r="D249" s="49" t="s">
        <v>112</v>
      </c>
      <c r="E249" s="45">
        <v>1</v>
      </c>
      <c r="F249" s="46">
        <v>50</v>
      </c>
      <c r="G249" s="46">
        <v>50</v>
      </c>
      <c r="H249" s="46">
        <v>109.000988212</v>
      </c>
      <c r="I249" s="54">
        <f>E249*H249*POWER(10,0)</f>
        <v>109.000988212</v>
      </c>
      <c r="J249" s="48">
        <f>E249*F249*G249*H249*POWER(10,-9)</f>
        <v>2.7250247052999999E-4</v>
      </c>
      <c r="K249" s="45"/>
      <c r="L249" s="45" t="s">
        <v>99</v>
      </c>
      <c r="M249" s="54">
        <v>603202</v>
      </c>
      <c r="N249" s="54">
        <v>272502.47052999999</v>
      </c>
      <c r="O249" s="45" t="str">
        <f>IF(N249-F249*G249*H249&lt;0,IF(NOT(EXACT(C249,"Steico")),"Frezowana"," ")," ")</f>
        <v xml:space="preserve"> </v>
      </c>
      <c r="P249" s="45"/>
    </row>
    <row r="250" spans="1:16" ht="13.5" customHeight="1" x14ac:dyDescent="0.2">
      <c r="A250" s="45" t="s">
        <v>75</v>
      </c>
      <c r="B250" s="45">
        <v>156</v>
      </c>
      <c r="C250" s="49" t="s">
        <v>117</v>
      </c>
      <c r="D250" s="49" t="s">
        <v>112</v>
      </c>
      <c r="E250" s="45">
        <v>1</v>
      </c>
      <c r="F250" s="46">
        <v>50</v>
      </c>
      <c r="G250" s="46">
        <v>50</v>
      </c>
      <c r="H250" s="46">
        <v>300</v>
      </c>
      <c r="I250" s="54">
        <f>E250*H250*POWER(10,0)</f>
        <v>300</v>
      </c>
      <c r="J250" s="48">
        <f>E250*F250*G250*H250*POWER(10,-9)</f>
        <v>7.5000000000000002E-4</v>
      </c>
      <c r="K250" s="45"/>
      <c r="L250" s="45" t="s">
        <v>99</v>
      </c>
      <c r="M250" s="54">
        <v>603202</v>
      </c>
      <c r="N250" s="54">
        <v>660000.21508400002</v>
      </c>
      <c r="O250" s="45" t="str">
        <f>IF(N250-F250*G250*H250&lt;0,IF(NOT(EXACT(C250,"Steico")),"Frezowana"," ")," ")</f>
        <v>Frezowana</v>
      </c>
      <c r="P250" s="45"/>
    </row>
    <row r="251" spans="1:16" ht="13.5" customHeight="1" x14ac:dyDescent="0.2">
      <c r="A251" s="45" t="s">
        <v>75</v>
      </c>
      <c r="B251" s="45">
        <v>155</v>
      </c>
      <c r="C251" s="49" t="s">
        <v>117</v>
      </c>
      <c r="D251" s="49" t="s">
        <v>112</v>
      </c>
      <c r="E251" s="45">
        <v>4</v>
      </c>
      <c r="F251" s="46">
        <v>50</v>
      </c>
      <c r="G251" s="46">
        <v>50</v>
      </c>
      <c r="H251" s="46">
        <v>500</v>
      </c>
      <c r="I251" s="54">
        <f>E251*H251*POWER(10,0)</f>
        <v>2000</v>
      </c>
      <c r="J251" s="48">
        <f>E251*F251*G251*H251*POWER(10,-9)</f>
        <v>5.0000000000000001E-3</v>
      </c>
      <c r="K251" s="45"/>
      <c r="L251" s="45" t="s">
        <v>99</v>
      </c>
      <c r="M251" s="54">
        <v>603202</v>
      </c>
      <c r="N251" s="54">
        <v>1250000</v>
      </c>
      <c r="O251" s="45" t="str">
        <f>IF(N251-F251*G251*H251&lt;0,IF(NOT(EXACT(C251,"Steico")),"Frezowana"," ")," ")</f>
        <v xml:space="preserve"> </v>
      </c>
      <c r="P251" s="45"/>
    </row>
    <row r="252" spans="1:16" ht="13.5" customHeight="1" x14ac:dyDescent="0.2">
      <c r="A252" s="45" t="s">
        <v>75</v>
      </c>
      <c r="B252" s="45">
        <v>162</v>
      </c>
      <c r="C252" s="49" t="s">
        <v>117</v>
      </c>
      <c r="D252" s="49" t="s">
        <v>112</v>
      </c>
      <c r="E252" s="45">
        <v>1</v>
      </c>
      <c r="F252" s="46">
        <v>50</v>
      </c>
      <c r="G252" s="46">
        <v>50</v>
      </c>
      <c r="H252" s="46">
        <v>189.00007613400001</v>
      </c>
      <c r="I252" s="54">
        <f>E252*H252*POWER(10,0)</f>
        <v>189.00007613400001</v>
      </c>
      <c r="J252" s="48">
        <f>E252*F252*G252*H252*POWER(10,-9)</f>
        <v>4.7250019033500009E-4</v>
      </c>
      <c r="K252" s="45"/>
      <c r="L252" s="45" t="s">
        <v>99</v>
      </c>
      <c r="M252" s="54">
        <v>603202</v>
      </c>
      <c r="N252" s="54">
        <v>472500.190336</v>
      </c>
      <c r="O252" s="45" t="str">
        <f>IF(N252-F252*G252*H252&lt;0,IF(NOT(EXACT(C252,"Steico")),"Frezowana"," ")," ")</f>
        <v xml:space="preserve"> </v>
      </c>
      <c r="P252" s="45"/>
    </row>
    <row r="253" spans="1:16" ht="13.5" customHeight="1" x14ac:dyDescent="0.2">
      <c r="A253" s="45" t="s">
        <v>75</v>
      </c>
      <c r="B253" s="45">
        <v>161</v>
      </c>
      <c r="C253" s="49" t="s">
        <v>117</v>
      </c>
      <c r="D253" s="49" t="s">
        <v>112</v>
      </c>
      <c r="E253" s="45">
        <v>1</v>
      </c>
      <c r="F253" s="46">
        <v>50</v>
      </c>
      <c r="G253" s="46">
        <v>50</v>
      </c>
      <c r="H253" s="46">
        <v>500</v>
      </c>
      <c r="I253" s="54">
        <f>E253*H253*POWER(10,0)</f>
        <v>500</v>
      </c>
      <c r="J253" s="48">
        <f>E253*F253*G253*H253*POWER(10,-9)</f>
        <v>1.25E-3</v>
      </c>
      <c r="K253" s="45"/>
      <c r="L253" s="45" t="s">
        <v>99</v>
      </c>
      <c r="M253" s="54">
        <v>603202</v>
      </c>
      <c r="N253" s="54">
        <v>1130001.9221600001</v>
      </c>
      <c r="O253" s="45" t="str">
        <f>IF(N253-F253*G253*H253&lt;0,IF(NOT(EXACT(C253,"Steico")),"Frezowana"," ")," ")</f>
        <v>Frezowana</v>
      </c>
      <c r="P253" s="45"/>
    </row>
    <row r="254" spans="1:16" ht="13.5" customHeight="1" x14ac:dyDescent="0.2">
      <c r="A254" s="45" t="s">
        <v>75</v>
      </c>
      <c r="B254" s="45">
        <v>152</v>
      </c>
      <c r="C254" s="49" t="s">
        <v>117</v>
      </c>
      <c r="D254" s="49" t="s">
        <v>112</v>
      </c>
      <c r="E254" s="45">
        <v>1</v>
      </c>
      <c r="F254" s="46">
        <v>50</v>
      </c>
      <c r="G254" s="46">
        <v>50</v>
      </c>
      <c r="H254" s="46">
        <v>350</v>
      </c>
      <c r="I254" s="54">
        <f>E254*H254*POWER(10,0)</f>
        <v>350</v>
      </c>
      <c r="J254" s="48">
        <f>E254*F254*G254*H254*POWER(10,-9)</f>
        <v>8.7500000000000002E-4</v>
      </c>
      <c r="K254" s="45"/>
      <c r="L254" s="45" t="s">
        <v>99</v>
      </c>
      <c r="M254" s="54">
        <v>603202</v>
      </c>
      <c r="N254" s="54">
        <v>875000</v>
      </c>
      <c r="O254" s="45" t="str">
        <f>IF(N254-F254*G254*H254&lt;0,IF(NOT(EXACT(C254,"Steico")),"Frezowana"," ")," ")</f>
        <v xml:space="preserve"> </v>
      </c>
      <c r="P254" s="45"/>
    </row>
    <row r="255" spans="1:16" ht="13.5" customHeight="1" x14ac:dyDescent="0.2">
      <c r="A255" s="45" t="s">
        <v>75</v>
      </c>
      <c r="B255" s="45">
        <v>151</v>
      </c>
      <c r="C255" s="49" t="s">
        <v>117</v>
      </c>
      <c r="D255" s="49" t="s">
        <v>112</v>
      </c>
      <c r="E255" s="45">
        <v>1</v>
      </c>
      <c r="F255" s="46">
        <v>50</v>
      </c>
      <c r="G255" s="46">
        <v>50</v>
      </c>
      <c r="H255" s="46">
        <v>250</v>
      </c>
      <c r="I255" s="54">
        <f>E255*H255*POWER(10,0)</f>
        <v>250</v>
      </c>
      <c r="J255" s="48">
        <f>E255*F255*G255*H255*POWER(10,-9)</f>
        <v>6.2500000000000001E-4</v>
      </c>
      <c r="K255" s="45"/>
      <c r="L255" s="45" t="s">
        <v>99</v>
      </c>
      <c r="M255" s="54">
        <v>603202</v>
      </c>
      <c r="N255" s="54">
        <v>625000</v>
      </c>
      <c r="O255" s="45" t="str">
        <f>IF(N255-F255*G255*H255&lt;0,IF(NOT(EXACT(C255,"Steico")),"Frezowana"," ")," ")</f>
        <v xml:space="preserve"> </v>
      </c>
      <c r="P255" s="45"/>
    </row>
    <row r="256" spans="1:16" ht="13.5" customHeight="1" x14ac:dyDescent="0.2">
      <c r="A256" s="45" t="s">
        <v>75</v>
      </c>
      <c r="B256" s="45">
        <v>160</v>
      </c>
      <c r="C256" s="49" t="s">
        <v>117</v>
      </c>
      <c r="D256" s="49" t="s">
        <v>112</v>
      </c>
      <c r="E256" s="45">
        <v>1</v>
      </c>
      <c r="F256" s="46">
        <v>50</v>
      </c>
      <c r="G256" s="46">
        <v>50</v>
      </c>
      <c r="H256" s="46">
        <v>325.00000478300001</v>
      </c>
      <c r="I256" s="54">
        <f>E256*H256*POWER(10,0)</f>
        <v>325.00000478300001</v>
      </c>
      <c r="J256" s="48">
        <f>E256*F256*G256*H256*POWER(10,-9)</f>
        <v>8.1250001195750006E-4</v>
      </c>
      <c r="K256" s="45"/>
      <c r="L256" s="45" t="s">
        <v>99</v>
      </c>
      <c r="M256" s="54">
        <v>603202</v>
      </c>
      <c r="N256" s="54">
        <v>812500.01195800002</v>
      </c>
      <c r="O256" s="45" t="str">
        <f>IF(N256-F256*G256*H256&lt;0,IF(NOT(EXACT(C256,"Steico")),"Frezowana"," ")," ")</f>
        <v xml:space="preserve"> </v>
      </c>
      <c r="P256" s="45"/>
    </row>
    <row r="257" spans="1:16" ht="13.5" customHeight="1" x14ac:dyDescent="0.2">
      <c r="A257" s="45" t="s">
        <v>84</v>
      </c>
      <c r="B257" s="45">
        <v>159</v>
      </c>
      <c r="C257" s="49" t="s">
        <v>117</v>
      </c>
      <c r="D257" s="49" t="s">
        <v>112</v>
      </c>
      <c r="E257" s="45">
        <v>1</v>
      </c>
      <c r="F257" s="46">
        <v>50</v>
      </c>
      <c r="G257" s="46">
        <v>50</v>
      </c>
      <c r="H257" s="46">
        <v>60.0010526684</v>
      </c>
      <c r="I257" s="54">
        <f>E257*H257*POWER(10,0)</f>
        <v>60.0010526684</v>
      </c>
      <c r="J257" s="48">
        <f>E257*F257*G257*H257*POWER(10,-9)</f>
        <v>1.5000263167100003E-4</v>
      </c>
      <c r="K257" s="45"/>
      <c r="L257" s="45" t="s">
        <v>99</v>
      </c>
      <c r="M257" s="54">
        <v>603202</v>
      </c>
      <c r="N257" s="54">
        <v>150002.63167100001</v>
      </c>
      <c r="O257" s="45" t="str">
        <f>IF(N257-F257*G257*H257&lt;0,IF(NOT(EXACT(C257,"Steico")),"Frezowana"," ")," ")</f>
        <v xml:space="preserve"> </v>
      </c>
      <c r="P257" s="45"/>
    </row>
    <row r="258" spans="1:16" ht="13.5" customHeight="1" x14ac:dyDescent="0.2">
      <c r="A258" s="45" t="s">
        <v>84</v>
      </c>
      <c r="B258" s="45">
        <v>158</v>
      </c>
      <c r="C258" s="49" t="s">
        <v>117</v>
      </c>
      <c r="D258" s="49" t="s">
        <v>112</v>
      </c>
      <c r="E258" s="45">
        <v>1</v>
      </c>
      <c r="F258" s="46">
        <v>50</v>
      </c>
      <c r="G258" s="46">
        <v>50</v>
      </c>
      <c r="H258" s="46">
        <v>76.999999999300002</v>
      </c>
      <c r="I258" s="54">
        <f>E258*H258*POWER(10,0)</f>
        <v>76.999999999300002</v>
      </c>
      <c r="J258" s="48">
        <f>E258*F258*G258*H258*POWER(10,-9)</f>
        <v>1.9249999999825003E-4</v>
      </c>
      <c r="K258" s="45"/>
      <c r="L258" s="45" t="s">
        <v>99</v>
      </c>
      <c r="M258" s="54">
        <v>603202</v>
      </c>
      <c r="N258" s="54">
        <v>192499.99999800001</v>
      </c>
      <c r="O258" s="45" t="str">
        <f>IF(N258-F258*G258*H258&lt;0,IF(NOT(EXACT(C258,"Steico")),"Frezowana"," ")," ")</f>
        <v>Frezowana</v>
      </c>
      <c r="P258" s="45"/>
    </row>
    <row r="259" spans="1:16" ht="13.5" customHeight="1" x14ac:dyDescent="0.2">
      <c r="A259" s="45" t="s">
        <v>84</v>
      </c>
      <c r="B259" s="45">
        <v>157</v>
      </c>
      <c r="C259" s="49" t="s">
        <v>117</v>
      </c>
      <c r="D259" s="49" t="s">
        <v>112</v>
      </c>
      <c r="E259" s="45">
        <v>1</v>
      </c>
      <c r="F259" s="46">
        <v>50</v>
      </c>
      <c r="G259" s="46">
        <v>50</v>
      </c>
      <c r="H259" s="46">
        <v>108.999923896</v>
      </c>
      <c r="I259" s="54">
        <f>E259*H259*POWER(10,0)</f>
        <v>108.999923896</v>
      </c>
      <c r="J259" s="48">
        <f>E259*F259*G259*H259*POWER(10,-9)</f>
        <v>2.7249980974000004E-4</v>
      </c>
      <c r="K259" s="45"/>
      <c r="L259" s="45" t="s">
        <v>99</v>
      </c>
      <c r="M259" s="54">
        <v>603202</v>
      </c>
      <c r="N259" s="54">
        <v>272499.80973899999</v>
      </c>
      <c r="O259" s="45" t="str">
        <f>IF(N259-F259*G259*H259&lt;0,IF(NOT(EXACT(C259,"Steico")),"Frezowana"," ")," ")</f>
        <v>Frezowana</v>
      </c>
      <c r="P259" s="45"/>
    </row>
    <row r="260" spans="1:16" ht="13.5" customHeight="1" x14ac:dyDescent="0.2">
      <c r="A260" s="45" t="s">
        <v>84</v>
      </c>
      <c r="B260" s="45">
        <v>156</v>
      </c>
      <c r="C260" s="49" t="s">
        <v>117</v>
      </c>
      <c r="D260" s="49" t="s">
        <v>112</v>
      </c>
      <c r="E260" s="45">
        <v>1</v>
      </c>
      <c r="F260" s="46">
        <v>50</v>
      </c>
      <c r="G260" s="46">
        <v>50</v>
      </c>
      <c r="H260" s="46">
        <v>300</v>
      </c>
      <c r="I260" s="54">
        <f>E260*H260*POWER(10,0)</f>
        <v>300</v>
      </c>
      <c r="J260" s="48">
        <f>E260*F260*G260*H260*POWER(10,-9)</f>
        <v>7.5000000000000002E-4</v>
      </c>
      <c r="K260" s="45"/>
      <c r="L260" s="45" t="s">
        <v>99</v>
      </c>
      <c r="M260" s="54">
        <v>603202</v>
      </c>
      <c r="N260" s="54">
        <v>660000.21508400002</v>
      </c>
      <c r="O260" s="45" t="str">
        <f>IF(N260-F260*G260*H260&lt;0,IF(NOT(EXACT(C260,"Steico")),"Frezowana"," ")," ")</f>
        <v>Frezowana</v>
      </c>
      <c r="P260" s="45"/>
    </row>
    <row r="261" spans="1:16" ht="13.5" customHeight="1" x14ac:dyDescent="0.2">
      <c r="A261" s="45" t="s">
        <v>84</v>
      </c>
      <c r="B261" s="45">
        <v>155</v>
      </c>
      <c r="C261" s="49" t="s">
        <v>117</v>
      </c>
      <c r="D261" s="49" t="s">
        <v>112</v>
      </c>
      <c r="E261" s="45">
        <v>4</v>
      </c>
      <c r="F261" s="46">
        <v>50</v>
      </c>
      <c r="G261" s="46">
        <v>50</v>
      </c>
      <c r="H261" s="46">
        <v>500</v>
      </c>
      <c r="I261" s="54">
        <f>E261*H261*POWER(10,0)</f>
        <v>2000</v>
      </c>
      <c r="J261" s="48">
        <f>E261*F261*G261*H261*POWER(10,-9)</f>
        <v>5.0000000000000001E-3</v>
      </c>
      <c r="K261" s="45"/>
      <c r="L261" s="45" t="s">
        <v>99</v>
      </c>
      <c r="M261" s="54">
        <v>603202</v>
      </c>
      <c r="N261" s="54">
        <v>1250000</v>
      </c>
      <c r="O261" s="45" t="str">
        <f>IF(N261-F261*G261*H261&lt;0,IF(NOT(EXACT(C261,"Steico")),"Frezowana"," ")," ")</f>
        <v xml:space="preserve"> </v>
      </c>
      <c r="P261" s="45"/>
    </row>
    <row r="262" spans="1:16" ht="13.5" customHeight="1" x14ac:dyDescent="0.2">
      <c r="A262" s="45" t="s">
        <v>84</v>
      </c>
      <c r="B262" s="45">
        <v>154</v>
      </c>
      <c r="C262" s="49" t="s">
        <v>117</v>
      </c>
      <c r="D262" s="49" t="s">
        <v>112</v>
      </c>
      <c r="E262" s="45">
        <v>1</v>
      </c>
      <c r="F262" s="46">
        <v>50</v>
      </c>
      <c r="G262" s="46">
        <v>50</v>
      </c>
      <c r="H262" s="46">
        <v>139.00007613400001</v>
      </c>
      <c r="I262" s="54">
        <f>E262*H262*POWER(10,0)</f>
        <v>139.00007613400001</v>
      </c>
      <c r="J262" s="48">
        <f>E262*F262*G262*H262*POWER(10,-9)</f>
        <v>3.4750019033500008E-4</v>
      </c>
      <c r="K262" s="45"/>
      <c r="L262" s="45" t="s">
        <v>99</v>
      </c>
      <c r="M262" s="54">
        <v>603202</v>
      </c>
      <c r="N262" s="54">
        <v>347500.19033399998</v>
      </c>
      <c r="O262" s="45" t="str">
        <f>IF(N262-F262*G262*H262&lt;0,IF(NOT(EXACT(C262,"Steico")),"Frezowana"," ")," ")</f>
        <v>Frezowana</v>
      </c>
      <c r="P262" s="45"/>
    </row>
    <row r="263" spans="1:16" ht="13.5" customHeight="1" x14ac:dyDescent="0.2">
      <c r="A263" s="45" t="s">
        <v>84</v>
      </c>
      <c r="B263" s="45">
        <v>153</v>
      </c>
      <c r="C263" s="49" t="s">
        <v>117</v>
      </c>
      <c r="D263" s="49" t="s">
        <v>112</v>
      </c>
      <c r="E263" s="45">
        <v>1</v>
      </c>
      <c r="F263" s="46">
        <v>50</v>
      </c>
      <c r="G263" s="46">
        <v>50</v>
      </c>
      <c r="H263" s="46">
        <v>500</v>
      </c>
      <c r="I263" s="54">
        <f>E263*H263*POWER(10,0)</f>
        <v>500</v>
      </c>
      <c r="J263" s="48">
        <f>E263*F263*G263*H263*POWER(10,-9)</f>
        <v>1.25E-3</v>
      </c>
      <c r="K263" s="45"/>
      <c r="L263" s="45" t="s">
        <v>99</v>
      </c>
      <c r="M263" s="54">
        <v>603202</v>
      </c>
      <c r="N263" s="54">
        <v>1130001.92215</v>
      </c>
      <c r="O263" s="45" t="str">
        <f>IF(N263-F263*G263*H263&lt;0,IF(NOT(EXACT(C263,"Steico")),"Frezowana"," ")," ")</f>
        <v>Frezowana</v>
      </c>
      <c r="P263" s="45"/>
    </row>
    <row r="264" spans="1:16" ht="13.5" customHeight="1" x14ac:dyDescent="0.2">
      <c r="A264" s="45" t="s">
        <v>84</v>
      </c>
      <c r="B264" s="45">
        <v>152</v>
      </c>
      <c r="C264" s="49" t="s">
        <v>117</v>
      </c>
      <c r="D264" s="49" t="s">
        <v>112</v>
      </c>
      <c r="E264" s="45">
        <v>1</v>
      </c>
      <c r="F264" s="46">
        <v>50</v>
      </c>
      <c r="G264" s="46">
        <v>50</v>
      </c>
      <c r="H264" s="46">
        <v>350</v>
      </c>
      <c r="I264" s="54">
        <f>E264*H264*POWER(10,0)</f>
        <v>350</v>
      </c>
      <c r="J264" s="48">
        <f>E264*F264*G264*H264*POWER(10,-9)</f>
        <v>8.7500000000000002E-4</v>
      </c>
      <c r="K264" s="45"/>
      <c r="L264" s="45" t="s">
        <v>99</v>
      </c>
      <c r="M264" s="54">
        <v>603202</v>
      </c>
      <c r="N264" s="54">
        <v>875000</v>
      </c>
      <c r="O264" s="45" t="str">
        <f>IF(N264-F264*G264*H264&lt;0,IF(NOT(EXACT(C264,"Steico")),"Frezowana"," ")," ")</f>
        <v xml:space="preserve"> </v>
      </c>
      <c r="P264" s="45"/>
    </row>
    <row r="265" spans="1:16" ht="13.5" customHeight="1" x14ac:dyDescent="0.2">
      <c r="A265" s="45" t="s">
        <v>84</v>
      </c>
      <c r="B265" s="45">
        <v>151</v>
      </c>
      <c r="C265" s="49" t="s">
        <v>117</v>
      </c>
      <c r="D265" s="49" t="s">
        <v>112</v>
      </c>
      <c r="E265" s="45">
        <v>1</v>
      </c>
      <c r="F265" s="46">
        <v>50</v>
      </c>
      <c r="G265" s="46">
        <v>50</v>
      </c>
      <c r="H265" s="46">
        <v>250</v>
      </c>
      <c r="I265" s="54">
        <f>E265*H265*POWER(10,0)</f>
        <v>250</v>
      </c>
      <c r="J265" s="48">
        <f>E265*F265*G265*H265*POWER(10,-9)</f>
        <v>6.2500000000000001E-4</v>
      </c>
      <c r="K265" s="45"/>
      <c r="L265" s="45" t="s">
        <v>99</v>
      </c>
      <c r="M265" s="54">
        <v>603202</v>
      </c>
      <c r="N265" s="54">
        <v>625000</v>
      </c>
      <c r="O265" s="45" t="str">
        <f>IF(N265-F265*G265*H265&lt;0,IF(NOT(EXACT(C265,"Steico")),"Frezowana"," ")," ")</f>
        <v xml:space="preserve"> </v>
      </c>
      <c r="P265" s="45"/>
    </row>
    <row r="266" spans="1:16" ht="13.5" customHeight="1" x14ac:dyDescent="0.2">
      <c r="A266" s="45" t="s">
        <v>84</v>
      </c>
      <c r="B266" s="45">
        <v>150</v>
      </c>
      <c r="C266" s="49" t="s">
        <v>117</v>
      </c>
      <c r="D266" s="49" t="s">
        <v>112</v>
      </c>
      <c r="E266" s="45">
        <v>1</v>
      </c>
      <c r="F266" s="46">
        <v>50</v>
      </c>
      <c r="G266" s="46">
        <v>50</v>
      </c>
      <c r="H266" s="46">
        <v>375.00000000099999</v>
      </c>
      <c r="I266" s="54">
        <f>E266*H266*POWER(10,0)</f>
        <v>375.00000000099999</v>
      </c>
      <c r="J266" s="48">
        <f>E266*F266*G266*H266*POWER(10,-9)</f>
        <v>9.3750000000250003E-4</v>
      </c>
      <c r="K266" s="45"/>
      <c r="L266" s="45" t="s">
        <v>99</v>
      </c>
      <c r="M266" s="54">
        <v>603202</v>
      </c>
      <c r="N266" s="54">
        <v>937500.00000200002</v>
      </c>
      <c r="O266" s="45" t="str">
        <f>IF(N266-F266*G266*H266&lt;0,IF(NOT(EXACT(C266,"Steico")),"Frezowana"," ")," ")</f>
        <v>Frezowana</v>
      </c>
      <c r="P266" s="45"/>
    </row>
    <row r="267" spans="1:16" ht="13.5" customHeight="1" x14ac:dyDescent="0.2">
      <c r="A267" s="45" t="s">
        <v>76</v>
      </c>
      <c r="B267" s="45">
        <v>149</v>
      </c>
      <c r="C267" s="49" t="s">
        <v>117</v>
      </c>
      <c r="D267" s="49" t="s">
        <v>112</v>
      </c>
      <c r="E267" s="45">
        <v>1</v>
      </c>
      <c r="F267" s="46">
        <v>50</v>
      </c>
      <c r="G267" s="46">
        <v>50</v>
      </c>
      <c r="H267" s="46">
        <v>512.50064097899997</v>
      </c>
      <c r="I267" s="54">
        <f>E267*H267*POWER(10,0)</f>
        <v>512.50064097899997</v>
      </c>
      <c r="J267" s="48">
        <f>E267*F267*G267*H267*POWER(10,-9)</f>
        <v>1.2812516024475001E-3</v>
      </c>
      <c r="K267" s="45"/>
      <c r="L267" s="45" t="s">
        <v>99</v>
      </c>
      <c r="M267" s="54">
        <v>603202</v>
      </c>
      <c r="N267" s="54">
        <v>1281251.6024499999</v>
      </c>
      <c r="O267" s="45" t="str">
        <f>IF(N267-F267*G267*H267&lt;0,IF(NOT(EXACT(C267,"Steico")),"Frezowana"," ")," ")</f>
        <v xml:space="preserve"> </v>
      </c>
      <c r="P267" s="45"/>
    </row>
    <row r="268" spans="1:16" ht="13.5" customHeight="1" x14ac:dyDescent="0.2">
      <c r="A268" s="45" t="s">
        <v>91</v>
      </c>
      <c r="B268" s="45">
        <v>149</v>
      </c>
      <c r="C268" s="49" t="s">
        <v>117</v>
      </c>
      <c r="D268" s="49" t="s">
        <v>112</v>
      </c>
      <c r="E268" s="45">
        <v>1</v>
      </c>
      <c r="F268" s="46">
        <v>50</v>
      </c>
      <c r="G268" s="46">
        <v>50</v>
      </c>
      <c r="H268" s="46">
        <v>512.50028419</v>
      </c>
      <c r="I268" s="54">
        <f>E268*H268*POWER(10,0)</f>
        <v>512.50028419</v>
      </c>
      <c r="J268" s="48">
        <f>E268*F268*G268*H268*POWER(10,-9)</f>
        <v>1.2812507104750001E-3</v>
      </c>
      <c r="K268" s="45"/>
      <c r="L268" s="45" t="s">
        <v>99</v>
      </c>
      <c r="M268" s="54">
        <v>603202</v>
      </c>
      <c r="N268" s="54">
        <v>1281250.7104799999</v>
      </c>
      <c r="O268" s="45" t="str">
        <f>IF(N268-F268*G268*H268&lt;0,IF(NOT(EXACT(C268,"Steico")),"Frezowana"," ")," ")</f>
        <v xml:space="preserve"> </v>
      </c>
      <c r="P268" s="45"/>
    </row>
    <row r="269" spans="1:16" ht="13.5" customHeight="1" x14ac:dyDescent="0.2">
      <c r="A269" s="45" t="s">
        <v>76</v>
      </c>
      <c r="B269" s="45">
        <v>148</v>
      </c>
      <c r="C269" s="49" t="s">
        <v>117</v>
      </c>
      <c r="D269" s="49" t="s">
        <v>112</v>
      </c>
      <c r="E269" s="45">
        <v>1</v>
      </c>
      <c r="F269" s="46">
        <v>50</v>
      </c>
      <c r="G269" s="46">
        <v>50</v>
      </c>
      <c r="H269" s="46">
        <v>324.500517844</v>
      </c>
      <c r="I269" s="54">
        <f>E269*H269*POWER(10,0)</f>
        <v>324.500517844</v>
      </c>
      <c r="J269" s="48">
        <f>E269*F269*G269*H269*POWER(10,-9)</f>
        <v>8.1125129461000005E-4</v>
      </c>
      <c r="K269" s="45"/>
      <c r="L269" s="45" t="s">
        <v>99</v>
      </c>
      <c r="M269" s="54">
        <v>603202</v>
      </c>
      <c r="N269" s="54">
        <v>811251.29461099999</v>
      </c>
      <c r="O269" s="45" t="str">
        <f>IF(N269-F269*G269*H269&lt;0,IF(NOT(EXACT(C269,"Steico")),"Frezowana"," ")," ")</f>
        <v xml:space="preserve"> </v>
      </c>
      <c r="P269" s="45"/>
    </row>
    <row r="270" spans="1:16" ht="13.5" customHeight="1" x14ac:dyDescent="0.2">
      <c r="A270" s="45" t="s">
        <v>76</v>
      </c>
      <c r="B270" s="45">
        <v>147</v>
      </c>
      <c r="C270" s="49" t="s">
        <v>117</v>
      </c>
      <c r="D270" s="49" t="s">
        <v>112</v>
      </c>
      <c r="E270" s="45">
        <v>1</v>
      </c>
      <c r="F270" s="46">
        <v>50</v>
      </c>
      <c r="G270" s="46">
        <v>50</v>
      </c>
      <c r="H270" s="46">
        <v>476.00014639800003</v>
      </c>
      <c r="I270" s="54">
        <f>E270*H270*POWER(10,0)</f>
        <v>476.00014639800003</v>
      </c>
      <c r="J270" s="48">
        <f>E270*F270*G270*H270*POWER(10,-9)</f>
        <v>1.1900003659950002E-3</v>
      </c>
      <c r="K270" s="45"/>
      <c r="L270" s="45" t="s">
        <v>99</v>
      </c>
      <c r="M270" s="54">
        <v>603202</v>
      </c>
      <c r="N270" s="54">
        <v>1190000.3659900001</v>
      </c>
      <c r="O270" s="45" t="str">
        <f>IF(N270-F270*G270*H270&lt;0,IF(NOT(EXACT(C270,"Steico")),"Frezowana"," ")," ")</f>
        <v>Frezowana</v>
      </c>
      <c r="P270" s="45"/>
    </row>
    <row r="271" spans="1:16" ht="13.5" customHeight="1" x14ac:dyDescent="0.2">
      <c r="A271" s="45" t="s">
        <v>91</v>
      </c>
      <c r="B271" s="45">
        <v>148</v>
      </c>
      <c r="C271" s="49" t="s">
        <v>117</v>
      </c>
      <c r="D271" s="49" t="s">
        <v>112</v>
      </c>
      <c r="E271" s="45">
        <v>1</v>
      </c>
      <c r="F271" s="46">
        <v>50</v>
      </c>
      <c r="G271" s="46">
        <v>50</v>
      </c>
      <c r="H271" s="46">
        <v>324.500517844</v>
      </c>
      <c r="I271" s="54">
        <f>E271*H271*POWER(10,0)</f>
        <v>324.500517844</v>
      </c>
      <c r="J271" s="48">
        <f>E271*F271*G271*H271*POWER(10,-9)</f>
        <v>8.1125129461000005E-4</v>
      </c>
      <c r="K271" s="45"/>
      <c r="L271" s="45" t="s">
        <v>99</v>
      </c>
      <c r="M271" s="54">
        <v>603202</v>
      </c>
      <c r="N271" s="54">
        <v>811251.29461099999</v>
      </c>
      <c r="O271" s="45" t="str">
        <f>IF(N271-F271*G271*H271&lt;0,IF(NOT(EXACT(C271,"Steico")),"Frezowana"," ")," ")</f>
        <v xml:space="preserve"> </v>
      </c>
      <c r="P271" s="45"/>
    </row>
    <row r="272" spans="1:16" ht="13.5" customHeight="1" x14ac:dyDescent="0.2">
      <c r="A272" s="45" t="s">
        <v>91</v>
      </c>
      <c r="B272" s="45">
        <v>147</v>
      </c>
      <c r="C272" s="49" t="s">
        <v>117</v>
      </c>
      <c r="D272" s="49" t="s">
        <v>112</v>
      </c>
      <c r="E272" s="45">
        <v>1</v>
      </c>
      <c r="F272" s="46">
        <v>50</v>
      </c>
      <c r="G272" s="46">
        <v>50</v>
      </c>
      <c r="H272" s="46">
        <v>476.00014639800003</v>
      </c>
      <c r="I272" s="54">
        <f>E272*H272*POWER(10,0)</f>
        <v>476.00014639800003</v>
      </c>
      <c r="J272" s="48">
        <f>E272*F272*G272*H272*POWER(10,-9)</f>
        <v>1.1900003659950002E-3</v>
      </c>
      <c r="K272" s="45"/>
      <c r="L272" s="45" t="s">
        <v>99</v>
      </c>
      <c r="M272" s="54">
        <v>603202</v>
      </c>
      <c r="N272" s="54">
        <v>1190000.3659900001</v>
      </c>
      <c r="O272" s="45" t="str">
        <f>IF(N272-F272*G272*H272&lt;0,IF(NOT(EXACT(C272,"Steico")),"Frezowana"," ")," ")</f>
        <v>Frezowana</v>
      </c>
      <c r="P272" s="45"/>
    </row>
    <row r="273" spans="1:16" ht="13.5" customHeight="1" x14ac:dyDescent="0.2">
      <c r="A273" s="45" t="s">
        <v>94</v>
      </c>
      <c r="B273" s="45">
        <v>471</v>
      </c>
      <c r="C273" s="49" t="s">
        <v>117</v>
      </c>
      <c r="D273" s="49" t="s">
        <v>112</v>
      </c>
      <c r="E273" s="45">
        <v>6</v>
      </c>
      <c r="F273" s="46">
        <v>50</v>
      </c>
      <c r="G273" s="46">
        <v>50</v>
      </c>
      <c r="H273" s="46">
        <v>550</v>
      </c>
      <c r="I273" s="54">
        <f>E273*H273*POWER(10,0)</f>
        <v>3300</v>
      </c>
      <c r="J273" s="48">
        <f>E273*F273*G273*H273*POWER(10,-9)</f>
        <v>8.2500000000000004E-3</v>
      </c>
      <c r="K273" s="45"/>
      <c r="L273" s="45" t="s">
        <v>99</v>
      </c>
      <c r="M273" s="54">
        <v>603202</v>
      </c>
      <c r="N273" s="54">
        <v>1375000</v>
      </c>
      <c r="O273" s="45" t="str">
        <f>IF(N273-F273*G273*H273&lt;0,IF(NOT(EXACT(C273,"Steico")),"Frezowana"," ")," ")</f>
        <v xml:space="preserve"> </v>
      </c>
      <c r="P273" s="45"/>
    </row>
    <row r="274" spans="1:16" ht="13.5" customHeight="1" x14ac:dyDescent="0.2">
      <c r="A274" s="45" t="s">
        <v>95</v>
      </c>
      <c r="B274" s="45">
        <v>155</v>
      </c>
      <c r="C274" s="49" t="s">
        <v>117</v>
      </c>
      <c r="D274" s="49" t="s">
        <v>112</v>
      </c>
      <c r="E274" s="45">
        <v>1</v>
      </c>
      <c r="F274" s="46">
        <v>50</v>
      </c>
      <c r="G274" s="46">
        <v>50</v>
      </c>
      <c r="H274" s="46">
        <v>500</v>
      </c>
      <c r="I274" s="54">
        <f>E274*H274*POWER(10,0)</f>
        <v>500</v>
      </c>
      <c r="J274" s="48">
        <f>E274*F274*G274*H274*POWER(10,-9)</f>
        <v>1.25E-3</v>
      </c>
      <c r="K274" s="45"/>
      <c r="L274" s="45" t="s">
        <v>99</v>
      </c>
      <c r="M274" s="54">
        <v>603202</v>
      </c>
      <c r="N274" s="54">
        <v>1250000</v>
      </c>
      <c r="O274" s="45" t="str">
        <f>IF(N274-F274*G274*H274&lt;0,IF(NOT(EXACT(C274,"Steico")),"Frezowana"," ")," ")</f>
        <v xml:space="preserve"> </v>
      </c>
      <c r="P274" s="45"/>
    </row>
    <row r="275" spans="1:16" ht="13.5" customHeight="1" x14ac:dyDescent="0.2">
      <c r="A275" s="45" t="s">
        <v>94</v>
      </c>
      <c r="B275" s="45">
        <v>556</v>
      </c>
      <c r="C275" s="49" t="s">
        <v>117</v>
      </c>
      <c r="D275" s="49" t="s">
        <v>112</v>
      </c>
      <c r="E275" s="45">
        <v>1</v>
      </c>
      <c r="F275" s="46">
        <v>50</v>
      </c>
      <c r="G275" s="46">
        <v>50</v>
      </c>
      <c r="H275" s="46">
        <v>550</v>
      </c>
      <c r="I275" s="54">
        <f>E275*H275*POWER(10,0)</f>
        <v>550</v>
      </c>
      <c r="J275" s="48">
        <f>E275*F275*G275*H275*POWER(10,-9)</f>
        <v>1.3750000000000001E-3</v>
      </c>
      <c r="K275" s="45"/>
      <c r="L275" s="45" t="s">
        <v>99</v>
      </c>
      <c r="M275" s="54">
        <v>603202</v>
      </c>
      <c r="N275" s="54">
        <v>1371007.4841</v>
      </c>
      <c r="O275" s="45" t="str">
        <f>IF(N275-F275*G275*H275&lt;0,IF(NOT(EXACT(C275,"Steico")),"Frezowana"," ")," ")</f>
        <v>Frezowana</v>
      </c>
      <c r="P275" s="45"/>
    </row>
    <row r="276" spans="1:16" ht="13.5" customHeight="1" x14ac:dyDescent="0.2">
      <c r="A276" s="45" t="s">
        <v>94</v>
      </c>
      <c r="B276" s="45">
        <v>555</v>
      </c>
      <c r="C276" s="49" t="s">
        <v>117</v>
      </c>
      <c r="D276" s="49" t="s">
        <v>112</v>
      </c>
      <c r="E276" s="45">
        <v>1</v>
      </c>
      <c r="F276" s="46">
        <v>50</v>
      </c>
      <c r="G276" s="46">
        <v>50</v>
      </c>
      <c r="H276" s="46">
        <v>550</v>
      </c>
      <c r="I276" s="54">
        <f>E276*H276*POWER(10,0)</f>
        <v>550</v>
      </c>
      <c r="J276" s="48">
        <f>E276*F276*G276*H276*POWER(10,-9)</f>
        <v>1.3750000000000001E-3</v>
      </c>
      <c r="K276" s="45"/>
      <c r="L276" s="45" t="s">
        <v>99</v>
      </c>
      <c r="M276" s="54">
        <v>603202</v>
      </c>
      <c r="N276" s="54">
        <v>1373003.64983</v>
      </c>
      <c r="O276" s="45" t="str">
        <f>IF(N276-F276*G276*H276&lt;0,IF(NOT(EXACT(C276,"Steico")),"Frezowana"," ")," ")</f>
        <v>Frezowana</v>
      </c>
      <c r="P276" s="45"/>
    </row>
    <row r="277" spans="1:16" ht="13.5" customHeight="1" x14ac:dyDescent="0.2">
      <c r="A277" s="45" t="s">
        <v>94</v>
      </c>
      <c r="B277" s="45">
        <v>554</v>
      </c>
      <c r="C277" s="49" t="s">
        <v>117</v>
      </c>
      <c r="D277" s="49" t="s">
        <v>112</v>
      </c>
      <c r="E277" s="45">
        <v>1</v>
      </c>
      <c r="F277" s="46">
        <v>50</v>
      </c>
      <c r="G277" s="46">
        <v>50</v>
      </c>
      <c r="H277" s="46">
        <v>550</v>
      </c>
      <c r="I277" s="54">
        <f>E277*H277*POWER(10,0)</f>
        <v>550</v>
      </c>
      <c r="J277" s="48">
        <f>E277*F277*G277*H277*POWER(10,-9)</f>
        <v>1.3750000000000001E-3</v>
      </c>
      <c r="K277" s="45"/>
      <c r="L277" s="45" t="s">
        <v>99</v>
      </c>
      <c r="M277" s="54">
        <v>603202</v>
      </c>
      <c r="N277" s="54">
        <v>1369010.4862299999</v>
      </c>
      <c r="O277" s="45" t="str">
        <f>IF(N277-F277*G277*H277&lt;0,IF(NOT(EXACT(C277,"Steico")),"Frezowana"," ")," ")</f>
        <v>Frezowana</v>
      </c>
      <c r="P277" s="45"/>
    </row>
    <row r="278" spans="1:16" ht="13.5" customHeight="1" x14ac:dyDescent="0.2">
      <c r="A278" s="45" t="s">
        <v>94</v>
      </c>
      <c r="B278" s="45">
        <v>553</v>
      </c>
      <c r="C278" s="49" t="s">
        <v>117</v>
      </c>
      <c r="D278" s="49" t="s">
        <v>112</v>
      </c>
      <c r="E278" s="45">
        <v>1</v>
      </c>
      <c r="F278" s="46">
        <v>50</v>
      </c>
      <c r="G278" s="46">
        <v>50</v>
      </c>
      <c r="H278" s="46">
        <v>550</v>
      </c>
      <c r="I278" s="54">
        <f>E278*H278*POWER(10,0)</f>
        <v>550</v>
      </c>
      <c r="J278" s="48">
        <f>E278*F278*G278*H278*POWER(10,-9)</f>
        <v>1.3750000000000001E-3</v>
      </c>
      <c r="K278" s="45"/>
      <c r="L278" s="45" t="s">
        <v>99</v>
      </c>
      <c r="M278" s="54">
        <v>603202</v>
      </c>
      <c r="N278" s="54">
        <v>1373003.36467</v>
      </c>
      <c r="O278" s="45" t="str">
        <f>IF(N278-F278*G278*H278&lt;0,IF(NOT(EXACT(C278,"Steico")),"Frezowana"," ")," ")</f>
        <v>Frezowana</v>
      </c>
      <c r="P278" s="45"/>
    </row>
    <row r="279" spans="1:16" ht="13.5" customHeight="1" x14ac:dyDescent="0.2">
      <c r="A279" s="45" t="s">
        <v>94</v>
      </c>
      <c r="B279" s="45">
        <v>552</v>
      </c>
      <c r="C279" s="49" t="s">
        <v>117</v>
      </c>
      <c r="D279" s="49" t="s">
        <v>112</v>
      </c>
      <c r="E279" s="45">
        <v>1</v>
      </c>
      <c r="F279" s="46">
        <v>50</v>
      </c>
      <c r="G279" s="46">
        <v>50</v>
      </c>
      <c r="H279" s="46">
        <v>508.50105269699998</v>
      </c>
      <c r="I279" s="54">
        <f>E279*H279*POWER(10,0)</f>
        <v>508.50105269699998</v>
      </c>
      <c r="J279" s="48">
        <f>E279*F279*G279*H279*POWER(10,-9)</f>
        <v>1.2712526317425002E-3</v>
      </c>
      <c r="K279" s="45"/>
      <c r="L279" s="45" t="s">
        <v>99</v>
      </c>
      <c r="M279" s="54">
        <v>603202</v>
      </c>
      <c r="N279" s="54">
        <v>1271252.6317400001</v>
      </c>
      <c r="O279" s="45" t="str">
        <f>IF(N279-F279*G279*H279&lt;0,IF(NOT(EXACT(C279,"Steico")),"Frezowana"," ")," ")</f>
        <v>Frezowana</v>
      </c>
      <c r="P279" s="45"/>
    </row>
    <row r="280" spans="1:16" ht="13.5" customHeight="1" x14ac:dyDescent="0.2">
      <c r="A280" s="45" t="s">
        <v>94</v>
      </c>
      <c r="B280" s="45">
        <v>551</v>
      </c>
      <c r="C280" s="49" t="s">
        <v>117</v>
      </c>
      <c r="D280" s="49" t="s">
        <v>112</v>
      </c>
      <c r="E280" s="45">
        <v>1</v>
      </c>
      <c r="F280" s="46">
        <v>50</v>
      </c>
      <c r="G280" s="46">
        <v>50</v>
      </c>
      <c r="H280" s="46">
        <v>342.50104389799998</v>
      </c>
      <c r="I280" s="54">
        <f>E280*H280*POWER(10,0)</f>
        <v>342.50104389799998</v>
      </c>
      <c r="J280" s="48">
        <f>E280*F280*G280*H280*POWER(10,-9)</f>
        <v>8.5625260974499999E-4</v>
      </c>
      <c r="K280" s="45"/>
      <c r="L280" s="45" t="s">
        <v>99</v>
      </c>
      <c r="M280" s="54">
        <v>603202</v>
      </c>
      <c r="N280" s="54">
        <v>856252.60974500002</v>
      </c>
      <c r="O280" s="45" t="str">
        <f>IF(N280-F280*G280*H280&lt;0,IF(NOT(EXACT(C280,"Steico")),"Frezowana"," ")," ")</f>
        <v xml:space="preserve"> </v>
      </c>
      <c r="P280" s="45"/>
    </row>
    <row r="281" spans="1:16" ht="13.5" customHeight="1" x14ac:dyDescent="0.2">
      <c r="A281" s="45" t="s">
        <v>94</v>
      </c>
      <c r="B281" s="45">
        <v>550</v>
      </c>
      <c r="C281" s="49" t="s">
        <v>117</v>
      </c>
      <c r="D281" s="49" t="s">
        <v>112</v>
      </c>
      <c r="E281" s="45">
        <v>1</v>
      </c>
      <c r="F281" s="46">
        <v>50</v>
      </c>
      <c r="G281" s="46">
        <v>50</v>
      </c>
      <c r="H281" s="46">
        <v>360.14067100300002</v>
      </c>
      <c r="I281" s="54">
        <f>E281*H281*POWER(10,0)</f>
        <v>360.14067100300002</v>
      </c>
      <c r="J281" s="48">
        <f>E281*F281*G281*H281*POWER(10,-9)</f>
        <v>9.0035167750750005E-4</v>
      </c>
      <c r="K281" s="45"/>
      <c r="L281" s="45" t="s">
        <v>99</v>
      </c>
      <c r="M281" s="54">
        <v>603202</v>
      </c>
      <c r="N281" s="54">
        <v>900351.67750700004</v>
      </c>
      <c r="O281" s="45" t="str">
        <f>IF(N281-F281*G281*H281&lt;0,IF(NOT(EXACT(C281,"Steico")),"Frezowana"," ")," ")</f>
        <v>Frezowana</v>
      </c>
      <c r="P281" s="45"/>
    </row>
    <row r="282" spans="1:16" ht="13.5" customHeight="1" x14ac:dyDescent="0.2">
      <c r="A282" s="45" t="s">
        <v>94</v>
      </c>
      <c r="B282" s="45">
        <v>549</v>
      </c>
      <c r="C282" s="49" t="s">
        <v>117</v>
      </c>
      <c r="D282" s="49" t="s">
        <v>112</v>
      </c>
      <c r="E282" s="45">
        <v>1</v>
      </c>
      <c r="F282" s="46">
        <v>50</v>
      </c>
      <c r="G282" s="46">
        <v>50</v>
      </c>
      <c r="H282" s="46">
        <v>187.49894733299999</v>
      </c>
      <c r="I282" s="54">
        <f>E282*H282*POWER(10,0)</f>
        <v>187.49894733299999</v>
      </c>
      <c r="J282" s="48">
        <f>E282*F282*G282*H282*POWER(10,-9)</f>
        <v>4.6874736833250002E-4</v>
      </c>
      <c r="K282" s="45"/>
      <c r="L282" s="45" t="s">
        <v>99</v>
      </c>
      <c r="M282" s="54">
        <v>603202</v>
      </c>
      <c r="N282" s="54">
        <v>468747.36833299999</v>
      </c>
      <c r="O282" s="45" t="str">
        <f>IF(N282-F282*G282*H282&lt;0,IF(NOT(EXACT(C282,"Steico")),"Frezowana"," ")," ")</f>
        <v xml:space="preserve"> </v>
      </c>
      <c r="P282" s="45"/>
    </row>
    <row r="283" spans="1:16" ht="13.5" customHeight="1" x14ac:dyDescent="0.2">
      <c r="A283" s="45" t="s">
        <v>94</v>
      </c>
      <c r="B283" s="45">
        <v>548</v>
      </c>
      <c r="C283" s="49" t="s">
        <v>117</v>
      </c>
      <c r="D283" s="49" t="s">
        <v>112</v>
      </c>
      <c r="E283" s="45">
        <v>1</v>
      </c>
      <c r="F283" s="46">
        <v>50</v>
      </c>
      <c r="G283" s="46">
        <v>50</v>
      </c>
      <c r="H283" s="46">
        <v>169.85933776600001</v>
      </c>
      <c r="I283" s="54">
        <f>E283*H283*POWER(10,0)</f>
        <v>169.85933776600001</v>
      </c>
      <c r="J283" s="48">
        <f>E283*F283*G283*H283*POWER(10,-9)</f>
        <v>4.2464834441500001E-4</v>
      </c>
      <c r="K283" s="45"/>
      <c r="L283" s="45" t="s">
        <v>99</v>
      </c>
      <c r="M283" s="54">
        <v>603202</v>
      </c>
      <c r="N283" s="54">
        <v>424648.344415</v>
      </c>
      <c r="O283" s="45" t="str">
        <f>IF(N283-F283*G283*H283&lt;0,IF(NOT(EXACT(C283,"Steico")),"Frezowana"," ")," ")</f>
        <v xml:space="preserve"> </v>
      </c>
      <c r="P283" s="45"/>
    </row>
    <row r="284" spans="1:16" ht="13.5" customHeight="1" x14ac:dyDescent="0.2">
      <c r="A284" s="45" t="s">
        <v>94</v>
      </c>
      <c r="B284" s="45">
        <v>547</v>
      </c>
      <c r="C284" s="49" t="s">
        <v>117</v>
      </c>
      <c r="D284" s="49" t="s">
        <v>112</v>
      </c>
      <c r="E284" s="45">
        <v>1</v>
      </c>
      <c r="F284" s="46">
        <v>50</v>
      </c>
      <c r="G284" s="46">
        <v>50</v>
      </c>
      <c r="H284" s="46">
        <v>526.14161461599997</v>
      </c>
      <c r="I284" s="54">
        <f>E284*H284*POWER(10,0)</f>
        <v>526.14161461599997</v>
      </c>
      <c r="J284" s="48">
        <f>E284*F284*G284*H284*POWER(10,-9)</f>
        <v>1.3153540365400001E-3</v>
      </c>
      <c r="K284" s="45"/>
      <c r="L284" s="45" t="s">
        <v>99</v>
      </c>
      <c r="M284" s="54">
        <v>603202</v>
      </c>
      <c r="N284" s="54">
        <v>1315354.03654</v>
      </c>
      <c r="O284" s="45" t="str">
        <f>IF(N284-F284*G284*H284&lt;0,IF(NOT(EXACT(C284,"Steico")),"Frezowana"," ")," ")</f>
        <v xml:space="preserve"> </v>
      </c>
      <c r="P284" s="45"/>
    </row>
    <row r="285" spans="1:16" ht="13.5" customHeight="1" x14ac:dyDescent="0.2">
      <c r="A285" s="45" t="s">
        <v>94</v>
      </c>
      <c r="B285" s="45">
        <v>546</v>
      </c>
      <c r="C285" s="49" t="s">
        <v>117</v>
      </c>
      <c r="D285" s="49" t="s">
        <v>112</v>
      </c>
      <c r="E285" s="45">
        <v>1</v>
      </c>
      <c r="F285" s="46">
        <v>50</v>
      </c>
      <c r="G285" s="46">
        <v>50</v>
      </c>
      <c r="H285" s="46">
        <v>550</v>
      </c>
      <c r="I285" s="54">
        <f>E285*H285*POWER(10,0)</f>
        <v>550</v>
      </c>
      <c r="J285" s="48">
        <f>E285*F285*G285*H285*POWER(10,-9)</f>
        <v>1.3750000000000001E-3</v>
      </c>
      <c r="K285" s="45"/>
      <c r="L285" s="45" t="s">
        <v>99</v>
      </c>
      <c r="M285" s="54">
        <v>603202</v>
      </c>
      <c r="N285" s="54">
        <v>1373002.3809499999</v>
      </c>
      <c r="O285" s="45" t="str">
        <f>IF(N285-F285*G285*H285&lt;0,IF(NOT(EXACT(C285,"Steico")),"Frezowana"," ")," ")</f>
        <v>Frezowana</v>
      </c>
      <c r="P285" s="45"/>
    </row>
    <row r="286" spans="1:16" ht="13.5" customHeight="1" x14ac:dyDescent="0.2">
      <c r="A286" s="45" t="s">
        <v>94</v>
      </c>
      <c r="B286" s="45">
        <v>545</v>
      </c>
      <c r="C286" s="49" t="s">
        <v>117</v>
      </c>
      <c r="D286" s="49" t="s">
        <v>112</v>
      </c>
      <c r="E286" s="45">
        <v>1</v>
      </c>
      <c r="F286" s="46">
        <v>50</v>
      </c>
      <c r="G286" s="46">
        <v>50</v>
      </c>
      <c r="H286" s="46">
        <v>550</v>
      </c>
      <c r="I286" s="54">
        <f>E286*H286*POWER(10,0)</f>
        <v>550</v>
      </c>
      <c r="J286" s="48">
        <f>E286*F286*G286*H286*POWER(10,-9)</f>
        <v>1.3750000000000001E-3</v>
      </c>
      <c r="K286" s="45"/>
      <c r="L286" s="45" t="s">
        <v>99</v>
      </c>
      <c r="M286" s="54">
        <v>603202</v>
      </c>
      <c r="N286" s="54">
        <v>1369006.7506200001</v>
      </c>
      <c r="O286" s="45" t="str">
        <f>IF(N286-F286*G286*H286&lt;0,IF(NOT(EXACT(C286,"Steico")),"Frezowana"," ")," ")</f>
        <v>Frezowana</v>
      </c>
      <c r="P286" s="45"/>
    </row>
    <row r="287" spans="1:16" ht="13.5" customHeight="1" x14ac:dyDescent="0.2">
      <c r="A287" s="45" t="s">
        <v>94</v>
      </c>
      <c r="B287" s="45">
        <v>544</v>
      </c>
      <c r="C287" s="49" t="s">
        <v>117</v>
      </c>
      <c r="D287" s="49" t="s">
        <v>112</v>
      </c>
      <c r="E287" s="45">
        <v>1</v>
      </c>
      <c r="F287" s="46">
        <v>50</v>
      </c>
      <c r="G287" s="46">
        <v>50</v>
      </c>
      <c r="H287" s="46">
        <v>500.10496397899999</v>
      </c>
      <c r="I287" s="54">
        <f>E287*H287*POWER(10,0)</f>
        <v>500.10496397899999</v>
      </c>
      <c r="J287" s="48">
        <f>E287*F287*G287*H287*POWER(10,-9)</f>
        <v>1.2502624099475E-3</v>
      </c>
      <c r="K287" s="45"/>
      <c r="L287" s="45" t="s">
        <v>99</v>
      </c>
      <c r="M287" s="54">
        <v>603202</v>
      </c>
      <c r="N287" s="54">
        <v>1248264.5057399999</v>
      </c>
      <c r="O287" s="45" t="str">
        <f>IF(N287-F287*G287*H287&lt;0,IF(NOT(EXACT(C287,"Steico")),"Frezowana"," ")," ")</f>
        <v>Frezowana</v>
      </c>
      <c r="P287" s="45"/>
    </row>
    <row r="288" spans="1:16" ht="13.5" customHeight="1" x14ac:dyDescent="0.2">
      <c r="A288" s="45" t="s">
        <v>94</v>
      </c>
      <c r="B288" s="45">
        <v>543</v>
      </c>
      <c r="C288" s="49" t="s">
        <v>117</v>
      </c>
      <c r="D288" s="49" t="s">
        <v>112</v>
      </c>
      <c r="E288" s="45">
        <v>1</v>
      </c>
      <c r="F288" s="46">
        <v>50</v>
      </c>
      <c r="G288" s="46">
        <v>50</v>
      </c>
      <c r="H288" s="46">
        <v>323.523785379</v>
      </c>
      <c r="I288" s="54">
        <f>E288*H288*POWER(10,0)</f>
        <v>323.523785379</v>
      </c>
      <c r="J288" s="48">
        <f>E288*F288*G288*H288*POWER(10,-9)</f>
        <v>8.0880946344750006E-4</v>
      </c>
      <c r="K288" s="45"/>
      <c r="L288" s="45" t="s">
        <v>99</v>
      </c>
      <c r="M288" s="54">
        <v>603202</v>
      </c>
      <c r="N288" s="54">
        <v>804813.46973300003</v>
      </c>
      <c r="O288" s="45" t="str">
        <f>IF(N288-F288*G288*H288&lt;0,IF(NOT(EXACT(C288,"Steico")),"Frezowana"," ")," ")</f>
        <v>Frezowana</v>
      </c>
      <c r="P288" s="45"/>
    </row>
    <row r="289" spans="1:16" ht="13.5" customHeight="1" x14ac:dyDescent="0.2">
      <c r="A289" s="45" t="s">
        <v>94</v>
      </c>
      <c r="B289" s="45">
        <v>542</v>
      </c>
      <c r="C289" s="49" t="s">
        <v>117</v>
      </c>
      <c r="D289" s="49" t="s">
        <v>112</v>
      </c>
      <c r="E289" s="45">
        <v>1</v>
      </c>
      <c r="F289" s="46">
        <v>50</v>
      </c>
      <c r="G289" s="46">
        <v>50</v>
      </c>
      <c r="H289" s="46">
        <v>475.00179637999997</v>
      </c>
      <c r="I289" s="54">
        <f>E289*H289*POWER(10,0)</f>
        <v>475.00179637999997</v>
      </c>
      <c r="J289" s="48">
        <f>E289*F289*G289*H289*POWER(10,-9)</f>
        <v>1.1875044909500001E-3</v>
      </c>
      <c r="K289" s="45"/>
      <c r="L289" s="45" t="s">
        <v>99</v>
      </c>
      <c r="M289" s="54">
        <v>603202</v>
      </c>
      <c r="N289" s="54">
        <v>1187504.49095</v>
      </c>
      <c r="O289" s="45" t="str">
        <f>IF(N289-F289*G289*H289&lt;0,IF(NOT(EXACT(C289,"Steico")),"Frezowana"," ")," ")</f>
        <v xml:space="preserve"> </v>
      </c>
      <c r="P289" s="45"/>
    </row>
    <row r="290" spans="1:16" ht="13.5" customHeight="1" x14ac:dyDescent="0.2">
      <c r="A290" s="45" t="s">
        <v>95</v>
      </c>
      <c r="B290" s="45">
        <v>471</v>
      </c>
      <c r="C290" s="49" t="s">
        <v>117</v>
      </c>
      <c r="D290" s="49" t="s">
        <v>112</v>
      </c>
      <c r="E290" s="45">
        <v>1</v>
      </c>
      <c r="F290" s="46">
        <v>50</v>
      </c>
      <c r="G290" s="46">
        <v>50</v>
      </c>
      <c r="H290" s="46">
        <v>550</v>
      </c>
      <c r="I290" s="54">
        <f>E290*H290*POWER(10,0)</f>
        <v>550</v>
      </c>
      <c r="J290" s="48">
        <f>E290*F290*G290*H290*POWER(10,-9)</f>
        <v>1.3750000000000001E-3</v>
      </c>
      <c r="K290" s="45"/>
      <c r="L290" s="45" t="s">
        <v>99</v>
      </c>
      <c r="M290" s="54">
        <v>603202</v>
      </c>
      <c r="N290" s="54">
        <v>1375000</v>
      </c>
      <c r="O290" s="45" t="str">
        <f>IF(N290-F290*G290*H290&lt;0,IF(NOT(EXACT(C290,"Steico")),"Frezowana"," ")," ")</f>
        <v xml:space="preserve"> </v>
      </c>
      <c r="P290" s="45"/>
    </row>
    <row r="291" spans="1:16" ht="13.5" customHeight="1" x14ac:dyDescent="0.2">
      <c r="A291" s="45" t="s">
        <v>95</v>
      </c>
      <c r="B291" s="45">
        <v>567</v>
      </c>
      <c r="C291" s="49" t="s">
        <v>117</v>
      </c>
      <c r="D291" s="49" t="s">
        <v>112</v>
      </c>
      <c r="E291" s="45">
        <v>1</v>
      </c>
      <c r="F291" s="46">
        <v>50</v>
      </c>
      <c r="G291" s="46">
        <v>50</v>
      </c>
      <c r="H291" s="46">
        <v>424.80728922700001</v>
      </c>
      <c r="I291" s="54">
        <f>E291*H291*POWER(10,0)</f>
        <v>424.80728922700001</v>
      </c>
      <c r="J291" s="48">
        <f>E291*F291*G291*H291*POWER(10,-9)</f>
        <v>1.0620182230675001E-3</v>
      </c>
      <c r="K291" s="45"/>
      <c r="L291" s="45" t="s">
        <v>99</v>
      </c>
      <c r="M291" s="54">
        <v>603202</v>
      </c>
      <c r="N291" s="54">
        <v>1062018.2230700001</v>
      </c>
      <c r="O291" s="45" t="str">
        <f>IF(N291-F291*G291*H291&lt;0,IF(NOT(EXACT(C291,"Steico")),"Frezowana"," ")," ")</f>
        <v xml:space="preserve"> </v>
      </c>
      <c r="P291" s="45"/>
    </row>
    <row r="292" spans="1:16" ht="13.5" customHeight="1" x14ac:dyDescent="0.2">
      <c r="A292" s="45" t="s">
        <v>95</v>
      </c>
      <c r="B292" s="45">
        <v>566</v>
      </c>
      <c r="C292" s="49" t="s">
        <v>117</v>
      </c>
      <c r="D292" s="49" t="s">
        <v>112</v>
      </c>
      <c r="E292" s="45">
        <v>1</v>
      </c>
      <c r="F292" s="46">
        <v>50</v>
      </c>
      <c r="G292" s="46">
        <v>50</v>
      </c>
      <c r="H292" s="46">
        <v>321.22877059899997</v>
      </c>
      <c r="I292" s="54">
        <f>E292*H292*POWER(10,0)</f>
        <v>321.22877059899997</v>
      </c>
      <c r="J292" s="48">
        <f>E292*F292*G292*H292*POWER(10,-9)</f>
        <v>8.0307192649749996E-4</v>
      </c>
      <c r="K292" s="45"/>
      <c r="L292" s="45" t="s">
        <v>99</v>
      </c>
      <c r="M292" s="54">
        <v>603202</v>
      </c>
      <c r="N292" s="54">
        <v>803071.92649800004</v>
      </c>
      <c r="O292" s="45" t="str">
        <f>IF(N292-F292*G292*H292&lt;0,IF(NOT(EXACT(C292,"Steico")),"Frezowana"," ")," ")</f>
        <v xml:space="preserve"> </v>
      </c>
      <c r="P292" s="45"/>
    </row>
    <row r="293" spans="1:16" ht="13.5" customHeight="1" x14ac:dyDescent="0.2">
      <c r="A293" s="45" t="s">
        <v>95</v>
      </c>
      <c r="B293" s="45">
        <v>565</v>
      </c>
      <c r="C293" s="49" t="s">
        <v>117</v>
      </c>
      <c r="D293" s="49" t="s">
        <v>112</v>
      </c>
      <c r="E293" s="45">
        <v>1</v>
      </c>
      <c r="F293" s="46">
        <v>50</v>
      </c>
      <c r="G293" s="46">
        <v>50</v>
      </c>
      <c r="H293" s="46">
        <v>160</v>
      </c>
      <c r="I293" s="54">
        <f>E293*H293*POWER(10,0)</f>
        <v>160</v>
      </c>
      <c r="J293" s="48">
        <f>E293*F293*G293*H293*POWER(10,-9)</f>
        <v>4.0000000000000002E-4</v>
      </c>
      <c r="K293" s="45"/>
      <c r="L293" s="45" t="s">
        <v>99</v>
      </c>
      <c r="M293" s="54">
        <v>603202</v>
      </c>
      <c r="N293" s="54">
        <v>400000</v>
      </c>
      <c r="O293" s="45" t="str">
        <f>IF(N293-F293*G293*H293&lt;0,IF(NOT(EXACT(C293,"Steico")),"Frezowana"," ")," ")</f>
        <v xml:space="preserve"> </v>
      </c>
      <c r="P293" s="45"/>
    </row>
    <row r="294" spans="1:16" ht="13.5" customHeight="1" x14ac:dyDescent="0.2">
      <c r="A294" s="45" t="s">
        <v>74</v>
      </c>
      <c r="B294" s="45">
        <v>109</v>
      </c>
      <c r="C294" s="49" t="s">
        <v>117</v>
      </c>
      <c r="D294" s="49" t="s">
        <v>112</v>
      </c>
      <c r="E294" s="45">
        <v>1</v>
      </c>
      <c r="F294" s="46">
        <v>50</v>
      </c>
      <c r="G294" s="46">
        <v>50</v>
      </c>
      <c r="H294" s="46">
        <v>431</v>
      </c>
      <c r="I294" s="54">
        <f>E294*H294*POWER(10,0)</f>
        <v>431</v>
      </c>
      <c r="J294" s="48">
        <f>E294*F294*G294*H294*POWER(10,-9)</f>
        <v>1.0775000000000001E-3</v>
      </c>
      <c r="K294" s="45"/>
      <c r="L294" s="45" t="s">
        <v>99</v>
      </c>
      <c r="M294" s="54">
        <v>603202</v>
      </c>
      <c r="N294" s="54">
        <v>1077500</v>
      </c>
      <c r="O294" s="45" t="str">
        <f>IF(N294-F294*G294*H294&lt;0,IF(NOT(EXACT(C294,"Steico")),"Frezowana"," ")," ")</f>
        <v xml:space="preserve"> </v>
      </c>
      <c r="P294" s="45"/>
    </row>
    <row r="295" spans="1:16" ht="13.5" customHeight="1" x14ac:dyDescent="0.2">
      <c r="A295" s="45" t="s">
        <v>90</v>
      </c>
      <c r="B295" s="45">
        <v>111</v>
      </c>
      <c r="C295" s="49" t="s">
        <v>117</v>
      </c>
      <c r="D295" s="49" t="s">
        <v>112</v>
      </c>
      <c r="E295" s="45">
        <v>1</v>
      </c>
      <c r="F295" s="46">
        <v>50</v>
      </c>
      <c r="G295" s="46">
        <v>50</v>
      </c>
      <c r="H295" s="46">
        <v>278.99881667300002</v>
      </c>
      <c r="I295" s="54">
        <f>E295*H295*POWER(10,0)</f>
        <v>278.99881667300002</v>
      </c>
      <c r="J295" s="48">
        <f>E295*F295*G295*H295*POWER(10,-9)</f>
        <v>6.9749704168250006E-4</v>
      </c>
      <c r="K295" s="45"/>
      <c r="L295" s="45" t="s">
        <v>99</v>
      </c>
      <c r="M295" s="54">
        <v>603202</v>
      </c>
      <c r="N295" s="54">
        <v>697497.04168200004</v>
      </c>
      <c r="O295" s="45" t="str">
        <f>IF(N295-F295*G295*H295&lt;0,IF(NOT(EXACT(C295,"Steico")),"Frezowana"," ")," ")</f>
        <v>Frezowana</v>
      </c>
      <c r="P295" s="45"/>
    </row>
    <row r="296" spans="1:16" ht="13.5" customHeight="1" x14ac:dyDescent="0.2">
      <c r="A296" s="45" t="s">
        <v>74</v>
      </c>
      <c r="B296" s="45">
        <v>111</v>
      </c>
      <c r="C296" s="49" t="s">
        <v>117</v>
      </c>
      <c r="D296" s="49" t="s">
        <v>112</v>
      </c>
      <c r="E296" s="45">
        <v>1</v>
      </c>
      <c r="F296" s="46">
        <v>50</v>
      </c>
      <c r="G296" s="46">
        <v>50</v>
      </c>
      <c r="H296" s="46">
        <v>278.99881667300002</v>
      </c>
      <c r="I296" s="54">
        <f>E296*H296*POWER(10,0)</f>
        <v>278.99881667300002</v>
      </c>
      <c r="J296" s="48">
        <f>E296*F296*G296*H296*POWER(10,-9)</f>
        <v>6.9749704168250006E-4</v>
      </c>
      <c r="K296" s="45"/>
      <c r="L296" s="45" t="s">
        <v>99</v>
      </c>
      <c r="M296" s="54">
        <v>603202</v>
      </c>
      <c r="N296" s="54">
        <v>697497.04168200004</v>
      </c>
      <c r="O296" s="45" t="str">
        <f>IF(N296-F296*G296*H296&lt;0,IF(NOT(EXACT(C296,"Steico")),"Frezowana"," ")," ")</f>
        <v>Frezowana</v>
      </c>
      <c r="P296" s="45"/>
    </row>
    <row r="297" spans="1:16" ht="13.5" customHeight="1" x14ac:dyDescent="0.2">
      <c r="A297" s="45" t="s">
        <v>74</v>
      </c>
      <c r="B297" s="45">
        <v>110</v>
      </c>
      <c r="C297" s="49" t="s">
        <v>117</v>
      </c>
      <c r="D297" s="49" t="s">
        <v>112</v>
      </c>
      <c r="E297" s="45">
        <v>1</v>
      </c>
      <c r="F297" s="46">
        <v>50</v>
      </c>
      <c r="G297" s="46">
        <v>50</v>
      </c>
      <c r="H297" s="46">
        <v>260.00090677399999</v>
      </c>
      <c r="I297" s="54">
        <f>E297*H297*POWER(10,0)</f>
        <v>260.00090677399999</v>
      </c>
      <c r="J297" s="48">
        <f>E297*F297*G297*H297*POWER(10,-9)</f>
        <v>6.5000226693500004E-4</v>
      </c>
      <c r="K297" s="45"/>
      <c r="L297" s="45" t="s">
        <v>99</v>
      </c>
      <c r="M297" s="54">
        <v>603202</v>
      </c>
      <c r="N297" s="54">
        <v>639025.42581100005</v>
      </c>
      <c r="O297" s="45" t="str">
        <f>IF(N297-F297*G297*H297&lt;0,IF(NOT(EXACT(C297,"Steico")),"Frezowana"," ")," ")</f>
        <v>Frezowana</v>
      </c>
      <c r="P297" s="45"/>
    </row>
    <row r="298" spans="1:16" ht="13.5" customHeight="1" x14ac:dyDescent="0.2">
      <c r="A298" s="45" t="s">
        <v>74</v>
      </c>
      <c r="B298" s="45">
        <v>575</v>
      </c>
      <c r="C298" s="49" t="s">
        <v>117</v>
      </c>
      <c r="D298" s="49" t="s">
        <v>112</v>
      </c>
      <c r="E298" s="45">
        <v>1</v>
      </c>
      <c r="F298" s="46">
        <v>50</v>
      </c>
      <c r="G298" s="46">
        <v>50</v>
      </c>
      <c r="H298" s="46">
        <v>260.88781109899998</v>
      </c>
      <c r="I298" s="54">
        <f>E298*H298*POWER(10,0)</f>
        <v>260.88781109899998</v>
      </c>
      <c r="J298" s="48">
        <f>E298*F298*G298*H298*POWER(10,-9)</f>
        <v>6.522195277475E-4</v>
      </c>
      <c r="K298" s="45"/>
      <c r="L298" s="45" t="s">
        <v>99</v>
      </c>
      <c r="M298" s="54">
        <v>603202</v>
      </c>
      <c r="N298" s="54">
        <v>652219.52774599998</v>
      </c>
      <c r="O298" s="45" t="str">
        <f>IF(N298-F298*G298*H298&lt;0,IF(NOT(EXACT(C298,"Steico")),"Frezowana"," ")," ")</f>
        <v>Frezowana</v>
      </c>
      <c r="P298" s="45"/>
    </row>
    <row r="299" spans="1:16" ht="13.5" customHeight="1" x14ac:dyDescent="0.2">
      <c r="A299" s="45" t="s">
        <v>90</v>
      </c>
      <c r="B299" s="45">
        <v>109</v>
      </c>
      <c r="C299" s="49" t="s">
        <v>117</v>
      </c>
      <c r="D299" s="49" t="s">
        <v>112</v>
      </c>
      <c r="E299" s="45">
        <v>1</v>
      </c>
      <c r="F299" s="46">
        <v>50</v>
      </c>
      <c r="G299" s="46">
        <v>50</v>
      </c>
      <c r="H299" s="46">
        <v>431</v>
      </c>
      <c r="I299" s="54">
        <f>E299*H299*POWER(10,0)</f>
        <v>431</v>
      </c>
      <c r="J299" s="48">
        <f>E299*F299*G299*H299*POWER(10,-9)</f>
        <v>1.0775000000000001E-3</v>
      </c>
      <c r="K299" s="45"/>
      <c r="L299" s="45" t="s">
        <v>99</v>
      </c>
      <c r="M299" s="54">
        <v>603202</v>
      </c>
      <c r="N299" s="54">
        <v>1077500</v>
      </c>
      <c r="O299" s="45" t="str">
        <f>IF(N299-F299*G299*H299&lt;0,IF(NOT(EXACT(C299,"Steico")),"Frezowana"," ")," ")</f>
        <v xml:space="preserve"> </v>
      </c>
      <c r="P299" s="45"/>
    </row>
    <row r="300" spans="1:16" ht="13.5" customHeight="1" x14ac:dyDescent="0.2">
      <c r="A300" s="45" t="s">
        <v>90</v>
      </c>
      <c r="B300" s="45">
        <v>108</v>
      </c>
      <c r="C300" s="49" t="s">
        <v>117</v>
      </c>
      <c r="D300" s="49" t="s">
        <v>112</v>
      </c>
      <c r="E300" s="45">
        <v>1</v>
      </c>
      <c r="F300" s="46">
        <v>50</v>
      </c>
      <c r="G300" s="46">
        <v>50</v>
      </c>
      <c r="H300" s="46">
        <v>239.590520027</v>
      </c>
      <c r="I300" s="54">
        <f>E300*H300*POWER(10,0)</f>
        <v>239.590520027</v>
      </c>
      <c r="J300" s="48">
        <f>E300*F300*G300*H300*POWER(10,-9)</f>
        <v>5.9897630006750001E-4</v>
      </c>
      <c r="K300" s="45"/>
      <c r="L300" s="45" t="s">
        <v>99</v>
      </c>
      <c r="M300" s="54">
        <v>603202</v>
      </c>
      <c r="N300" s="54">
        <v>598976.30006699997</v>
      </c>
      <c r="O300" s="45" t="str">
        <f>IF(N300-F300*G300*H300&lt;0,IF(NOT(EXACT(C300,"Steico")),"Frezowana"," ")," ")</f>
        <v>Frezowana</v>
      </c>
      <c r="P300" s="45"/>
    </row>
    <row r="301" spans="1:16" ht="13.5" customHeight="1" x14ac:dyDescent="0.2">
      <c r="A301" s="45" t="s">
        <v>90</v>
      </c>
      <c r="B301" s="45">
        <v>107</v>
      </c>
      <c r="C301" s="49" t="s">
        <v>117</v>
      </c>
      <c r="D301" s="49" t="s">
        <v>112</v>
      </c>
      <c r="E301" s="45">
        <v>1</v>
      </c>
      <c r="F301" s="46">
        <v>50</v>
      </c>
      <c r="G301" s="46">
        <v>50</v>
      </c>
      <c r="H301" s="46">
        <v>260.00090677399999</v>
      </c>
      <c r="I301" s="54">
        <f>E301*H301*POWER(10,0)</f>
        <v>260.00090677399999</v>
      </c>
      <c r="J301" s="48">
        <f>E301*F301*G301*H301*POWER(10,-9)</f>
        <v>6.5000226693500004E-4</v>
      </c>
      <c r="K301" s="45"/>
      <c r="L301" s="45" t="s">
        <v>99</v>
      </c>
      <c r="M301" s="54">
        <v>603202</v>
      </c>
      <c r="N301" s="54">
        <v>639002.26693499996</v>
      </c>
      <c r="O301" s="45" t="str">
        <f>IF(N301-F301*G301*H301&lt;0,IF(NOT(EXACT(C301,"Steico")),"Frezowana"," ")," ")</f>
        <v>Frezowana</v>
      </c>
      <c r="P301" s="45"/>
    </row>
    <row r="302" spans="1:16" ht="13.5" customHeight="1" x14ac:dyDescent="0.2">
      <c r="A302" s="45" t="s">
        <v>82</v>
      </c>
      <c r="B302" s="45">
        <v>106</v>
      </c>
      <c r="C302" s="49" t="s">
        <v>117</v>
      </c>
      <c r="D302" s="49" t="s">
        <v>112</v>
      </c>
      <c r="E302" s="45">
        <v>1</v>
      </c>
      <c r="F302" s="46">
        <v>50</v>
      </c>
      <c r="G302" s="46">
        <v>50</v>
      </c>
      <c r="H302" s="46">
        <v>593.53043602399998</v>
      </c>
      <c r="I302" s="54">
        <f>E302*H302*POWER(10,0)</f>
        <v>593.53043602399998</v>
      </c>
      <c r="J302" s="48">
        <f>E302*F302*G302*H302*POWER(10,-9)</f>
        <v>1.48382609006E-3</v>
      </c>
      <c r="K302" s="45"/>
      <c r="L302" s="45" t="s">
        <v>99</v>
      </c>
      <c r="M302" s="54">
        <v>603202</v>
      </c>
      <c r="N302" s="54">
        <v>1483826.0900600001</v>
      </c>
      <c r="O302" s="45" t="str">
        <f>IF(N302-F302*G302*H302&lt;0,IF(NOT(EXACT(C302,"Steico")),"Frezowana"," ")," ")</f>
        <v xml:space="preserve"> </v>
      </c>
      <c r="P302" s="45"/>
    </row>
    <row r="303" spans="1:16" ht="13.5" customHeight="1" x14ac:dyDescent="0.2">
      <c r="A303" s="45" t="s">
        <v>86</v>
      </c>
      <c r="B303" s="45">
        <v>106</v>
      </c>
      <c r="C303" s="49" t="s">
        <v>117</v>
      </c>
      <c r="D303" s="49" t="s">
        <v>112</v>
      </c>
      <c r="E303" s="45">
        <v>1</v>
      </c>
      <c r="F303" s="46">
        <v>50</v>
      </c>
      <c r="G303" s="46">
        <v>50</v>
      </c>
      <c r="H303" s="46">
        <v>593.53043602399998</v>
      </c>
      <c r="I303" s="54">
        <f>E303*H303*POWER(10,0)</f>
        <v>593.53043602399998</v>
      </c>
      <c r="J303" s="48">
        <f>E303*F303*G303*H303*POWER(10,-9)</f>
        <v>1.48382609006E-3</v>
      </c>
      <c r="K303" s="45"/>
      <c r="L303" s="45" t="s">
        <v>99</v>
      </c>
      <c r="M303" s="54">
        <v>603202</v>
      </c>
      <c r="N303" s="54">
        <v>1483826.0900600001</v>
      </c>
      <c r="O303" s="45" t="str">
        <f>IF(N303-F303*G303*H303&lt;0,IF(NOT(EXACT(C303,"Steico")),"Frezowana"," ")," ")</f>
        <v xml:space="preserve"> </v>
      </c>
      <c r="P303" s="45"/>
    </row>
    <row r="304" spans="1:16" ht="13.5" customHeight="1" x14ac:dyDescent="0.2">
      <c r="A304" s="45" t="s">
        <v>82</v>
      </c>
      <c r="B304" s="45">
        <v>105</v>
      </c>
      <c r="C304" s="49" t="s">
        <v>117</v>
      </c>
      <c r="D304" s="49" t="s">
        <v>112</v>
      </c>
      <c r="E304" s="45">
        <v>1</v>
      </c>
      <c r="F304" s="46">
        <v>50</v>
      </c>
      <c r="G304" s="46">
        <v>50</v>
      </c>
      <c r="H304" s="46">
        <v>396.00077982400001</v>
      </c>
      <c r="I304" s="54">
        <f>E304*H304*POWER(10,0)</f>
        <v>396.00077982400001</v>
      </c>
      <c r="J304" s="48">
        <f>E304*F304*G304*H304*POWER(10,-9)</f>
        <v>9.9000194955999998E-4</v>
      </c>
      <c r="K304" s="45"/>
      <c r="L304" s="45" t="s">
        <v>99</v>
      </c>
      <c r="M304" s="54">
        <v>603202</v>
      </c>
      <c r="N304" s="54">
        <v>990001.94955899997</v>
      </c>
      <c r="O304" s="45" t="str">
        <f>IF(N304-F304*G304*H304&lt;0,IF(NOT(EXACT(C304,"Steico")),"Frezowana"," ")," ")</f>
        <v>Frezowana</v>
      </c>
      <c r="P304" s="45"/>
    </row>
    <row r="305" spans="1:16" ht="13.5" customHeight="1" x14ac:dyDescent="0.2">
      <c r="A305" s="45" t="s">
        <v>82</v>
      </c>
      <c r="B305" s="45">
        <v>104</v>
      </c>
      <c r="C305" s="49" t="s">
        <v>117</v>
      </c>
      <c r="D305" s="49" t="s">
        <v>112</v>
      </c>
      <c r="E305" s="45">
        <v>1</v>
      </c>
      <c r="F305" s="46">
        <v>50</v>
      </c>
      <c r="G305" s="46">
        <v>50</v>
      </c>
      <c r="H305" s="46">
        <v>578.99866652000003</v>
      </c>
      <c r="I305" s="54">
        <f>E305*H305*POWER(10,0)</f>
        <v>578.99866652000003</v>
      </c>
      <c r="J305" s="48">
        <f>E305*F305*G305*H305*POWER(10,-9)</f>
        <v>1.4474966663000004E-3</v>
      </c>
      <c r="K305" s="45"/>
      <c r="L305" s="45" t="s">
        <v>99</v>
      </c>
      <c r="M305" s="54">
        <v>603202</v>
      </c>
      <c r="N305" s="54">
        <v>1447496.6662999999</v>
      </c>
      <c r="O305" s="45" t="str">
        <f>IF(N305-F305*G305*H305&lt;0,IF(NOT(EXACT(C305,"Steico")),"Frezowana"," ")," ")</f>
        <v>Frezowana</v>
      </c>
      <c r="P305" s="45"/>
    </row>
    <row r="306" spans="1:16" ht="13.5" customHeight="1" x14ac:dyDescent="0.2">
      <c r="A306" s="45" t="s">
        <v>86</v>
      </c>
      <c r="B306" s="45">
        <v>105</v>
      </c>
      <c r="C306" s="49" t="s">
        <v>117</v>
      </c>
      <c r="D306" s="49" t="s">
        <v>112</v>
      </c>
      <c r="E306" s="45">
        <v>1</v>
      </c>
      <c r="F306" s="46">
        <v>50</v>
      </c>
      <c r="G306" s="46">
        <v>50</v>
      </c>
      <c r="H306" s="46">
        <v>396.00077982400001</v>
      </c>
      <c r="I306" s="54">
        <f>E306*H306*POWER(10,0)</f>
        <v>396.00077982400001</v>
      </c>
      <c r="J306" s="48">
        <f>E306*F306*G306*H306*POWER(10,-9)</f>
        <v>9.9000194955999998E-4</v>
      </c>
      <c r="K306" s="45"/>
      <c r="L306" s="45" t="s">
        <v>99</v>
      </c>
      <c r="M306" s="54">
        <v>603202</v>
      </c>
      <c r="N306" s="54">
        <v>990001.94955899997</v>
      </c>
      <c r="O306" s="45" t="str">
        <f>IF(N306-F306*G306*H306&lt;0,IF(NOT(EXACT(C306,"Steico")),"Frezowana"," ")," ")</f>
        <v>Frezowana</v>
      </c>
      <c r="P306" s="45"/>
    </row>
    <row r="307" spans="1:16" ht="13.5" customHeight="1" x14ac:dyDescent="0.2">
      <c r="A307" s="45" t="s">
        <v>86</v>
      </c>
      <c r="B307" s="45">
        <v>104</v>
      </c>
      <c r="C307" s="49" t="s">
        <v>117</v>
      </c>
      <c r="D307" s="49" t="s">
        <v>112</v>
      </c>
      <c r="E307" s="45">
        <v>1</v>
      </c>
      <c r="F307" s="46">
        <v>50</v>
      </c>
      <c r="G307" s="46">
        <v>50</v>
      </c>
      <c r="H307" s="46">
        <v>578.99866652000003</v>
      </c>
      <c r="I307" s="54">
        <f>E307*H307*POWER(10,0)</f>
        <v>578.99866652000003</v>
      </c>
      <c r="J307" s="48">
        <f>E307*F307*G307*H307*POWER(10,-9)</f>
        <v>1.4474966663000004E-3</v>
      </c>
      <c r="K307" s="45"/>
      <c r="L307" s="45" t="s">
        <v>99</v>
      </c>
      <c r="M307" s="54">
        <v>603202</v>
      </c>
      <c r="N307" s="54">
        <v>1447496.6662999999</v>
      </c>
      <c r="O307" s="45" t="str">
        <f>IF(N307-F307*G307*H307&lt;0,IF(NOT(EXACT(C307,"Steico")),"Frezowana"," ")," ")</f>
        <v>Frezowana</v>
      </c>
      <c r="P307" s="45"/>
    </row>
    <row r="308" spans="1:16" ht="13.5" customHeight="1" x14ac:dyDescent="0.2">
      <c r="A308" s="45" t="s">
        <v>74</v>
      </c>
      <c r="B308" s="45">
        <v>573</v>
      </c>
      <c r="C308" s="49" t="s">
        <v>117</v>
      </c>
      <c r="D308" s="49" t="s">
        <v>112</v>
      </c>
      <c r="E308" s="45">
        <v>1</v>
      </c>
      <c r="F308" s="46">
        <v>50</v>
      </c>
      <c r="G308" s="46">
        <v>50</v>
      </c>
      <c r="H308" s="46">
        <v>267.11285588800001</v>
      </c>
      <c r="I308" s="54">
        <f>E308*H308*POWER(10,0)</f>
        <v>267.11285588800001</v>
      </c>
      <c r="J308" s="48">
        <f>E308*F308*G308*H308*POWER(10,-9)</f>
        <v>6.6778213972000001E-4</v>
      </c>
      <c r="K308" s="45"/>
      <c r="L308" s="45" t="s">
        <v>99</v>
      </c>
      <c r="M308" s="54">
        <v>603202</v>
      </c>
      <c r="N308" s="54">
        <v>667782.13971899997</v>
      </c>
      <c r="O308" s="45" t="str">
        <f>IF(N308-F308*G308*H308&lt;0,IF(NOT(EXACT(C308,"Steico")),"Frezowana"," ")," ")</f>
        <v>Frezowana</v>
      </c>
      <c r="P308" s="45"/>
    </row>
    <row r="309" spans="1:16" ht="13.5" customHeight="1" x14ac:dyDescent="0.2">
      <c r="A309" s="45" t="s">
        <v>90</v>
      </c>
      <c r="B309" s="45">
        <v>334</v>
      </c>
      <c r="C309" s="49" t="s">
        <v>117</v>
      </c>
      <c r="D309" s="49" t="s">
        <v>112</v>
      </c>
      <c r="E309" s="45">
        <v>1</v>
      </c>
      <c r="F309" s="46">
        <v>50</v>
      </c>
      <c r="G309" s="46">
        <v>50</v>
      </c>
      <c r="H309" s="46">
        <v>288.41014695899997</v>
      </c>
      <c r="I309" s="54">
        <f>E309*H309*POWER(10,0)</f>
        <v>288.41014695899997</v>
      </c>
      <c r="J309" s="48">
        <f>E309*F309*G309*H309*POWER(10,-9)</f>
        <v>7.2102536739750004E-4</v>
      </c>
      <c r="K309" s="45"/>
      <c r="L309" s="45" t="s">
        <v>99</v>
      </c>
      <c r="M309" s="54">
        <v>603202</v>
      </c>
      <c r="N309" s="54">
        <v>721025.36739799997</v>
      </c>
      <c r="O309" s="45" t="str">
        <f>IF(N309-F309*G309*H309&lt;0,IF(NOT(EXACT(C309,"Steico")),"Frezowana"," ")," ")</f>
        <v xml:space="preserve"> </v>
      </c>
      <c r="P309" s="45"/>
    </row>
    <row r="310" spans="1:16" ht="13.5" customHeight="1" x14ac:dyDescent="0.2">
      <c r="A310" s="45" t="s">
        <v>82</v>
      </c>
      <c r="B310" s="45">
        <v>165</v>
      </c>
      <c r="C310" s="49"/>
      <c r="D310" s="49" t="s">
        <v>112</v>
      </c>
      <c r="E310" s="45">
        <v>4</v>
      </c>
      <c r="F310" s="46">
        <v>50</v>
      </c>
      <c r="G310" s="46">
        <v>100</v>
      </c>
      <c r="H310" s="46">
        <v>2414</v>
      </c>
      <c r="I310" s="54">
        <f>E310*H310*POWER(10,0)</f>
        <v>9656</v>
      </c>
      <c r="J310" s="48">
        <f>E310*F310*G310*H310*POWER(10,-9)</f>
        <v>4.8280000000000003E-2</v>
      </c>
      <c r="K310" s="45"/>
      <c r="L310" s="45" t="s">
        <v>100</v>
      </c>
      <c r="M310" s="54">
        <v>602062</v>
      </c>
      <c r="N310" s="54">
        <v>12070000</v>
      </c>
      <c r="O310" s="45" t="str">
        <f>IF(N310-F310*G310*H310&lt;0,IF(NOT(EXACT(C310,"Steico")),"Frezowana"," ")," ")</f>
        <v xml:space="preserve"> </v>
      </c>
      <c r="P310" s="45"/>
    </row>
    <row r="311" spans="1:16" ht="13.5" customHeight="1" x14ac:dyDescent="0.2">
      <c r="A311" s="45" t="s">
        <v>86</v>
      </c>
      <c r="B311" s="45">
        <v>165</v>
      </c>
      <c r="C311" s="49"/>
      <c r="D311" s="49" t="s">
        <v>112</v>
      </c>
      <c r="E311" s="45">
        <v>4</v>
      </c>
      <c r="F311" s="46">
        <v>50</v>
      </c>
      <c r="G311" s="46">
        <v>100</v>
      </c>
      <c r="H311" s="46">
        <v>2414</v>
      </c>
      <c r="I311" s="54">
        <f>E311*H311*POWER(10,0)</f>
        <v>9656</v>
      </c>
      <c r="J311" s="48">
        <f>E311*F311*G311*H311*POWER(10,-9)</f>
        <v>4.8280000000000003E-2</v>
      </c>
      <c r="K311" s="45"/>
      <c r="L311" s="45" t="s">
        <v>100</v>
      </c>
      <c r="M311" s="54">
        <v>602062</v>
      </c>
      <c r="N311" s="54">
        <v>12070000</v>
      </c>
      <c r="O311" s="45" t="str">
        <f>IF(N311-F311*G311*H311&lt;0,IF(NOT(EXACT(C311,"Steico")),"Frezowana"," ")," ")</f>
        <v xml:space="preserve"> </v>
      </c>
      <c r="P311" s="45"/>
    </row>
    <row r="312" spans="1:16" ht="13.5" customHeight="1" x14ac:dyDescent="0.2">
      <c r="A312" s="45" t="s">
        <v>84</v>
      </c>
      <c r="B312" s="45">
        <v>165</v>
      </c>
      <c r="C312" s="49"/>
      <c r="D312" s="49" t="s">
        <v>112</v>
      </c>
      <c r="E312" s="45">
        <v>1</v>
      </c>
      <c r="F312" s="46">
        <v>50</v>
      </c>
      <c r="G312" s="46">
        <v>100</v>
      </c>
      <c r="H312" s="46">
        <v>2414</v>
      </c>
      <c r="I312" s="54">
        <f>E312*H312*POWER(10,0)</f>
        <v>2414</v>
      </c>
      <c r="J312" s="48">
        <f>E312*F312*G312*H312*POWER(10,-9)</f>
        <v>1.2070000000000001E-2</v>
      </c>
      <c r="K312" s="45"/>
      <c r="L312" s="45" t="s">
        <v>100</v>
      </c>
      <c r="M312" s="54">
        <v>602062</v>
      </c>
      <c r="N312" s="54">
        <v>12070000</v>
      </c>
      <c r="O312" s="45" t="str">
        <f>IF(N312-F312*G312*H312&lt;0,IF(NOT(EXACT(C312,"Steico")),"Frezowana"," ")," ")</f>
        <v xml:space="preserve"> </v>
      </c>
      <c r="P312" s="45"/>
    </row>
    <row r="313" spans="1:16" ht="13.5" customHeight="1" x14ac:dyDescent="0.2">
      <c r="A313" s="45" t="s">
        <v>75</v>
      </c>
      <c r="B313" s="45">
        <v>165</v>
      </c>
      <c r="C313" s="49"/>
      <c r="D313" s="49" t="s">
        <v>112</v>
      </c>
      <c r="E313" s="45">
        <v>1</v>
      </c>
      <c r="F313" s="46">
        <v>50</v>
      </c>
      <c r="G313" s="46">
        <v>100</v>
      </c>
      <c r="H313" s="46">
        <v>2414</v>
      </c>
      <c r="I313" s="54">
        <f>E313*H313*POWER(10,0)</f>
        <v>2414</v>
      </c>
      <c r="J313" s="48">
        <f>E313*F313*G313*H313*POWER(10,-9)</f>
        <v>1.2070000000000001E-2</v>
      </c>
      <c r="K313" s="45"/>
      <c r="L313" s="45" t="s">
        <v>100</v>
      </c>
      <c r="M313" s="54">
        <v>602062</v>
      </c>
      <c r="N313" s="54">
        <v>12070000</v>
      </c>
      <c r="O313" s="45" t="str">
        <f>IF(N313-F313*G313*H313&lt;0,IF(NOT(EXACT(C313,"Steico")),"Frezowana"," ")," ")</f>
        <v xml:space="preserve"> </v>
      </c>
      <c r="P313" s="45"/>
    </row>
    <row r="314" spans="1:16" ht="13.5" customHeight="1" x14ac:dyDescent="0.2">
      <c r="A314" s="45" t="s">
        <v>76</v>
      </c>
      <c r="B314" s="45">
        <v>368</v>
      </c>
      <c r="C314" s="49"/>
      <c r="D314" s="49" t="s">
        <v>112</v>
      </c>
      <c r="E314" s="45">
        <v>2</v>
      </c>
      <c r="F314" s="46">
        <v>50</v>
      </c>
      <c r="G314" s="46">
        <v>120</v>
      </c>
      <c r="H314" s="46">
        <v>229</v>
      </c>
      <c r="I314" s="54">
        <f>E314*H314*POWER(10,0)</f>
        <v>458</v>
      </c>
      <c r="J314" s="48">
        <f>E314*F314*G314*H314*POWER(10,-9)</f>
        <v>2.748E-3</v>
      </c>
      <c r="K314" s="45"/>
      <c r="L314" s="45" t="s">
        <v>101</v>
      </c>
      <c r="M314" s="54">
        <v>601003</v>
      </c>
      <c r="N314" s="54">
        <v>1374000</v>
      </c>
      <c r="O314" s="45" t="str">
        <f>IF(N314-F314*G314*H314&lt;0,IF(NOT(EXACT(C314,"Steico")),"Frezowana"," ")," ")</f>
        <v xml:space="preserve"> </v>
      </c>
      <c r="P314" s="45"/>
    </row>
    <row r="315" spans="1:16" ht="13.5" customHeight="1" x14ac:dyDescent="0.2">
      <c r="A315" s="45" t="s">
        <v>76</v>
      </c>
      <c r="B315" s="45">
        <v>374</v>
      </c>
      <c r="C315" s="49"/>
      <c r="D315" s="49" t="s">
        <v>112</v>
      </c>
      <c r="E315" s="45">
        <v>3</v>
      </c>
      <c r="F315" s="46">
        <v>50</v>
      </c>
      <c r="G315" s="46">
        <v>120</v>
      </c>
      <c r="H315" s="46">
        <v>2414</v>
      </c>
      <c r="I315" s="54">
        <f>E315*H315*POWER(10,0)</f>
        <v>7242</v>
      </c>
      <c r="J315" s="48">
        <f>E315*F315*G315*H315*POWER(10,-9)</f>
        <v>4.3452000000000005E-2</v>
      </c>
      <c r="K315" s="45"/>
      <c r="L315" s="45" t="s">
        <v>100</v>
      </c>
      <c r="M315" s="54">
        <v>602060</v>
      </c>
      <c r="N315" s="54">
        <v>14484000</v>
      </c>
      <c r="O315" s="45" t="str">
        <f>IF(N315-F315*G315*H315&lt;0,IF(NOT(EXACT(C315,"Steico")),"Frezowana"," ")," ")</f>
        <v xml:space="preserve"> </v>
      </c>
      <c r="P315" s="45"/>
    </row>
    <row r="316" spans="1:16" ht="13.5" customHeight="1" x14ac:dyDescent="0.2">
      <c r="A316" s="45" t="s">
        <v>76</v>
      </c>
      <c r="B316" s="45">
        <v>373</v>
      </c>
      <c r="C316" s="49"/>
      <c r="D316" s="49" t="s">
        <v>112</v>
      </c>
      <c r="E316" s="45">
        <v>1</v>
      </c>
      <c r="F316" s="46">
        <v>50</v>
      </c>
      <c r="G316" s="46">
        <v>120</v>
      </c>
      <c r="H316" s="46">
        <v>1090.5001463999999</v>
      </c>
      <c r="I316" s="54">
        <f>E316*H316*POWER(10,0)</f>
        <v>1090.5001463999999</v>
      </c>
      <c r="J316" s="48">
        <f>E316*F316*G316*H316*POWER(10,-9)</f>
        <v>6.5430008784000005E-3</v>
      </c>
      <c r="K316" s="45"/>
      <c r="L316" s="45" t="s">
        <v>101</v>
      </c>
      <c r="M316" s="54">
        <v>601003</v>
      </c>
      <c r="N316" s="54">
        <v>6543000.8783900002</v>
      </c>
      <c r="O316" s="45" t="str">
        <f>IF(N316-F316*G316*H316&lt;0,IF(NOT(EXACT(C316,"Steico")),"Frezowana"," ")," ")</f>
        <v>Frezowana</v>
      </c>
      <c r="P316" s="45"/>
    </row>
    <row r="317" spans="1:16" ht="13.5" customHeight="1" x14ac:dyDescent="0.2">
      <c r="A317" s="45" t="s">
        <v>76</v>
      </c>
      <c r="B317" s="45">
        <v>529</v>
      </c>
      <c r="C317" s="49"/>
      <c r="D317" s="49" t="s">
        <v>112</v>
      </c>
      <c r="E317" s="45">
        <v>1</v>
      </c>
      <c r="F317" s="46">
        <v>50</v>
      </c>
      <c r="G317" s="46">
        <v>120</v>
      </c>
      <c r="H317" s="46">
        <v>1753.0002927999999</v>
      </c>
      <c r="I317" s="54">
        <f>E317*H317*POWER(10,0)</f>
        <v>1753.0002927999999</v>
      </c>
      <c r="J317" s="48">
        <f>E317*F317*G317*H317*POWER(10,-9)</f>
        <v>1.05180017568E-2</v>
      </c>
      <c r="K317" s="45"/>
      <c r="L317" s="45" t="s">
        <v>100</v>
      </c>
      <c r="M317" s="54">
        <v>602098</v>
      </c>
      <c r="N317" s="54">
        <v>10389681.237299999</v>
      </c>
      <c r="O317" s="45" t="str">
        <f>IF(N317-F317*G317*H317&lt;0,IF(NOT(EXACT(C317,"Steico")),"Frezowana"," ")," ")</f>
        <v>Frezowana</v>
      </c>
      <c r="P317" s="45"/>
    </row>
    <row r="318" spans="1:16" ht="13.5" customHeight="1" x14ac:dyDescent="0.2">
      <c r="A318" s="45" t="s">
        <v>76</v>
      </c>
      <c r="B318" s="45">
        <v>528</v>
      </c>
      <c r="C318" s="49"/>
      <c r="D318" s="49" t="s">
        <v>112</v>
      </c>
      <c r="E318" s="45">
        <v>1</v>
      </c>
      <c r="F318" s="46">
        <v>50</v>
      </c>
      <c r="G318" s="46">
        <v>120</v>
      </c>
      <c r="H318" s="46">
        <v>1753.0001463999999</v>
      </c>
      <c r="I318" s="54">
        <f>E318*H318*POWER(10,0)</f>
        <v>1753.0001463999999</v>
      </c>
      <c r="J318" s="48">
        <f>E318*F318*G318*H318*POWER(10,-9)</f>
        <v>1.05180008784E-2</v>
      </c>
      <c r="K318" s="45"/>
      <c r="L318" s="45" t="s">
        <v>100</v>
      </c>
      <c r="M318" s="54">
        <v>602098</v>
      </c>
      <c r="N318" s="54">
        <v>10454100.8517</v>
      </c>
      <c r="O318" s="45" t="str">
        <f>IF(N318-F318*G318*H318&lt;0,IF(NOT(EXACT(C318,"Steico")),"Frezowana"," ")," ")</f>
        <v>Frezowana</v>
      </c>
      <c r="P318" s="45"/>
    </row>
    <row r="319" spans="1:16" ht="13.5" customHeight="1" x14ac:dyDescent="0.2">
      <c r="A319" s="45" t="s">
        <v>77</v>
      </c>
      <c r="B319" s="45">
        <v>363</v>
      </c>
      <c r="C319" s="49"/>
      <c r="D319" s="49" t="s">
        <v>112</v>
      </c>
      <c r="E319" s="45">
        <v>2</v>
      </c>
      <c r="F319" s="46">
        <v>50</v>
      </c>
      <c r="G319" s="46">
        <v>120</v>
      </c>
      <c r="H319" s="46">
        <v>219</v>
      </c>
      <c r="I319" s="54">
        <f>E319*H319*POWER(10,0)</f>
        <v>438</v>
      </c>
      <c r="J319" s="48">
        <f>E319*F319*G319*H319*POWER(10,-9)</f>
        <v>2.6280000000000001E-3</v>
      </c>
      <c r="K319" s="45"/>
      <c r="L319" s="45" t="s">
        <v>101</v>
      </c>
      <c r="M319" s="54">
        <v>601003</v>
      </c>
      <c r="N319" s="54">
        <v>1314000</v>
      </c>
      <c r="O319" s="45" t="str">
        <f>IF(N319-F319*G319*H319&lt;0,IF(NOT(EXACT(C319,"Steico")),"Frezowana"," ")," ")</f>
        <v xml:space="preserve"> </v>
      </c>
      <c r="P319" s="45"/>
    </row>
    <row r="320" spans="1:16" ht="13.5" customHeight="1" x14ac:dyDescent="0.2">
      <c r="A320" s="45" t="s">
        <v>77</v>
      </c>
      <c r="B320" s="45">
        <v>367</v>
      </c>
      <c r="C320" s="49"/>
      <c r="D320" s="49" t="s">
        <v>112</v>
      </c>
      <c r="E320" s="45">
        <v>3</v>
      </c>
      <c r="F320" s="46">
        <v>50</v>
      </c>
      <c r="G320" s="46">
        <v>120</v>
      </c>
      <c r="H320" s="46">
        <v>2392</v>
      </c>
      <c r="I320" s="54">
        <f>E320*H320*POWER(10,0)</f>
        <v>7176</v>
      </c>
      <c r="J320" s="48">
        <f>E320*F320*G320*H320*POWER(10,-9)</f>
        <v>4.3056000000000004E-2</v>
      </c>
      <c r="K320" s="45"/>
      <c r="L320" s="45" t="s">
        <v>100</v>
      </c>
      <c r="M320" s="54" t="s">
        <v>102</v>
      </c>
      <c r="N320" s="54">
        <v>14352000</v>
      </c>
      <c r="O320" s="45" t="str">
        <f>IF(N320-F320*G320*H320&lt;0,IF(NOT(EXACT(C320,"Steico")),"Frezowana"," ")," ")</f>
        <v xml:space="preserve"> </v>
      </c>
      <c r="P320" s="45"/>
    </row>
    <row r="321" spans="1:16" ht="13.5" customHeight="1" x14ac:dyDescent="0.2">
      <c r="A321" s="45" t="s">
        <v>77</v>
      </c>
      <c r="B321" s="45">
        <v>366</v>
      </c>
      <c r="C321" s="49"/>
      <c r="D321" s="49" t="s">
        <v>112</v>
      </c>
      <c r="E321" s="45">
        <v>1</v>
      </c>
      <c r="F321" s="46">
        <v>50</v>
      </c>
      <c r="G321" s="46">
        <v>120</v>
      </c>
      <c r="H321" s="46">
        <v>1089.5</v>
      </c>
      <c r="I321" s="54">
        <f>E321*H321*POWER(10,0)</f>
        <v>1089.5</v>
      </c>
      <c r="J321" s="48">
        <f>E321*F321*G321*H321*POWER(10,-9)</f>
        <v>6.5370000000000003E-3</v>
      </c>
      <c r="K321" s="45"/>
      <c r="L321" s="45" t="s">
        <v>101</v>
      </c>
      <c r="M321" s="54">
        <v>601003</v>
      </c>
      <c r="N321" s="54">
        <v>6537000</v>
      </c>
      <c r="O321" s="45" t="str">
        <f>IF(N321-F321*G321*H321&lt;0,IF(NOT(EXACT(C321,"Steico")),"Frezowana"," ")," ")</f>
        <v xml:space="preserve"> </v>
      </c>
      <c r="P321" s="45"/>
    </row>
    <row r="322" spans="1:16" ht="13.5" customHeight="1" x14ac:dyDescent="0.2">
      <c r="A322" s="45" t="s">
        <v>77</v>
      </c>
      <c r="B322" s="45">
        <v>527</v>
      </c>
      <c r="C322" s="49"/>
      <c r="D322" s="49" t="s">
        <v>112</v>
      </c>
      <c r="E322" s="45">
        <v>1</v>
      </c>
      <c r="F322" s="46">
        <v>50</v>
      </c>
      <c r="G322" s="46">
        <v>120</v>
      </c>
      <c r="H322" s="46">
        <v>1766</v>
      </c>
      <c r="I322" s="54">
        <f>E322*H322*POWER(10,0)</f>
        <v>1766</v>
      </c>
      <c r="J322" s="48">
        <f>E322*F322*G322*H322*POWER(10,-9)</f>
        <v>1.0596000000000001E-2</v>
      </c>
      <c r="K322" s="45"/>
      <c r="L322" s="45" t="s">
        <v>100</v>
      </c>
      <c r="M322" s="54" t="s">
        <v>102</v>
      </c>
      <c r="N322" s="54">
        <v>10515676.9683</v>
      </c>
      <c r="O322" s="45" t="str">
        <f>IF(N322-F322*G322*H322&lt;0,IF(NOT(EXACT(C322,"Steico")),"Frezowana"," ")," ")</f>
        <v>Frezowana</v>
      </c>
      <c r="P322" s="45"/>
    </row>
    <row r="323" spans="1:16" ht="13.5" customHeight="1" x14ac:dyDescent="0.2">
      <c r="A323" s="45" t="s">
        <v>77</v>
      </c>
      <c r="B323" s="45">
        <v>526</v>
      </c>
      <c r="C323" s="49"/>
      <c r="D323" s="49" t="s">
        <v>112</v>
      </c>
      <c r="E323" s="45">
        <v>1</v>
      </c>
      <c r="F323" s="46">
        <v>50</v>
      </c>
      <c r="G323" s="46">
        <v>120</v>
      </c>
      <c r="H323" s="46">
        <v>1766</v>
      </c>
      <c r="I323" s="54">
        <f>E323*H323*POWER(10,0)</f>
        <v>1766</v>
      </c>
      <c r="J323" s="48">
        <f>E323*F323*G323*H323*POWER(10,-9)</f>
        <v>1.0596000000000001E-2</v>
      </c>
      <c r="K323" s="45"/>
      <c r="L323" s="45" t="s">
        <v>100</v>
      </c>
      <c r="M323" s="54" t="s">
        <v>102</v>
      </c>
      <c r="N323" s="54">
        <v>10532100</v>
      </c>
      <c r="O323" s="45" t="str">
        <f>IF(N323-F323*G323*H323&lt;0,IF(NOT(EXACT(C323,"Steico")),"Frezowana"," ")," ")</f>
        <v>Frezowana</v>
      </c>
      <c r="P323" s="45"/>
    </row>
    <row r="324" spans="1:16" ht="13.5" customHeight="1" x14ac:dyDescent="0.2">
      <c r="A324" s="45" t="s">
        <v>91</v>
      </c>
      <c r="B324" s="45">
        <v>368</v>
      </c>
      <c r="C324" s="49"/>
      <c r="D324" s="49" t="s">
        <v>112</v>
      </c>
      <c r="E324" s="45">
        <v>2</v>
      </c>
      <c r="F324" s="46">
        <v>50</v>
      </c>
      <c r="G324" s="46">
        <v>120</v>
      </c>
      <c r="H324" s="46">
        <v>229</v>
      </c>
      <c r="I324" s="54">
        <f>E324*H324*POWER(10,0)</f>
        <v>458</v>
      </c>
      <c r="J324" s="48">
        <f>E324*F324*G324*H324*POWER(10,-9)</f>
        <v>2.748E-3</v>
      </c>
      <c r="K324" s="45"/>
      <c r="L324" s="45" t="s">
        <v>101</v>
      </c>
      <c r="M324" s="54">
        <v>601003</v>
      </c>
      <c r="N324" s="54">
        <v>1374000</v>
      </c>
      <c r="O324" s="45" t="str">
        <f>IF(N324-F324*G324*H324&lt;0,IF(NOT(EXACT(C324,"Steico")),"Frezowana"," ")," ")</f>
        <v xml:space="preserve"> </v>
      </c>
      <c r="P324" s="45"/>
    </row>
    <row r="325" spans="1:16" ht="13.5" customHeight="1" x14ac:dyDescent="0.2">
      <c r="A325" s="45" t="s">
        <v>91</v>
      </c>
      <c r="B325" s="45">
        <v>374</v>
      </c>
      <c r="C325" s="49"/>
      <c r="D325" s="49" t="s">
        <v>112</v>
      </c>
      <c r="E325" s="45">
        <v>3</v>
      </c>
      <c r="F325" s="46">
        <v>50</v>
      </c>
      <c r="G325" s="46">
        <v>120</v>
      </c>
      <c r="H325" s="46">
        <v>2414</v>
      </c>
      <c r="I325" s="54">
        <f>E325*H325*POWER(10,0)</f>
        <v>7242</v>
      </c>
      <c r="J325" s="48">
        <f>E325*F325*G325*H325*POWER(10,-9)</f>
        <v>4.3452000000000005E-2</v>
      </c>
      <c r="K325" s="45"/>
      <c r="L325" s="45" t="s">
        <v>100</v>
      </c>
      <c r="M325" s="54">
        <v>602060</v>
      </c>
      <c r="N325" s="54">
        <v>14484000</v>
      </c>
      <c r="O325" s="45" t="str">
        <f>IF(N325-F325*G325*H325&lt;0,IF(NOT(EXACT(C325,"Steico")),"Frezowana"," ")," ")</f>
        <v xml:space="preserve"> </v>
      </c>
      <c r="P325" s="45"/>
    </row>
    <row r="326" spans="1:16" ht="13.5" customHeight="1" x14ac:dyDescent="0.2">
      <c r="A326" s="45" t="s">
        <v>91</v>
      </c>
      <c r="B326" s="45">
        <v>373</v>
      </c>
      <c r="C326" s="49"/>
      <c r="D326" s="49" t="s">
        <v>112</v>
      </c>
      <c r="E326" s="45">
        <v>1</v>
      </c>
      <c r="F326" s="46">
        <v>50</v>
      </c>
      <c r="G326" s="46">
        <v>120</v>
      </c>
      <c r="H326" s="46">
        <v>1090.5001463999999</v>
      </c>
      <c r="I326" s="54">
        <f>E326*H326*POWER(10,0)</f>
        <v>1090.5001463999999</v>
      </c>
      <c r="J326" s="48">
        <f>E326*F326*G326*H326*POWER(10,-9)</f>
        <v>6.5430008784000005E-3</v>
      </c>
      <c r="K326" s="45"/>
      <c r="L326" s="45" t="s">
        <v>101</v>
      </c>
      <c r="M326" s="54">
        <v>601003</v>
      </c>
      <c r="N326" s="54">
        <v>6543000.8783900002</v>
      </c>
      <c r="O326" s="45" t="str">
        <f>IF(N326-F326*G326*H326&lt;0,IF(NOT(EXACT(C326,"Steico")),"Frezowana"," ")," ")</f>
        <v>Frezowana</v>
      </c>
      <c r="P326" s="45"/>
    </row>
    <row r="327" spans="1:16" ht="13.5" customHeight="1" x14ac:dyDescent="0.2">
      <c r="A327" s="45" t="s">
        <v>91</v>
      </c>
      <c r="B327" s="45">
        <v>372</v>
      </c>
      <c r="C327" s="49"/>
      <c r="D327" s="49" t="s">
        <v>112</v>
      </c>
      <c r="E327" s="45">
        <v>1</v>
      </c>
      <c r="F327" s="46">
        <v>50</v>
      </c>
      <c r="G327" s="46">
        <v>120</v>
      </c>
      <c r="H327" s="46">
        <v>1753.0002927999999</v>
      </c>
      <c r="I327" s="54">
        <f>E327*H327*POWER(10,0)</f>
        <v>1753.0002927999999</v>
      </c>
      <c r="J327" s="48">
        <f>E327*F327*G327*H327*POWER(10,-9)</f>
        <v>1.05180017568E-2</v>
      </c>
      <c r="K327" s="45"/>
      <c r="L327" s="45" t="s">
        <v>100</v>
      </c>
      <c r="M327" s="54">
        <v>602098</v>
      </c>
      <c r="N327" s="54">
        <v>10389681.237400001</v>
      </c>
      <c r="O327" s="45" t="str">
        <f>IF(N327-F327*G327*H327&lt;0,IF(NOT(EXACT(C327,"Steico")),"Frezowana"," ")," ")</f>
        <v>Frezowana</v>
      </c>
      <c r="P327" s="45"/>
    </row>
    <row r="328" spans="1:16" ht="13.5" customHeight="1" x14ac:dyDescent="0.2">
      <c r="A328" s="45" t="s">
        <v>91</v>
      </c>
      <c r="B328" s="45">
        <v>371</v>
      </c>
      <c r="C328" s="49"/>
      <c r="D328" s="49" t="s">
        <v>112</v>
      </c>
      <c r="E328" s="45">
        <v>1</v>
      </c>
      <c r="F328" s="46">
        <v>50</v>
      </c>
      <c r="G328" s="46">
        <v>120</v>
      </c>
      <c r="H328" s="46">
        <v>1753.0001463999999</v>
      </c>
      <c r="I328" s="54">
        <f>E328*H328*POWER(10,0)</f>
        <v>1753.0001463999999</v>
      </c>
      <c r="J328" s="48">
        <f>E328*F328*G328*H328*POWER(10,-9)</f>
        <v>1.05180008784E-2</v>
      </c>
      <c r="K328" s="45"/>
      <c r="L328" s="45" t="s">
        <v>100</v>
      </c>
      <c r="M328" s="54">
        <v>602098</v>
      </c>
      <c r="N328" s="54">
        <v>10454100.851600001</v>
      </c>
      <c r="O328" s="45" t="str">
        <f>IF(N328-F328*G328*H328&lt;0,IF(NOT(EXACT(C328,"Steico")),"Frezowana"," ")," ")</f>
        <v>Frezowana</v>
      </c>
      <c r="P328" s="45"/>
    </row>
    <row r="329" spans="1:16" ht="13.5" customHeight="1" x14ac:dyDescent="0.2">
      <c r="A329" s="45" t="s">
        <v>92</v>
      </c>
      <c r="B329" s="45">
        <v>363</v>
      </c>
      <c r="C329" s="49"/>
      <c r="D329" s="49" t="s">
        <v>112</v>
      </c>
      <c r="E329" s="45">
        <v>2</v>
      </c>
      <c r="F329" s="46">
        <v>50</v>
      </c>
      <c r="G329" s="46">
        <v>120</v>
      </c>
      <c r="H329" s="46">
        <v>219</v>
      </c>
      <c r="I329" s="54">
        <f>E329*H329*POWER(10,0)</f>
        <v>438</v>
      </c>
      <c r="J329" s="48">
        <f>E329*F329*G329*H329*POWER(10,-9)</f>
        <v>2.6280000000000001E-3</v>
      </c>
      <c r="K329" s="45"/>
      <c r="L329" s="45" t="s">
        <v>101</v>
      </c>
      <c r="M329" s="54">
        <v>601003</v>
      </c>
      <c r="N329" s="54">
        <v>1314000</v>
      </c>
      <c r="O329" s="45" t="str">
        <f>IF(N329-F329*G329*H329&lt;0,IF(NOT(EXACT(C329,"Steico")),"Frezowana"," ")," ")</f>
        <v xml:space="preserve"> </v>
      </c>
      <c r="P329" s="45"/>
    </row>
    <row r="330" spans="1:16" ht="13.5" customHeight="1" x14ac:dyDescent="0.2">
      <c r="A330" s="45" t="s">
        <v>92</v>
      </c>
      <c r="B330" s="45">
        <v>367</v>
      </c>
      <c r="C330" s="49"/>
      <c r="D330" s="49" t="s">
        <v>112</v>
      </c>
      <c r="E330" s="45">
        <v>3</v>
      </c>
      <c r="F330" s="46">
        <v>50</v>
      </c>
      <c r="G330" s="46">
        <v>120</v>
      </c>
      <c r="H330" s="46">
        <v>2392</v>
      </c>
      <c r="I330" s="54">
        <f>E330*H330*POWER(10,0)</f>
        <v>7176</v>
      </c>
      <c r="J330" s="48">
        <f>E330*F330*G330*H330*POWER(10,-9)</f>
        <v>4.3056000000000004E-2</v>
      </c>
      <c r="K330" s="45"/>
      <c r="L330" s="45" t="s">
        <v>100</v>
      </c>
      <c r="M330" s="54" t="s">
        <v>102</v>
      </c>
      <c r="N330" s="54">
        <v>14352000</v>
      </c>
      <c r="O330" s="45" t="str">
        <f>IF(N330-F330*G330*H330&lt;0,IF(NOT(EXACT(C330,"Steico")),"Frezowana"," ")," ")</f>
        <v xml:space="preserve"> </v>
      </c>
      <c r="P330" s="45"/>
    </row>
    <row r="331" spans="1:16" ht="13.5" customHeight="1" x14ac:dyDescent="0.2">
      <c r="A331" s="45" t="s">
        <v>92</v>
      </c>
      <c r="B331" s="45">
        <v>366</v>
      </c>
      <c r="C331" s="49"/>
      <c r="D331" s="49" t="s">
        <v>112</v>
      </c>
      <c r="E331" s="45">
        <v>1</v>
      </c>
      <c r="F331" s="46">
        <v>50</v>
      </c>
      <c r="G331" s="46">
        <v>120</v>
      </c>
      <c r="H331" s="46">
        <v>1089.5</v>
      </c>
      <c r="I331" s="54">
        <f>E331*H331*POWER(10,0)</f>
        <v>1089.5</v>
      </c>
      <c r="J331" s="48">
        <f>E331*F331*G331*H331*POWER(10,-9)</f>
        <v>6.5370000000000003E-3</v>
      </c>
      <c r="K331" s="45"/>
      <c r="L331" s="45" t="s">
        <v>101</v>
      </c>
      <c r="M331" s="54">
        <v>601003</v>
      </c>
      <c r="N331" s="54">
        <v>6537000</v>
      </c>
      <c r="O331" s="45" t="str">
        <f>IF(N331-F331*G331*H331&lt;0,IF(NOT(EXACT(C331,"Steico")),"Frezowana"," ")," ")</f>
        <v xml:space="preserve"> </v>
      </c>
      <c r="P331" s="45"/>
    </row>
    <row r="332" spans="1:16" ht="13.5" customHeight="1" x14ac:dyDescent="0.2">
      <c r="A332" s="45" t="s">
        <v>92</v>
      </c>
      <c r="B332" s="45">
        <v>365</v>
      </c>
      <c r="C332" s="49"/>
      <c r="D332" s="49" t="s">
        <v>112</v>
      </c>
      <c r="E332" s="45">
        <v>1</v>
      </c>
      <c r="F332" s="46">
        <v>50</v>
      </c>
      <c r="G332" s="46">
        <v>120</v>
      </c>
      <c r="H332" s="46">
        <v>1766</v>
      </c>
      <c r="I332" s="54">
        <f>E332*H332*POWER(10,0)</f>
        <v>1766</v>
      </c>
      <c r="J332" s="48">
        <f>E332*F332*G332*H332*POWER(10,-9)</f>
        <v>1.0596000000000001E-2</v>
      </c>
      <c r="K332" s="45"/>
      <c r="L332" s="45" t="s">
        <v>100</v>
      </c>
      <c r="M332" s="54" t="s">
        <v>102</v>
      </c>
      <c r="N332" s="54">
        <v>10515676.9683</v>
      </c>
      <c r="O332" s="45" t="str">
        <f>IF(N332-F332*G332*H332&lt;0,IF(NOT(EXACT(C332,"Steico")),"Frezowana"," ")," ")</f>
        <v>Frezowana</v>
      </c>
      <c r="P332" s="45"/>
    </row>
    <row r="333" spans="1:16" ht="13.5" customHeight="1" x14ac:dyDescent="0.2">
      <c r="A333" s="45" t="s">
        <v>92</v>
      </c>
      <c r="B333" s="45">
        <v>364</v>
      </c>
      <c r="C333" s="49"/>
      <c r="D333" s="49" t="s">
        <v>112</v>
      </c>
      <c r="E333" s="45">
        <v>1</v>
      </c>
      <c r="F333" s="46">
        <v>50</v>
      </c>
      <c r="G333" s="46">
        <v>120</v>
      </c>
      <c r="H333" s="46">
        <v>1766</v>
      </c>
      <c r="I333" s="54">
        <f>E333*H333*POWER(10,0)</f>
        <v>1766</v>
      </c>
      <c r="J333" s="48">
        <f>E333*F333*G333*H333*POWER(10,-9)</f>
        <v>1.0596000000000001E-2</v>
      </c>
      <c r="K333" s="45"/>
      <c r="L333" s="45" t="s">
        <v>100</v>
      </c>
      <c r="M333" s="54" t="s">
        <v>102</v>
      </c>
      <c r="N333" s="54">
        <v>10532100</v>
      </c>
      <c r="O333" s="45" t="str">
        <f>IF(N333-F333*G333*H333&lt;0,IF(NOT(EXACT(C333,"Steico")),"Frezowana"," ")," ")</f>
        <v>Frezowana</v>
      </c>
      <c r="P333" s="45"/>
    </row>
    <row r="334" spans="1:16" ht="13.5" customHeight="1" x14ac:dyDescent="0.2">
      <c r="A334" s="45" t="s">
        <v>97</v>
      </c>
      <c r="B334" s="45">
        <v>189</v>
      </c>
      <c r="C334" s="49"/>
      <c r="D334" s="49" t="s">
        <v>112</v>
      </c>
      <c r="E334" s="45">
        <v>2</v>
      </c>
      <c r="F334" s="46">
        <v>50</v>
      </c>
      <c r="G334" s="46">
        <v>150</v>
      </c>
      <c r="H334" s="46">
        <v>4273</v>
      </c>
      <c r="I334" s="54">
        <f>E334*H334*POWER(10,0)</f>
        <v>8546</v>
      </c>
      <c r="J334" s="48">
        <f>E334*F334*G334*H334*POWER(10,-9)</f>
        <v>6.4094999999999999E-2</v>
      </c>
      <c r="K334" s="45"/>
      <c r="L334" s="45" t="s">
        <v>101</v>
      </c>
      <c r="M334" s="54">
        <v>601036</v>
      </c>
      <c r="N334" s="54">
        <v>32047500</v>
      </c>
      <c r="O334" s="45" t="str">
        <f>IF(N334-F334*G334*H334&lt;0,IF(NOT(EXACT(C334,"Steico")),"Frezowana"," ")," ")</f>
        <v xml:space="preserve"> </v>
      </c>
      <c r="P334" s="45"/>
    </row>
    <row r="335" spans="1:16" ht="13.5" customHeight="1" x14ac:dyDescent="0.2">
      <c r="A335" s="45" t="s">
        <v>97</v>
      </c>
      <c r="B335" s="45">
        <v>183</v>
      </c>
      <c r="C335" s="49"/>
      <c r="D335" s="49" t="s">
        <v>112</v>
      </c>
      <c r="E335" s="45">
        <v>1</v>
      </c>
      <c r="F335" s="46">
        <v>50</v>
      </c>
      <c r="G335" s="46">
        <v>150</v>
      </c>
      <c r="H335" s="46">
        <v>15108</v>
      </c>
      <c r="I335" s="54">
        <f>E335*H335*POWER(10,0)</f>
        <v>15108</v>
      </c>
      <c r="J335" s="48">
        <f>E335*F335*G335*H335*POWER(10,-9)</f>
        <v>0.11331000000000001</v>
      </c>
      <c r="K335" s="45"/>
      <c r="L335" s="45" t="s">
        <v>101</v>
      </c>
      <c r="M335" s="54"/>
      <c r="N335" s="54">
        <v>113310000</v>
      </c>
      <c r="O335" s="45" t="str">
        <f>IF(N335-F335*G335*H335&lt;0,IF(NOT(EXACT(C335,"Steico")),"Frezowana"," ")," ")</f>
        <v xml:space="preserve"> </v>
      </c>
      <c r="P335" s="45"/>
    </row>
    <row r="336" spans="1:16" ht="13.5" customHeight="1" x14ac:dyDescent="0.2">
      <c r="A336" s="45" t="s">
        <v>97</v>
      </c>
      <c r="B336" s="45">
        <v>263</v>
      </c>
      <c r="C336" s="49"/>
      <c r="D336" s="49" t="s">
        <v>112</v>
      </c>
      <c r="E336" s="45">
        <v>5</v>
      </c>
      <c r="F336" s="46">
        <v>50</v>
      </c>
      <c r="G336" s="46">
        <v>150</v>
      </c>
      <c r="H336" s="46">
        <v>540</v>
      </c>
      <c r="I336" s="54">
        <f>E336*H336*POWER(10,0)</f>
        <v>2700</v>
      </c>
      <c r="J336" s="48">
        <f>E336*F336*G336*H336*POWER(10,-9)</f>
        <v>2.0250000000000001E-2</v>
      </c>
      <c r="K336" s="45"/>
      <c r="L336" s="45" t="s">
        <v>100</v>
      </c>
      <c r="M336" s="54">
        <v>602151</v>
      </c>
      <c r="N336" s="54">
        <v>4050000</v>
      </c>
      <c r="O336" s="45" t="str">
        <f>IF(N336-F336*G336*H336&lt;0,IF(NOT(EXACT(C336,"Steico")),"Frezowana"," ")," ")</f>
        <v xml:space="preserve"> </v>
      </c>
      <c r="P336" s="45"/>
    </row>
    <row r="337" spans="1:16" ht="13.5" customHeight="1" x14ac:dyDescent="0.2">
      <c r="A337" s="45" t="s">
        <v>74</v>
      </c>
      <c r="B337" s="45">
        <v>42</v>
      </c>
      <c r="C337" s="49"/>
      <c r="D337" s="49" t="s">
        <v>112</v>
      </c>
      <c r="E337" s="45">
        <v>6</v>
      </c>
      <c r="F337" s="46">
        <v>50</v>
      </c>
      <c r="G337" s="46">
        <v>260</v>
      </c>
      <c r="H337" s="46">
        <v>2414</v>
      </c>
      <c r="I337" s="54">
        <f>E337*H337*POWER(10,0)</f>
        <v>14484</v>
      </c>
      <c r="J337" s="48">
        <f>E337*F337*G337*H337*POWER(10,-9)</f>
        <v>0.18829200000000001</v>
      </c>
      <c r="K337" s="45"/>
      <c r="L337" s="45" t="s">
        <v>100</v>
      </c>
      <c r="M337" s="54">
        <v>602534</v>
      </c>
      <c r="N337" s="54">
        <v>31382000</v>
      </c>
      <c r="O337" s="45" t="str">
        <f>IF(N337-F337*G337*H337&lt;0,IF(NOT(EXACT(C337,"Steico")),"Frezowana"," ")," ")</f>
        <v xml:space="preserve"> </v>
      </c>
      <c r="P337" s="45"/>
    </row>
    <row r="338" spans="1:16" ht="13.5" customHeight="1" x14ac:dyDescent="0.2">
      <c r="A338" s="45" t="s">
        <v>74</v>
      </c>
      <c r="B338" s="45">
        <v>395</v>
      </c>
      <c r="C338" s="49"/>
      <c r="D338" s="49" t="s">
        <v>112</v>
      </c>
      <c r="E338" s="45">
        <v>2</v>
      </c>
      <c r="F338" s="46">
        <v>50</v>
      </c>
      <c r="G338" s="46">
        <v>260</v>
      </c>
      <c r="H338" s="46">
        <v>2331</v>
      </c>
      <c r="I338" s="54">
        <f>E338*H338*POWER(10,0)</f>
        <v>4662</v>
      </c>
      <c r="J338" s="48">
        <f>E338*F338*G338*H338*POWER(10,-9)</f>
        <v>6.0606000000000007E-2</v>
      </c>
      <c r="K338" s="45"/>
      <c r="L338" s="45" t="s">
        <v>101</v>
      </c>
      <c r="M338" s="54">
        <v>601010</v>
      </c>
      <c r="N338" s="54">
        <v>30303000</v>
      </c>
      <c r="O338" s="45" t="str">
        <f>IF(N338-F338*G338*H338&lt;0,IF(NOT(EXACT(C338,"Steico")),"Frezowana"," ")," ")</f>
        <v xml:space="preserve"> </v>
      </c>
      <c r="P338" s="45"/>
    </row>
    <row r="339" spans="1:16" ht="13.5" customHeight="1" x14ac:dyDescent="0.2">
      <c r="A339" s="45" t="s">
        <v>90</v>
      </c>
      <c r="B339" s="45">
        <v>42</v>
      </c>
      <c r="C339" s="49"/>
      <c r="D339" s="49" t="s">
        <v>112</v>
      </c>
      <c r="E339" s="45">
        <v>6</v>
      </c>
      <c r="F339" s="46">
        <v>50</v>
      </c>
      <c r="G339" s="46">
        <v>260</v>
      </c>
      <c r="H339" s="46">
        <v>2414.0000000099999</v>
      </c>
      <c r="I339" s="54">
        <f>E339*H339*POWER(10,0)</f>
        <v>14484.000000059999</v>
      </c>
      <c r="J339" s="48">
        <f>E339*F339*G339*H339*POWER(10,-9)</f>
        <v>0.18829200000078</v>
      </c>
      <c r="K339" s="45"/>
      <c r="L339" s="45" t="s">
        <v>100</v>
      </c>
      <c r="M339" s="54">
        <v>602534</v>
      </c>
      <c r="N339" s="54">
        <v>31382000.000100002</v>
      </c>
      <c r="O339" s="45" t="str">
        <f>IF(N339-F339*G339*H339&lt;0,IF(NOT(EXACT(C339,"Steico")),"Frezowana"," ")," ")</f>
        <v>Frezowana</v>
      </c>
      <c r="P339" s="45"/>
    </row>
    <row r="340" spans="1:16" ht="13.5" customHeight="1" x14ac:dyDescent="0.2">
      <c r="A340" s="45" t="s">
        <v>90</v>
      </c>
      <c r="B340" s="45">
        <v>395</v>
      </c>
      <c r="C340" s="49"/>
      <c r="D340" s="49" t="s">
        <v>112</v>
      </c>
      <c r="E340" s="45">
        <v>2</v>
      </c>
      <c r="F340" s="46">
        <v>50</v>
      </c>
      <c r="G340" s="46">
        <v>260</v>
      </c>
      <c r="H340" s="46">
        <v>2331</v>
      </c>
      <c r="I340" s="54">
        <f>E340*H340*POWER(10,0)</f>
        <v>4662</v>
      </c>
      <c r="J340" s="48">
        <f>E340*F340*G340*H340*POWER(10,-9)</f>
        <v>6.0606000000000007E-2</v>
      </c>
      <c r="K340" s="45"/>
      <c r="L340" s="45" t="s">
        <v>101</v>
      </c>
      <c r="M340" s="54">
        <v>601010</v>
      </c>
      <c r="N340" s="54">
        <v>30303000</v>
      </c>
      <c r="O340" s="45" t="str">
        <f>IF(N340-F340*G340*H340&lt;0,IF(NOT(EXACT(C340,"Steico")),"Frezowana"," ")," ")</f>
        <v xml:space="preserve"> </v>
      </c>
      <c r="P340" s="45"/>
    </row>
    <row r="341" spans="1:16" ht="13.5" customHeight="1" x14ac:dyDescent="0.2">
      <c r="A341" s="45" t="s">
        <v>94</v>
      </c>
      <c r="B341" s="45">
        <v>564</v>
      </c>
      <c r="C341" s="49"/>
      <c r="D341" s="49" t="s">
        <v>112</v>
      </c>
      <c r="E341" s="45">
        <v>2</v>
      </c>
      <c r="F341" s="46">
        <v>50</v>
      </c>
      <c r="G341" s="46">
        <v>260</v>
      </c>
      <c r="H341" s="46">
        <v>2105</v>
      </c>
      <c r="I341" s="54">
        <f>E341*H341*POWER(10,0)</f>
        <v>4210</v>
      </c>
      <c r="J341" s="48">
        <f>E341*F341*G341*H341*POWER(10,-9)</f>
        <v>5.4730000000000001E-2</v>
      </c>
      <c r="K341" s="45"/>
      <c r="L341" s="45" t="s">
        <v>101</v>
      </c>
      <c r="M341" s="54">
        <v>601010</v>
      </c>
      <c r="N341" s="54">
        <v>27365000</v>
      </c>
      <c r="O341" s="45" t="str">
        <f>IF(N341-F341*G341*H341&lt;0,IF(NOT(EXACT(C341,"Steico")),"Frezowana"," ")," ")</f>
        <v xml:space="preserve"> </v>
      </c>
      <c r="P341" s="45"/>
    </row>
    <row r="342" spans="1:16" ht="13.5" customHeight="1" x14ac:dyDescent="0.2">
      <c r="A342" s="45" t="s">
        <v>94</v>
      </c>
      <c r="B342" s="45">
        <v>42</v>
      </c>
      <c r="C342" s="49"/>
      <c r="D342" s="49" t="s">
        <v>112</v>
      </c>
      <c r="E342" s="45">
        <v>12</v>
      </c>
      <c r="F342" s="46">
        <v>50</v>
      </c>
      <c r="G342" s="46">
        <v>260</v>
      </c>
      <c r="H342" s="46">
        <v>2414</v>
      </c>
      <c r="I342" s="54">
        <f>E342*H342*POWER(10,0)</f>
        <v>28968</v>
      </c>
      <c r="J342" s="48">
        <f>E342*F342*G342*H342*POWER(10,-9)</f>
        <v>0.37658400000000003</v>
      </c>
      <c r="K342" s="45"/>
      <c r="L342" s="45" t="s">
        <v>100</v>
      </c>
      <c r="M342" s="54">
        <v>602534</v>
      </c>
      <c r="N342" s="54">
        <v>31382000</v>
      </c>
      <c r="O342" s="45" t="str">
        <f>IF(N342-F342*G342*H342&lt;0,IF(NOT(EXACT(C342,"Steico")),"Frezowana"," ")," ")</f>
        <v xml:space="preserve"> </v>
      </c>
      <c r="P342" s="45"/>
    </row>
    <row r="343" spans="1:16" ht="13.5" customHeight="1" x14ac:dyDescent="0.2">
      <c r="A343" s="45" t="s">
        <v>94</v>
      </c>
      <c r="B343" s="45">
        <v>557</v>
      </c>
      <c r="C343" s="49"/>
      <c r="D343" s="49" t="s">
        <v>112</v>
      </c>
      <c r="E343" s="45">
        <v>2</v>
      </c>
      <c r="F343" s="46">
        <v>50</v>
      </c>
      <c r="G343" s="46">
        <v>260</v>
      </c>
      <c r="H343" s="46">
        <v>2414</v>
      </c>
      <c r="I343" s="54">
        <f>E343*H343*POWER(10,0)</f>
        <v>4828</v>
      </c>
      <c r="J343" s="48">
        <f>E343*F343*G343*H343*POWER(10,-9)</f>
        <v>6.2764E-2</v>
      </c>
      <c r="K343" s="45"/>
      <c r="L343" s="45" t="s">
        <v>100</v>
      </c>
      <c r="M343" s="54">
        <v>602534</v>
      </c>
      <c r="N343" s="54">
        <v>31350180.195099998</v>
      </c>
      <c r="O343" s="45" t="str">
        <f>IF(N343-F343*G343*H343&lt;0,IF(NOT(EXACT(C343,"Steico")),"Frezowana"," ")," ")</f>
        <v>Frezowana</v>
      </c>
      <c r="P343" s="45"/>
    </row>
    <row r="344" spans="1:16" ht="13.5" customHeight="1" x14ac:dyDescent="0.2">
      <c r="A344" s="45" t="s">
        <v>94</v>
      </c>
      <c r="B344" s="45">
        <v>559</v>
      </c>
      <c r="C344" s="49"/>
      <c r="D344" s="49" t="s">
        <v>112</v>
      </c>
      <c r="E344" s="45">
        <v>1</v>
      </c>
      <c r="F344" s="46">
        <v>50</v>
      </c>
      <c r="G344" s="46">
        <v>260</v>
      </c>
      <c r="H344" s="46">
        <v>249</v>
      </c>
      <c r="I344" s="54">
        <f>E344*H344*POWER(10,0)</f>
        <v>249</v>
      </c>
      <c r="J344" s="48">
        <f>E344*F344*G344*H344*POWER(10,-9)</f>
        <v>3.2370000000000003E-3</v>
      </c>
      <c r="K344" s="45"/>
      <c r="L344" s="45" t="s">
        <v>101</v>
      </c>
      <c r="M344" s="54">
        <v>601010</v>
      </c>
      <c r="N344" s="54">
        <v>3205180.1948299999</v>
      </c>
      <c r="O344" s="45" t="str">
        <f>IF(N344-F344*G344*H344&lt;0,IF(NOT(EXACT(C344,"Steico")),"Frezowana"," ")," ")</f>
        <v>Frezowana</v>
      </c>
      <c r="P344" s="45"/>
    </row>
    <row r="345" spans="1:16" ht="13.5" customHeight="1" x14ac:dyDescent="0.2">
      <c r="A345" s="45" t="s">
        <v>94</v>
      </c>
      <c r="B345" s="45">
        <v>558</v>
      </c>
      <c r="C345" s="49"/>
      <c r="D345" s="49" t="s">
        <v>112</v>
      </c>
      <c r="E345" s="45">
        <v>4</v>
      </c>
      <c r="F345" s="46">
        <v>50</v>
      </c>
      <c r="G345" s="46">
        <v>260</v>
      </c>
      <c r="H345" s="46">
        <v>249</v>
      </c>
      <c r="I345" s="54">
        <f>E345*H345*POWER(10,0)</f>
        <v>996</v>
      </c>
      <c r="J345" s="48">
        <f>E345*F345*G345*H345*POWER(10,-9)</f>
        <v>1.2948000000000001E-2</v>
      </c>
      <c r="K345" s="45"/>
      <c r="L345" s="45" t="s">
        <v>101</v>
      </c>
      <c r="M345" s="54">
        <v>601010</v>
      </c>
      <c r="N345" s="54">
        <v>3237000</v>
      </c>
      <c r="O345" s="45" t="str">
        <f>IF(N345-F345*G345*H345&lt;0,IF(NOT(EXACT(C345,"Steico")),"Frezowana"," ")," ")</f>
        <v xml:space="preserve"> </v>
      </c>
      <c r="P345" s="45"/>
    </row>
    <row r="346" spans="1:16" ht="13.5" customHeight="1" x14ac:dyDescent="0.2">
      <c r="A346" s="45" t="s">
        <v>94</v>
      </c>
      <c r="B346" s="45">
        <v>581</v>
      </c>
      <c r="C346" s="49"/>
      <c r="D346" s="49" t="s">
        <v>112</v>
      </c>
      <c r="E346" s="45">
        <v>1</v>
      </c>
      <c r="F346" s="46">
        <v>50</v>
      </c>
      <c r="G346" s="46">
        <v>260</v>
      </c>
      <c r="H346" s="46">
        <v>2414</v>
      </c>
      <c r="I346" s="54">
        <f>E346*H346*POWER(10,0)</f>
        <v>2414</v>
      </c>
      <c r="J346" s="48">
        <f>E346*F346*G346*H346*POWER(10,-9)</f>
        <v>3.1382E-2</v>
      </c>
      <c r="K346" s="45"/>
      <c r="L346" s="45" t="s">
        <v>100</v>
      </c>
      <c r="M346" s="54">
        <v>602534</v>
      </c>
      <c r="N346" s="54">
        <v>31350180.194899999</v>
      </c>
      <c r="O346" s="45" t="str">
        <f>IF(N346-F346*G346*H346&lt;0,IF(NOT(EXACT(C346,"Steico")),"Frezowana"," ")," ")</f>
        <v>Frezowana</v>
      </c>
      <c r="P346" s="45"/>
    </row>
    <row r="347" spans="1:16" ht="13.5" customHeight="1" x14ac:dyDescent="0.2">
      <c r="A347" s="45" t="s">
        <v>74</v>
      </c>
      <c r="B347" s="45">
        <v>383</v>
      </c>
      <c r="C347" s="49"/>
      <c r="D347" s="49" t="s">
        <v>112</v>
      </c>
      <c r="E347" s="45">
        <v>1</v>
      </c>
      <c r="F347" s="46">
        <v>60</v>
      </c>
      <c r="G347" s="46">
        <v>260</v>
      </c>
      <c r="H347" s="46">
        <v>2009.9996095700001</v>
      </c>
      <c r="I347" s="54">
        <f>E347*H347*POWER(10,0)</f>
        <v>2009.9996095700001</v>
      </c>
      <c r="J347" s="48">
        <f>E347*F347*G347*H347*POWER(10,-9)</f>
        <v>3.1355993909292001E-2</v>
      </c>
      <c r="K347" s="45"/>
      <c r="L347" s="45" t="s">
        <v>101</v>
      </c>
      <c r="M347" s="54" t="s">
        <v>102</v>
      </c>
      <c r="N347" s="54">
        <v>31355993.909200002</v>
      </c>
      <c r="O347" s="45" t="str">
        <f>IF(N347-F347*G347*H347&lt;0,IF(NOT(EXACT(C347,"Steico")),"Frezowana"," ")," ")</f>
        <v>Frezowana</v>
      </c>
      <c r="P347" s="45"/>
    </row>
    <row r="348" spans="1:16" ht="13.5" customHeight="1" x14ac:dyDescent="0.2">
      <c r="A348" s="45" t="s">
        <v>90</v>
      </c>
      <c r="B348" s="45">
        <v>383</v>
      </c>
      <c r="C348" s="49"/>
      <c r="D348" s="49" t="s">
        <v>112</v>
      </c>
      <c r="E348" s="45">
        <v>1</v>
      </c>
      <c r="F348" s="46">
        <v>60</v>
      </c>
      <c r="G348" s="46">
        <v>260</v>
      </c>
      <c r="H348" s="46">
        <v>2009.9996095700001</v>
      </c>
      <c r="I348" s="54">
        <f>E348*H348*POWER(10,0)</f>
        <v>2009.9996095700001</v>
      </c>
      <c r="J348" s="48">
        <f>E348*F348*G348*H348*POWER(10,-9)</f>
        <v>3.1355993909292001E-2</v>
      </c>
      <c r="K348" s="45"/>
      <c r="L348" s="45" t="s">
        <v>101</v>
      </c>
      <c r="M348" s="54" t="s">
        <v>102</v>
      </c>
      <c r="N348" s="54">
        <v>31355993.909200002</v>
      </c>
      <c r="O348" s="45" t="str">
        <f>IF(N348-F348*G348*H348&lt;0,IF(NOT(EXACT(C348,"Steico")),"Frezowana"," ")," ")</f>
        <v>Frezowana</v>
      </c>
      <c r="P348" s="45"/>
    </row>
    <row r="349" spans="1:16" ht="13.5" customHeight="1" x14ac:dyDescent="0.2">
      <c r="A349" s="45" t="s">
        <v>94</v>
      </c>
      <c r="B349" s="45">
        <v>561</v>
      </c>
      <c r="C349" s="49"/>
      <c r="D349" s="49" t="s">
        <v>112</v>
      </c>
      <c r="E349" s="45">
        <v>1</v>
      </c>
      <c r="F349" s="46">
        <v>60</v>
      </c>
      <c r="G349" s="46">
        <v>260</v>
      </c>
      <c r="H349" s="46">
        <v>1309.9996095700001</v>
      </c>
      <c r="I349" s="54">
        <f>E349*H349*POWER(10,0)</f>
        <v>1309.9996095700001</v>
      </c>
      <c r="J349" s="48">
        <f>E349*F349*G349*H349*POWER(10,-9)</f>
        <v>2.0435993909292002E-2</v>
      </c>
      <c r="K349" s="45"/>
      <c r="L349" s="45" t="s">
        <v>101</v>
      </c>
      <c r="M349" s="54" t="s">
        <v>102</v>
      </c>
      <c r="N349" s="54">
        <v>20435993.909200002</v>
      </c>
      <c r="O349" s="45" t="str">
        <f>IF(N349-F349*G349*H349&lt;0,IF(NOT(EXACT(C349,"Steico")),"Frezowana"," ")," ")</f>
        <v>Frezowana</v>
      </c>
      <c r="P349" s="45"/>
    </row>
    <row r="350" spans="1:16" ht="13.5" customHeight="1" x14ac:dyDescent="0.2">
      <c r="A350" s="45" t="s">
        <v>96</v>
      </c>
      <c r="B350" s="45">
        <v>269</v>
      </c>
      <c r="C350" s="49"/>
      <c r="D350" s="49" t="s">
        <v>112</v>
      </c>
      <c r="E350" s="45">
        <v>32</v>
      </c>
      <c r="F350" s="46">
        <v>80</v>
      </c>
      <c r="G350" s="46">
        <v>50</v>
      </c>
      <c r="H350" s="46">
        <v>380</v>
      </c>
      <c r="I350" s="54">
        <f>E350*H350*POWER(10,0)</f>
        <v>12160</v>
      </c>
      <c r="J350" s="48">
        <f>E350*F350*G350*H350*POWER(10,-9)</f>
        <v>4.8640000000000003E-2</v>
      </c>
      <c r="K350" s="45"/>
      <c r="L350" s="45" t="s">
        <v>99</v>
      </c>
      <c r="M350" s="54">
        <v>607059</v>
      </c>
      <c r="N350" s="54">
        <v>1520000</v>
      </c>
      <c r="O350" s="45" t="str">
        <f>IF(N350-F350*G350*H350&lt;0,IF(NOT(EXACT(C350,"Steico")),"Frezowana"," ")," ")</f>
        <v xml:space="preserve"> </v>
      </c>
      <c r="P350" s="45"/>
    </row>
    <row r="351" spans="1:16" ht="13.5" customHeight="1" x14ac:dyDescent="0.2">
      <c r="A351" s="45" t="s">
        <v>96</v>
      </c>
      <c r="B351" s="45">
        <v>270</v>
      </c>
      <c r="C351" s="49"/>
      <c r="D351" s="49" t="s">
        <v>112</v>
      </c>
      <c r="E351" s="45">
        <v>12</v>
      </c>
      <c r="F351" s="46">
        <v>80</v>
      </c>
      <c r="G351" s="46">
        <v>50</v>
      </c>
      <c r="H351" s="46">
        <v>203</v>
      </c>
      <c r="I351" s="54">
        <f>E351*H351*POWER(10,0)</f>
        <v>2436</v>
      </c>
      <c r="J351" s="48">
        <f>E351*F351*G351*H351*POWER(10,-9)</f>
        <v>9.7440000000000009E-3</v>
      </c>
      <c r="K351" s="45"/>
      <c r="L351" s="45" t="s">
        <v>99</v>
      </c>
      <c r="M351" s="54">
        <v>607059</v>
      </c>
      <c r="N351" s="54">
        <v>812000</v>
      </c>
      <c r="O351" s="45" t="str">
        <f>IF(N351-F351*G351*H351&lt;0,IF(NOT(EXACT(C351,"Steico")),"Frezowana"," ")," ")</f>
        <v xml:space="preserve"> </v>
      </c>
      <c r="P351" s="45"/>
    </row>
    <row r="352" spans="1:16" ht="13.5" customHeight="1" x14ac:dyDescent="0.2">
      <c r="A352" s="45" t="s">
        <v>96</v>
      </c>
      <c r="B352" s="45">
        <v>284</v>
      </c>
      <c r="C352" s="49"/>
      <c r="D352" s="49" t="s">
        <v>112</v>
      </c>
      <c r="E352" s="45">
        <v>10</v>
      </c>
      <c r="F352" s="46">
        <v>80</v>
      </c>
      <c r="G352" s="46">
        <v>50</v>
      </c>
      <c r="H352" s="46">
        <v>314.5</v>
      </c>
      <c r="I352" s="54">
        <f>E352*H352*POWER(10,0)</f>
        <v>3145</v>
      </c>
      <c r="J352" s="48">
        <f>E352*F352*G352*H352*POWER(10,-9)</f>
        <v>1.2580000000000001E-2</v>
      </c>
      <c r="K352" s="45"/>
      <c r="L352" s="45" t="s">
        <v>99</v>
      </c>
      <c r="M352" s="54">
        <v>607059</v>
      </c>
      <c r="N352" s="54">
        <v>1258000</v>
      </c>
      <c r="O352" s="45" t="str">
        <f>IF(N352-F352*G352*H352&lt;0,IF(NOT(EXACT(C352,"Steico")),"Frezowana"," ")," ")</f>
        <v xml:space="preserve"> </v>
      </c>
      <c r="P352" s="45"/>
    </row>
    <row r="353" spans="1:16" ht="13.5" customHeight="1" x14ac:dyDescent="0.2">
      <c r="A353" s="45" t="s">
        <v>96</v>
      </c>
      <c r="B353" s="45">
        <v>18</v>
      </c>
      <c r="C353" s="49"/>
      <c r="D353" s="49" t="s">
        <v>112</v>
      </c>
      <c r="E353" s="45">
        <v>48</v>
      </c>
      <c r="F353" s="46">
        <v>80</v>
      </c>
      <c r="G353" s="46">
        <v>50</v>
      </c>
      <c r="H353" s="46">
        <v>440</v>
      </c>
      <c r="I353" s="54">
        <f>E353*H353*POWER(10,0)</f>
        <v>21120</v>
      </c>
      <c r="J353" s="48">
        <f>E353*F353*G353*H353*POWER(10,-9)</f>
        <v>8.448E-2</v>
      </c>
      <c r="K353" s="45"/>
      <c r="L353" s="45" t="s">
        <v>99</v>
      </c>
      <c r="M353" s="54">
        <v>607059</v>
      </c>
      <c r="N353" s="54">
        <v>1760000</v>
      </c>
      <c r="O353" s="45" t="str">
        <f>IF(N353-F353*G353*H353&lt;0,IF(NOT(EXACT(C353,"Steico")),"Frezowana"," ")," ")</f>
        <v xml:space="preserve"> </v>
      </c>
      <c r="P353" s="45"/>
    </row>
    <row r="354" spans="1:16" ht="13.5" customHeight="1" x14ac:dyDescent="0.2">
      <c r="A354" s="45" t="s">
        <v>96</v>
      </c>
      <c r="B354" s="45">
        <v>255</v>
      </c>
      <c r="C354" s="49"/>
      <c r="D354" s="49" t="s">
        <v>112</v>
      </c>
      <c r="E354" s="45">
        <v>10</v>
      </c>
      <c r="F354" s="46">
        <v>80</v>
      </c>
      <c r="G354" s="46">
        <v>50</v>
      </c>
      <c r="H354" s="46">
        <v>410</v>
      </c>
      <c r="I354" s="54">
        <f>E354*H354*POWER(10,0)</f>
        <v>4100</v>
      </c>
      <c r="J354" s="48">
        <f>E354*F354*G354*H354*POWER(10,-9)</f>
        <v>1.6400000000000001E-2</v>
      </c>
      <c r="K354" s="45"/>
      <c r="L354" s="45" t="s">
        <v>99</v>
      </c>
      <c r="M354" s="54">
        <v>607059</v>
      </c>
      <c r="N354" s="54">
        <v>1640000</v>
      </c>
      <c r="O354" s="45" t="str">
        <f>IF(N354-F354*G354*H354&lt;0,IF(NOT(EXACT(C354,"Steico")),"Frezowana"," ")," ")</f>
        <v xml:space="preserve"> </v>
      </c>
      <c r="P354" s="45"/>
    </row>
    <row r="355" spans="1:16" ht="13.5" customHeight="1" x14ac:dyDescent="0.2">
      <c r="A355" s="45" t="s">
        <v>96</v>
      </c>
      <c r="B355" s="45">
        <v>275</v>
      </c>
      <c r="C355" s="49"/>
      <c r="D355" s="49" t="s">
        <v>112</v>
      </c>
      <c r="E355" s="45">
        <v>4</v>
      </c>
      <c r="F355" s="46">
        <v>80</v>
      </c>
      <c r="G355" s="46">
        <v>50</v>
      </c>
      <c r="H355" s="46">
        <v>534.99999996899999</v>
      </c>
      <c r="I355" s="54">
        <f>E355*H355*POWER(10,0)</f>
        <v>2139.9999998759999</v>
      </c>
      <c r="J355" s="48">
        <f>E355*F355*G355*H355*POWER(10,-9)</f>
        <v>8.5599999995040008E-3</v>
      </c>
      <c r="K355" s="45"/>
      <c r="L355" s="45" t="s">
        <v>99</v>
      </c>
      <c r="M355" s="54">
        <v>607059</v>
      </c>
      <c r="N355" s="54">
        <v>2139999.99988</v>
      </c>
      <c r="O355" s="45" t="str">
        <f>IF(N355-F355*G355*H355&lt;0,IF(NOT(EXACT(C355,"Steico")),"Frezowana"," ")," ")</f>
        <v xml:space="preserve"> </v>
      </c>
      <c r="P355" s="45"/>
    </row>
    <row r="356" spans="1:16" ht="13.5" customHeight="1" x14ac:dyDescent="0.2">
      <c r="A356" s="45" t="s">
        <v>96</v>
      </c>
      <c r="B356" s="45">
        <v>268</v>
      </c>
      <c r="C356" s="49"/>
      <c r="D356" s="49" t="s">
        <v>112</v>
      </c>
      <c r="E356" s="45">
        <v>2</v>
      </c>
      <c r="F356" s="46">
        <v>80</v>
      </c>
      <c r="G356" s="46">
        <v>50</v>
      </c>
      <c r="H356" s="46">
        <v>309.5</v>
      </c>
      <c r="I356" s="54">
        <f>E356*H356*POWER(10,0)</f>
        <v>619</v>
      </c>
      <c r="J356" s="48">
        <f>E356*F356*G356*H356*POWER(10,-9)</f>
        <v>2.4760000000000003E-3</v>
      </c>
      <c r="K356" s="45"/>
      <c r="L356" s="45" t="s">
        <v>99</v>
      </c>
      <c r="M356" s="54">
        <v>607059</v>
      </c>
      <c r="N356" s="54">
        <v>1238000</v>
      </c>
      <c r="O356" s="45" t="str">
        <f>IF(N356-F356*G356*H356&lt;0,IF(NOT(EXACT(C356,"Steico")),"Frezowana"," ")," ")</f>
        <v xml:space="preserve"> </v>
      </c>
      <c r="P356" s="45"/>
    </row>
    <row r="357" spans="1:16" ht="13.5" customHeight="1" x14ac:dyDescent="0.2">
      <c r="A357" s="45" t="s">
        <v>96</v>
      </c>
      <c r="B357" s="45">
        <v>253</v>
      </c>
      <c r="C357" s="49"/>
      <c r="D357" s="49" t="s">
        <v>112</v>
      </c>
      <c r="E357" s="45">
        <v>4</v>
      </c>
      <c r="F357" s="46">
        <v>80</v>
      </c>
      <c r="G357" s="46">
        <v>50</v>
      </c>
      <c r="H357" s="46">
        <v>407.34066556599998</v>
      </c>
      <c r="I357" s="54">
        <f>E357*H357*POWER(10,0)</f>
        <v>1629.3626622639999</v>
      </c>
      <c r="J357" s="48">
        <f>E357*F357*G357*H357*POWER(10,-9)</f>
        <v>6.5174506490560001E-3</v>
      </c>
      <c r="K357" s="45"/>
      <c r="L357" s="45" t="s">
        <v>99</v>
      </c>
      <c r="M357" s="54">
        <v>607059</v>
      </c>
      <c r="N357" s="54">
        <v>1629362.6622599999</v>
      </c>
      <c r="O357" s="45" t="str">
        <f>IF(N357-F357*G357*H357&lt;0,IF(NOT(EXACT(C357,"Steico")),"Frezowana"," ")," ")</f>
        <v>Frezowana</v>
      </c>
      <c r="P357" s="45"/>
    </row>
    <row r="358" spans="1:16" ht="13.5" customHeight="1" x14ac:dyDescent="0.2">
      <c r="A358" s="45" t="s">
        <v>96</v>
      </c>
      <c r="B358" s="45">
        <v>252</v>
      </c>
      <c r="C358" s="49"/>
      <c r="D358" s="49" t="s">
        <v>112</v>
      </c>
      <c r="E358" s="45">
        <v>4</v>
      </c>
      <c r="F358" s="46">
        <v>80</v>
      </c>
      <c r="G358" s="46">
        <v>50</v>
      </c>
      <c r="H358" s="46">
        <v>432</v>
      </c>
      <c r="I358" s="54">
        <f>E358*H358*POWER(10,0)</f>
        <v>1728</v>
      </c>
      <c r="J358" s="48">
        <f>E358*F358*G358*H358*POWER(10,-9)</f>
        <v>6.9120000000000006E-3</v>
      </c>
      <c r="K358" s="45"/>
      <c r="L358" s="45" t="s">
        <v>99</v>
      </c>
      <c r="M358" s="54">
        <v>607059</v>
      </c>
      <c r="N358" s="54">
        <v>1728000</v>
      </c>
      <c r="O358" s="45" t="str">
        <f>IF(N358-F358*G358*H358&lt;0,IF(NOT(EXACT(C358,"Steico")),"Frezowana"," ")," ")</f>
        <v xml:space="preserve"> </v>
      </c>
      <c r="P358" s="45"/>
    </row>
    <row r="359" spans="1:16" ht="13.5" customHeight="1" x14ac:dyDescent="0.2">
      <c r="A359" s="45" t="s">
        <v>97</v>
      </c>
      <c r="B359" s="45">
        <v>18</v>
      </c>
      <c r="C359" s="49"/>
      <c r="D359" s="49" t="s">
        <v>112</v>
      </c>
      <c r="E359" s="45">
        <v>10</v>
      </c>
      <c r="F359" s="46">
        <v>80</v>
      </c>
      <c r="G359" s="46">
        <v>50</v>
      </c>
      <c r="H359" s="46">
        <v>440</v>
      </c>
      <c r="I359" s="54">
        <f>E359*H359*POWER(10,0)</f>
        <v>4400</v>
      </c>
      <c r="J359" s="48">
        <f>E359*F359*G359*H359*POWER(10,-9)</f>
        <v>1.7600000000000001E-2</v>
      </c>
      <c r="K359" s="45"/>
      <c r="L359" s="45" t="s">
        <v>99</v>
      </c>
      <c r="M359" s="54">
        <v>607059</v>
      </c>
      <c r="N359" s="54">
        <v>1760000</v>
      </c>
      <c r="O359" s="45" t="str">
        <f>IF(N359-F359*G359*H359&lt;0,IF(NOT(EXACT(C359,"Steico")),"Frezowana"," ")," ")</f>
        <v xml:space="preserve"> </v>
      </c>
      <c r="P359" s="45"/>
    </row>
    <row r="360" spans="1:16" ht="13.5" customHeight="1" x14ac:dyDescent="0.2">
      <c r="A360" s="45" t="s">
        <v>97</v>
      </c>
      <c r="B360" s="45">
        <v>20</v>
      </c>
      <c r="C360" s="49"/>
      <c r="D360" s="49" t="s">
        <v>112</v>
      </c>
      <c r="E360" s="45">
        <v>10</v>
      </c>
      <c r="F360" s="46">
        <v>80</v>
      </c>
      <c r="G360" s="46">
        <v>50</v>
      </c>
      <c r="H360" s="46">
        <v>296.99999947999999</v>
      </c>
      <c r="I360" s="54">
        <f>E360*H360*POWER(10,0)</f>
        <v>2969.9999948</v>
      </c>
      <c r="J360" s="48">
        <f>E360*F360*G360*H360*POWER(10,-9)</f>
        <v>1.1879999979200001E-2</v>
      </c>
      <c r="K360" s="45"/>
      <c r="L360" s="45" t="s">
        <v>99</v>
      </c>
      <c r="M360" s="54">
        <v>607059</v>
      </c>
      <c r="N360" s="54">
        <v>1187999.99792</v>
      </c>
      <c r="O360" s="45" t="str">
        <f>IF(N360-F360*G360*H360&lt;0,IF(NOT(EXACT(C360,"Steico")),"Frezowana"," ")," ")</f>
        <v xml:space="preserve"> </v>
      </c>
      <c r="P360" s="45"/>
    </row>
    <row r="361" spans="1:16" ht="13.5" customHeight="1" x14ac:dyDescent="0.2">
      <c r="A361" s="45" t="s">
        <v>97</v>
      </c>
      <c r="B361" s="45">
        <v>19</v>
      </c>
      <c r="C361" s="49"/>
      <c r="D361" s="49" t="s">
        <v>112</v>
      </c>
      <c r="E361" s="45">
        <v>94</v>
      </c>
      <c r="F361" s="46">
        <v>80</v>
      </c>
      <c r="G361" s="46">
        <v>50</v>
      </c>
      <c r="H361" s="46">
        <v>540.00000002199999</v>
      </c>
      <c r="I361" s="54">
        <f>E361*H361*POWER(10,0)</f>
        <v>50760.000002068002</v>
      </c>
      <c r="J361" s="48">
        <f>E361*F361*G361*H361*POWER(10,-9)</f>
        <v>0.20304000000827199</v>
      </c>
      <c r="K361" s="45"/>
      <c r="L361" s="45" t="s">
        <v>99</v>
      </c>
      <c r="M361" s="54">
        <v>607059</v>
      </c>
      <c r="N361" s="54">
        <v>2160000.0000900002</v>
      </c>
      <c r="O361" s="45" t="str">
        <f>IF(N361-F361*G361*H361&lt;0,IF(NOT(EXACT(C361,"Steico")),"Frezowana"," ")," ")</f>
        <v xml:space="preserve"> </v>
      </c>
      <c r="P361" s="45"/>
    </row>
    <row r="362" spans="1:16" ht="13.5" customHeight="1" x14ac:dyDescent="0.2">
      <c r="A362" s="45" t="s">
        <v>97</v>
      </c>
      <c r="B362" s="45">
        <v>229</v>
      </c>
      <c r="C362" s="49"/>
      <c r="D362" s="49" t="s">
        <v>112</v>
      </c>
      <c r="E362" s="45">
        <v>4</v>
      </c>
      <c r="F362" s="46">
        <v>80</v>
      </c>
      <c r="G362" s="46">
        <v>50</v>
      </c>
      <c r="H362" s="46">
        <v>338</v>
      </c>
      <c r="I362" s="54">
        <f>E362*H362*POWER(10,0)</f>
        <v>1352</v>
      </c>
      <c r="J362" s="48">
        <f>E362*F362*G362*H362*POWER(10,-9)</f>
        <v>5.4080000000000005E-3</v>
      </c>
      <c r="K362" s="45"/>
      <c r="L362" s="45" t="s">
        <v>99</v>
      </c>
      <c r="M362" s="54">
        <v>607059</v>
      </c>
      <c r="N362" s="54">
        <v>1352000</v>
      </c>
      <c r="O362" s="45" t="str">
        <f>IF(N362-F362*G362*H362&lt;0,IF(NOT(EXACT(C362,"Steico")),"Frezowana"," ")," ")</f>
        <v xml:space="preserve"> </v>
      </c>
      <c r="P362" s="45"/>
    </row>
    <row r="363" spans="1:16" ht="13.5" customHeight="1" x14ac:dyDescent="0.2">
      <c r="A363" s="45" t="s">
        <v>97</v>
      </c>
      <c r="B363" s="45">
        <v>222</v>
      </c>
      <c r="C363" s="49"/>
      <c r="D363" s="49" t="s">
        <v>112</v>
      </c>
      <c r="E363" s="45">
        <v>10</v>
      </c>
      <c r="F363" s="46">
        <v>80</v>
      </c>
      <c r="G363" s="46">
        <v>50</v>
      </c>
      <c r="H363" s="46">
        <v>422</v>
      </c>
      <c r="I363" s="54">
        <f>E363*H363*POWER(10,0)</f>
        <v>4220</v>
      </c>
      <c r="J363" s="48">
        <f>E363*F363*G363*H363*POWER(10,-9)</f>
        <v>1.6880000000000003E-2</v>
      </c>
      <c r="K363" s="45"/>
      <c r="L363" s="45" t="s">
        <v>99</v>
      </c>
      <c r="M363" s="54">
        <v>607059</v>
      </c>
      <c r="N363" s="54">
        <v>1688000</v>
      </c>
      <c r="O363" s="45" t="str">
        <f>IF(N363-F363*G363*H363&lt;0,IF(NOT(EXACT(C363,"Steico")),"Frezowana"," ")," ")</f>
        <v xml:space="preserve"> </v>
      </c>
      <c r="P363" s="45"/>
    </row>
    <row r="364" spans="1:16" ht="13.5" customHeight="1" x14ac:dyDescent="0.2">
      <c r="A364" s="45" t="s">
        <v>97</v>
      </c>
      <c r="B364" s="45">
        <v>180</v>
      </c>
      <c r="C364" s="49"/>
      <c r="D364" s="49" t="s">
        <v>112</v>
      </c>
      <c r="E364" s="45">
        <v>13</v>
      </c>
      <c r="F364" s="46">
        <v>80</v>
      </c>
      <c r="G364" s="46">
        <v>50</v>
      </c>
      <c r="H364" s="46">
        <v>525.00000021100004</v>
      </c>
      <c r="I364" s="54">
        <f>E364*H364*POWER(10,0)</f>
        <v>6825.0000027430006</v>
      </c>
      <c r="J364" s="48">
        <f>E364*F364*G364*H364*POWER(10,-9)</f>
        <v>2.7300000010972002E-2</v>
      </c>
      <c r="K364" s="45"/>
      <c r="L364" s="45" t="s">
        <v>99</v>
      </c>
      <c r="M364" s="54">
        <v>607059</v>
      </c>
      <c r="N364" s="54">
        <v>2100000.0008399999</v>
      </c>
      <c r="O364" s="45" t="str">
        <f>IF(N364-F364*G364*H364&lt;0,IF(NOT(EXACT(C364,"Steico")),"Frezowana"," ")," ")</f>
        <v>Frezowana</v>
      </c>
      <c r="P364" s="45"/>
    </row>
    <row r="365" spans="1:16" ht="13.5" customHeight="1" x14ac:dyDescent="0.2">
      <c r="A365" s="45" t="s">
        <v>97</v>
      </c>
      <c r="B365" s="45">
        <v>211</v>
      </c>
      <c r="C365" s="49"/>
      <c r="D365" s="49" t="s">
        <v>112</v>
      </c>
      <c r="E365" s="45">
        <v>12</v>
      </c>
      <c r="F365" s="46">
        <v>80</v>
      </c>
      <c r="G365" s="46">
        <v>50</v>
      </c>
      <c r="H365" s="46">
        <v>223.5</v>
      </c>
      <c r="I365" s="54">
        <f>E365*H365*POWER(10,0)</f>
        <v>2682</v>
      </c>
      <c r="J365" s="48">
        <f>E365*F365*G365*H365*POWER(10,-9)</f>
        <v>1.0728000000000001E-2</v>
      </c>
      <c r="K365" s="45"/>
      <c r="L365" s="45" t="s">
        <v>99</v>
      </c>
      <c r="M365" s="54">
        <v>607059</v>
      </c>
      <c r="N365" s="54">
        <v>894000</v>
      </c>
      <c r="O365" s="45" t="str">
        <f>IF(N365-F365*G365*H365&lt;0,IF(NOT(EXACT(C365,"Steico")),"Frezowana"," ")," ")</f>
        <v xml:space="preserve"> </v>
      </c>
      <c r="P365" s="45"/>
    </row>
    <row r="366" spans="1:16" ht="13.5" customHeight="1" x14ac:dyDescent="0.2">
      <c r="A366" s="45" t="s">
        <v>97</v>
      </c>
      <c r="B366" s="45">
        <v>230</v>
      </c>
      <c r="C366" s="49"/>
      <c r="D366" s="49" t="s">
        <v>112</v>
      </c>
      <c r="E366" s="45">
        <v>2</v>
      </c>
      <c r="F366" s="46">
        <v>80</v>
      </c>
      <c r="G366" s="46">
        <v>50</v>
      </c>
      <c r="H366" s="46">
        <v>169.001537907</v>
      </c>
      <c r="I366" s="54">
        <f>E366*H366*POWER(10,0)</f>
        <v>338.003075814</v>
      </c>
      <c r="J366" s="48">
        <f>E366*F366*G366*H366*POWER(10,-9)</f>
        <v>1.352012303256E-3</v>
      </c>
      <c r="K366" s="45"/>
      <c r="L366" s="45" t="s">
        <v>99</v>
      </c>
      <c r="M366" s="54">
        <v>607059</v>
      </c>
      <c r="N366" s="54">
        <v>676006.15162699996</v>
      </c>
      <c r="O366" s="45" t="str">
        <f>IF(N366-F366*G366*H366&lt;0,IF(NOT(EXACT(C366,"Steico")),"Frezowana"," ")," ")</f>
        <v>Frezowana</v>
      </c>
      <c r="P366" s="45"/>
    </row>
    <row r="367" spans="1:16" ht="13.5" customHeight="1" x14ac:dyDescent="0.2">
      <c r="A367" s="45" t="s">
        <v>97</v>
      </c>
      <c r="B367" s="45">
        <v>10</v>
      </c>
      <c r="C367" s="49"/>
      <c r="D367" s="49" t="s">
        <v>112</v>
      </c>
      <c r="E367" s="45">
        <v>6</v>
      </c>
      <c r="F367" s="46">
        <v>80</v>
      </c>
      <c r="G367" s="46">
        <v>50</v>
      </c>
      <c r="H367" s="46">
        <v>275</v>
      </c>
      <c r="I367" s="54">
        <f>E367*H367*POWER(10,0)</f>
        <v>1650</v>
      </c>
      <c r="J367" s="48">
        <f>E367*F367*G367*H367*POWER(10,-9)</f>
        <v>6.6000000000000008E-3</v>
      </c>
      <c r="K367" s="45"/>
      <c r="L367" s="45" t="s">
        <v>99</v>
      </c>
      <c r="M367" s="54">
        <v>607059</v>
      </c>
      <c r="N367" s="54">
        <v>1100000</v>
      </c>
      <c r="O367" s="45" t="str">
        <f>IF(N367-F367*G367*H367&lt;0,IF(NOT(EXACT(C367,"Steico")),"Frezowana"," ")," ")</f>
        <v xml:space="preserve"> </v>
      </c>
      <c r="P367" s="45"/>
    </row>
    <row r="368" spans="1:16" ht="13.5" customHeight="1" x14ac:dyDescent="0.2">
      <c r="A368" s="45" t="s">
        <v>97</v>
      </c>
      <c r="B368" s="45">
        <v>212</v>
      </c>
      <c r="C368" s="49"/>
      <c r="D368" s="49" t="s">
        <v>112</v>
      </c>
      <c r="E368" s="45">
        <v>2</v>
      </c>
      <c r="F368" s="46">
        <v>80</v>
      </c>
      <c r="G368" s="46">
        <v>50</v>
      </c>
      <c r="H368" s="46">
        <v>169</v>
      </c>
      <c r="I368" s="54">
        <f>E368*H368*POWER(10,0)</f>
        <v>338</v>
      </c>
      <c r="J368" s="48">
        <f>E368*F368*G368*H368*POWER(10,-9)</f>
        <v>1.3520000000000001E-3</v>
      </c>
      <c r="K368" s="45"/>
      <c r="L368" s="45" t="s">
        <v>99</v>
      </c>
      <c r="M368" s="54">
        <v>607059</v>
      </c>
      <c r="N368" s="54">
        <v>676000.00000100001</v>
      </c>
      <c r="O368" s="45" t="str">
        <f>IF(N368-F368*G368*H368&lt;0,IF(NOT(EXACT(C368,"Steico")),"Frezowana"," ")," ")</f>
        <v xml:space="preserve"> </v>
      </c>
      <c r="P368" s="45"/>
    </row>
    <row r="369" spans="1:16" ht="13.5" customHeight="1" x14ac:dyDescent="0.2">
      <c r="A369" s="45" t="s">
        <v>97</v>
      </c>
      <c r="B369" s="45">
        <v>195</v>
      </c>
      <c r="C369" s="49"/>
      <c r="D369" s="49" t="s">
        <v>112</v>
      </c>
      <c r="E369" s="45">
        <v>10</v>
      </c>
      <c r="F369" s="46">
        <v>80</v>
      </c>
      <c r="G369" s="46">
        <v>50</v>
      </c>
      <c r="H369" s="46">
        <v>469.99999994000001</v>
      </c>
      <c r="I369" s="54">
        <f>E369*H369*POWER(10,0)</f>
        <v>4699.9999994</v>
      </c>
      <c r="J369" s="48">
        <f>E369*F369*G369*H369*POWER(10,-9)</f>
        <v>1.87999999976E-2</v>
      </c>
      <c r="K369" s="45"/>
      <c r="L369" s="45" t="s">
        <v>99</v>
      </c>
      <c r="M369" s="54">
        <v>607059</v>
      </c>
      <c r="N369" s="54">
        <v>1879999.99976</v>
      </c>
      <c r="O369" s="45" t="str">
        <f>IF(N369-F369*G369*H369&lt;0,IF(NOT(EXACT(C369,"Steico")),"Frezowana"," ")," ")</f>
        <v xml:space="preserve"> </v>
      </c>
      <c r="P369" s="45"/>
    </row>
    <row r="370" spans="1:16" ht="13.5" customHeight="1" x14ac:dyDescent="0.2">
      <c r="A370" s="45" t="s">
        <v>97</v>
      </c>
      <c r="B370" s="45">
        <v>194</v>
      </c>
      <c r="C370" s="49"/>
      <c r="D370" s="49" t="s">
        <v>112</v>
      </c>
      <c r="E370" s="45">
        <v>1</v>
      </c>
      <c r="F370" s="46">
        <v>80</v>
      </c>
      <c r="G370" s="46">
        <v>50</v>
      </c>
      <c r="H370" s="46">
        <v>379.49999999900001</v>
      </c>
      <c r="I370" s="54">
        <f>E370*H370*POWER(10,0)</f>
        <v>379.49999999900001</v>
      </c>
      <c r="J370" s="48">
        <f>E370*F370*G370*H370*POWER(10,-9)</f>
        <v>1.517999999996E-3</v>
      </c>
      <c r="K370" s="45"/>
      <c r="L370" s="45" t="s">
        <v>99</v>
      </c>
      <c r="M370" s="54">
        <v>607059</v>
      </c>
      <c r="N370" s="54">
        <v>1518000</v>
      </c>
      <c r="O370" s="45" t="str">
        <f>IF(N370-F370*G370*H370&lt;0,IF(NOT(EXACT(C370,"Steico")),"Frezowana"," ")," ")</f>
        <v xml:space="preserve"> </v>
      </c>
      <c r="P370" s="45"/>
    </row>
    <row r="371" spans="1:16" ht="13.5" customHeight="1" x14ac:dyDescent="0.2">
      <c r="A371" s="45" t="s">
        <v>97</v>
      </c>
      <c r="B371" s="45">
        <v>579</v>
      </c>
      <c r="C371" s="49"/>
      <c r="D371" s="49" t="s">
        <v>112</v>
      </c>
      <c r="E371" s="45">
        <v>1</v>
      </c>
      <c r="F371" s="46">
        <v>80</v>
      </c>
      <c r="G371" s="46">
        <v>50</v>
      </c>
      <c r="H371" s="46">
        <v>329.99999998499999</v>
      </c>
      <c r="I371" s="54">
        <f>E371*H371*POWER(10,0)</f>
        <v>329.99999998499999</v>
      </c>
      <c r="J371" s="48">
        <f>E371*F371*G371*H371*POWER(10,-9)</f>
        <v>1.31999999994E-3</v>
      </c>
      <c r="K371" s="45"/>
      <c r="L371" s="45" t="s">
        <v>99</v>
      </c>
      <c r="M371" s="54">
        <v>607059</v>
      </c>
      <c r="N371" s="54">
        <v>1319999.99994</v>
      </c>
      <c r="O371" s="45" t="str">
        <f>IF(N371-F371*G371*H371&lt;0,IF(NOT(EXACT(C371,"Steico")),"Frezowana"," ")," ")</f>
        <v xml:space="preserve"> </v>
      </c>
      <c r="P371" s="45"/>
    </row>
    <row r="372" spans="1:16" ht="13.5" customHeight="1" x14ac:dyDescent="0.2">
      <c r="A372" s="45" t="s">
        <v>97</v>
      </c>
      <c r="B372" s="45">
        <v>185</v>
      </c>
      <c r="C372" s="49"/>
      <c r="D372" s="49" t="s">
        <v>112</v>
      </c>
      <c r="E372" s="45">
        <v>2</v>
      </c>
      <c r="F372" s="46">
        <v>80</v>
      </c>
      <c r="G372" s="46">
        <v>50</v>
      </c>
      <c r="H372" s="46">
        <v>105</v>
      </c>
      <c r="I372" s="54">
        <f>E372*H372*POWER(10,0)</f>
        <v>210</v>
      </c>
      <c r="J372" s="48">
        <f>E372*F372*G372*H372*POWER(10,-9)</f>
        <v>8.4000000000000003E-4</v>
      </c>
      <c r="K372" s="45"/>
      <c r="L372" s="45" t="s">
        <v>99</v>
      </c>
      <c r="M372" s="54">
        <v>607059</v>
      </c>
      <c r="N372" s="54">
        <v>420000.00000100001</v>
      </c>
      <c r="O372" s="45" t="str">
        <f>IF(N372-F372*G372*H372&lt;0,IF(NOT(EXACT(C372,"Steico")),"Frezowana"," ")," ")</f>
        <v xml:space="preserve"> </v>
      </c>
      <c r="P372" s="45"/>
    </row>
    <row r="373" spans="1:16" ht="13.5" customHeight="1" x14ac:dyDescent="0.2">
      <c r="A373" s="45" t="s">
        <v>97</v>
      </c>
      <c r="B373" s="45">
        <v>188</v>
      </c>
      <c r="C373" s="49"/>
      <c r="D373" s="49" t="s">
        <v>112</v>
      </c>
      <c r="E373" s="45">
        <v>1</v>
      </c>
      <c r="F373" s="46">
        <v>80</v>
      </c>
      <c r="G373" s="46">
        <v>50</v>
      </c>
      <c r="H373" s="46">
        <v>417</v>
      </c>
      <c r="I373" s="54">
        <f>E373*H373*POWER(10,0)</f>
        <v>417</v>
      </c>
      <c r="J373" s="48">
        <f>E373*F373*G373*H373*POWER(10,-9)</f>
        <v>1.6680000000000002E-3</v>
      </c>
      <c r="K373" s="45"/>
      <c r="L373" s="45" t="s">
        <v>99</v>
      </c>
      <c r="M373" s="54">
        <v>607059</v>
      </c>
      <c r="N373" s="54">
        <v>1668000</v>
      </c>
      <c r="O373" s="45" t="str">
        <f>IF(N373-F373*G373*H373&lt;0,IF(NOT(EXACT(C373,"Steico")),"Frezowana"," ")," ")</f>
        <v xml:space="preserve"> </v>
      </c>
      <c r="P373" s="45"/>
    </row>
    <row r="374" spans="1:16" ht="13.5" customHeight="1" x14ac:dyDescent="0.2">
      <c r="A374" s="45" t="s">
        <v>97</v>
      </c>
      <c r="B374" s="45">
        <v>187</v>
      </c>
      <c r="C374" s="49"/>
      <c r="D374" s="49" t="s">
        <v>112</v>
      </c>
      <c r="E374" s="45">
        <v>1</v>
      </c>
      <c r="F374" s="46">
        <v>80</v>
      </c>
      <c r="G374" s="46">
        <v>50</v>
      </c>
      <c r="H374" s="46">
        <v>328</v>
      </c>
      <c r="I374" s="54">
        <f>E374*H374*POWER(10,0)</f>
        <v>328</v>
      </c>
      <c r="J374" s="48">
        <f>E374*F374*G374*H374*POWER(10,-9)</f>
        <v>1.312E-3</v>
      </c>
      <c r="K374" s="45"/>
      <c r="L374" s="45" t="s">
        <v>99</v>
      </c>
      <c r="M374" s="54">
        <v>607059</v>
      </c>
      <c r="N374" s="54">
        <v>1312000</v>
      </c>
      <c r="O374" s="45" t="str">
        <f>IF(N374-F374*G374*H374&lt;0,IF(NOT(EXACT(C374,"Steico")),"Frezowana"," ")," ")</f>
        <v xml:space="preserve"> </v>
      </c>
      <c r="P374" s="45"/>
    </row>
    <row r="375" spans="1:16" ht="13.5" customHeight="1" x14ac:dyDescent="0.2">
      <c r="A375" s="45" t="s">
        <v>97</v>
      </c>
      <c r="B375" s="45">
        <v>186</v>
      </c>
      <c r="C375" s="49"/>
      <c r="D375" s="49" t="s">
        <v>112</v>
      </c>
      <c r="E375" s="45">
        <v>1</v>
      </c>
      <c r="F375" s="46">
        <v>80</v>
      </c>
      <c r="G375" s="46">
        <v>50</v>
      </c>
      <c r="H375" s="46">
        <v>464.99999994000001</v>
      </c>
      <c r="I375" s="54">
        <f>E375*H375*POWER(10,0)</f>
        <v>464.99999994000001</v>
      </c>
      <c r="J375" s="48">
        <f>E375*F375*G375*H375*POWER(10,-9)</f>
        <v>1.8599999997600002E-3</v>
      </c>
      <c r="K375" s="45"/>
      <c r="L375" s="45" t="s">
        <v>99</v>
      </c>
      <c r="M375" s="54">
        <v>607059</v>
      </c>
      <c r="N375" s="54">
        <v>1859999.99976</v>
      </c>
      <c r="O375" s="45" t="str">
        <f>IF(N375-F375*G375*H375&lt;0,IF(NOT(EXACT(C375,"Steico")),"Frezowana"," ")," ")</f>
        <v xml:space="preserve"> </v>
      </c>
      <c r="P375" s="45"/>
    </row>
    <row r="376" spans="1:16" ht="13.5" customHeight="1" x14ac:dyDescent="0.2">
      <c r="A376" s="45" t="s">
        <v>97</v>
      </c>
      <c r="B376" s="45">
        <v>176</v>
      </c>
      <c r="C376" s="49"/>
      <c r="D376" s="49" t="s">
        <v>112</v>
      </c>
      <c r="E376" s="45">
        <v>1</v>
      </c>
      <c r="F376" s="46">
        <v>80</v>
      </c>
      <c r="G376" s="46">
        <v>50</v>
      </c>
      <c r="H376" s="46">
        <v>374.76978011900002</v>
      </c>
      <c r="I376" s="54">
        <f>E376*H376*POWER(10,0)</f>
        <v>374.76978011900002</v>
      </c>
      <c r="J376" s="48">
        <f>E376*F376*G376*H376*POWER(10,-9)</f>
        <v>1.499079120476E-3</v>
      </c>
      <c r="K376" s="45"/>
      <c r="L376" s="45" t="s">
        <v>99</v>
      </c>
      <c r="M376" s="54">
        <v>607059</v>
      </c>
      <c r="N376" s="54">
        <v>1499079.12048</v>
      </c>
      <c r="O376" s="45" t="str">
        <f>IF(N376-F376*G376*H376&lt;0,IF(NOT(EXACT(C376,"Steico")),"Frezowana"," ")," ")</f>
        <v xml:space="preserve"> </v>
      </c>
      <c r="P376" s="45"/>
    </row>
    <row r="377" spans="1:16" ht="13.5" customHeight="1" x14ac:dyDescent="0.2">
      <c r="A377" s="45" t="s">
        <v>97</v>
      </c>
      <c r="B377" s="45">
        <v>175</v>
      </c>
      <c r="C377" s="49"/>
      <c r="D377" s="49" t="s">
        <v>112</v>
      </c>
      <c r="E377" s="45">
        <v>1</v>
      </c>
      <c r="F377" s="46">
        <v>80</v>
      </c>
      <c r="G377" s="46">
        <v>50</v>
      </c>
      <c r="H377" s="46">
        <v>340.20275789999999</v>
      </c>
      <c r="I377" s="54">
        <f>E377*H377*POWER(10,0)</f>
        <v>340.20275789999999</v>
      </c>
      <c r="J377" s="48">
        <f>E377*F377*G377*H377*POWER(10,-9)</f>
        <v>1.3608110315999999E-3</v>
      </c>
      <c r="K377" s="45"/>
      <c r="L377" s="45" t="s">
        <v>99</v>
      </c>
      <c r="M377" s="54">
        <v>607059</v>
      </c>
      <c r="N377" s="54">
        <v>1360811.0316000001</v>
      </c>
      <c r="O377" s="45" t="str">
        <f>IF(N377-F377*G377*H377&lt;0,IF(NOT(EXACT(C377,"Steico")),"Frezowana"," ")," ")</f>
        <v xml:space="preserve"> </v>
      </c>
      <c r="P377" s="45"/>
    </row>
    <row r="378" spans="1:16" ht="13.5" customHeight="1" x14ac:dyDescent="0.2">
      <c r="A378" s="45" t="s">
        <v>75</v>
      </c>
      <c r="B378" s="45">
        <v>530</v>
      </c>
      <c r="C378" s="49"/>
      <c r="D378" s="49" t="s">
        <v>112</v>
      </c>
      <c r="E378" s="45">
        <v>2</v>
      </c>
      <c r="F378" s="46">
        <v>180</v>
      </c>
      <c r="G378" s="46">
        <v>25</v>
      </c>
      <c r="H378" s="46">
        <v>325.00000478300001</v>
      </c>
      <c r="I378" s="54">
        <f>E378*H378*POWER(10,0)</f>
        <v>650.00000956600002</v>
      </c>
      <c r="J378" s="48">
        <f>E378*F378*G378*H378*POWER(10,-9)</f>
        <v>2.9250000430470005E-3</v>
      </c>
      <c r="K378" s="45"/>
      <c r="L378" s="45" t="s">
        <v>99</v>
      </c>
      <c r="M378" s="54">
        <v>607038</v>
      </c>
      <c r="N378" s="54">
        <v>1462500.02152</v>
      </c>
      <c r="O378" s="45" t="str">
        <f>IF(N378-F378*G378*H378&lt;0,IF(NOT(EXACT(C378,"Steico")),"Frezowana"," ")," ")</f>
        <v>Frezowana</v>
      </c>
      <c r="P378" s="45"/>
    </row>
    <row r="379" spans="1:16" ht="13.5" customHeight="1" x14ac:dyDescent="0.2">
      <c r="A379" s="45" t="s">
        <v>84</v>
      </c>
      <c r="B379" s="45">
        <v>485</v>
      </c>
      <c r="C379" s="49"/>
      <c r="D379" s="49" t="s">
        <v>112</v>
      </c>
      <c r="E379" s="45">
        <v>2</v>
      </c>
      <c r="F379" s="46">
        <v>180</v>
      </c>
      <c r="G379" s="46">
        <v>25</v>
      </c>
      <c r="H379" s="46">
        <v>375.00000000099999</v>
      </c>
      <c r="I379" s="54">
        <f>E379*H379*POWER(10,0)</f>
        <v>750.00000000199998</v>
      </c>
      <c r="J379" s="48">
        <f>E379*F379*G379*H379*POWER(10,-9)</f>
        <v>3.3750000000090001E-3</v>
      </c>
      <c r="K379" s="45"/>
      <c r="L379" s="45" t="s">
        <v>99</v>
      </c>
      <c r="M379" s="54">
        <v>607038</v>
      </c>
      <c r="N379" s="54">
        <v>1687500</v>
      </c>
      <c r="O379" s="45" t="str">
        <f>IF(N379-F379*G379*H379&lt;0,IF(NOT(EXACT(C379,"Steico")),"Frezowana"," ")," ")</f>
        <v>Frezowana</v>
      </c>
      <c r="P379" s="45"/>
    </row>
    <row r="380" spans="1:16" ht="13.5" customHeight="1" x14ac:dyDescent="0.2">
      <c r="A380" s="45" t="s">
        <v>81</v>
      </c>
      <c r="B380" s="45">
        <v>103</v>
      </c>
      <c r="C380" s="49" t="s">
        <v>117</v>
      </c>
      <c r="D380" s="49" t="s">
        <v>112</v>
      </c>
      <c r="E380" s="45">
        <v>2</v>
      </c>
      <c r="F380" s="46">
        <v>180</v>
      </c>
      <c r="G380" s="46">
        <v>25</v>
      </c>
      <c r="H380" s="46">
        <v>550</v>
      </c>
      <c r="I380" s="54">
        <f>E380*H380*POWER(10,0)</f>
        <v>1100</v>
      </c>
      <c r="J380" s="48">
        <f>E380*F380*G380*H380*POWER(10,-9)</f>
        <v>4.9500000000000004E-3</v>
      </c>
      <c r="K380" s="45"/>
      <c r="L380" s="45" t="s">
        <v>99</v>
      </c>
      <c r="M380" s="54"/>
      <c r="N380" s="54">
        <v>2475000</v>
      </c>
      <c r="O380" s="45" t="str">
        <f>IF(N380-F380*G380*H380&lt;0,IF(NOT(EXACT(C380,"Steico")),"Frezowana"," ")," ")</f>
        <v xml:space="preserve"> </v>
      </c>
      <c r="P380" s="45"/>
    </row>
    <row r="381" spans="1:16" ht="13.5" customHeight="1" x14ac:dyDescent="0.2">
      <c r="A381" s="45" t="s">
        <v>85</v>
      </c>
      <c r="B381" s="45">
        <v>103</v>
      </c>
      <c r="C381" s="49" t="s">
        <v>117</v>
      </c>
      <c r="D381" s="49" t="s">
        <v>112</v>
      </c>
      <c r="E381" s="45">
        <v>2</v>
      </c>
      <c r="F381" s="46">
        <v>180</v>
      </c>
      <c r="G381" s="46">
        <v>25</v>
      </c>
      <c r="H381" s="46">
        <v>550</v>
      </c>
      <c r="I381" s="54">
        <f>E381*H381*POWER(10,0)</f>
        <v>1100</v>
      </c>
      <c r="J381" s="48">
        <f>E381*F381*G381*H381*POWER(10,-9)</f>
        <v>4.9500000000000004E-3</v>
      </c>
      <c r="K381" s="45"/>
      <c r="L381" s="45" t="s">
        <v>99</v>
      </c>
      <c r="M381" s="54"/>
      <c r="N381" s="54">
        <v>2475000</v>
      </c>
      <c r="O381" s="45" t="str">
        <f>IF(N381-F381*G381*H381&lt;0,IF(NOT(EXACT(C381,"Steico")),"Frezowana"," ")," ")</f>
        <v xml:space="preserve"> </v>
      </c>
      <c r="P381" s="45"/>
    </row>
    <row r="382" spans="1:16" ht="13.5" customHeight="1" x14ac:dyDescent="0.2">
      <c r="A382" s="45" t="s">
        <v>75</v>
      </c>
      <c r="B382" s="45">
        <v>38</v>
      </c>
      <c r="C382" s="49"/>
      <c r="D382" s="49" t="s">
        <v>112</v>
      </c>
      <c r="E382" s="45">
        <v>2</v>
      </c>
      <c r="F382" s="46">
        <v>180</v>
      </c>
      <c r="G382" s="46">
        <v>25</v>
      </c>
      <c r="H382" s="46">
        <v>500</v>
      </c>
      <c r="I382" s="54">
        <f>E382*H382*POWER(10,0)</f>
        <v>1000</v>
      </c>
      <c r="J382" s="48">
        <f>E382*F382*G382*H382*POWER(10,-9)</f>
        <v>4.5000000000000005E-3</v>
      </c>
      <c r="K382" s="45"/>
      <c r="L382" s="45" t="s">
        <v>99</v>
      </c>
      <c r="M382" s="54">
        <v>607038</v>
      </c>
      <c r="N382" s="54">
        <v>2250000</v>
      </c>
      <c r="O382" s="45" t="str">
        <f>IF(N382-F382*G382*H382&lt;0,IF(NOT(EXACT(C382,"Steico")),"Frezowana"," ")," ")</f>
        <v xml:space="preserve"> </v>
      </c>
      <c r="P382" s="45"/>
    </row>
    <row r="383" spans="1:16" ht="13.5" customHeight="1" x14ac:dyDescent="0.2">
      <c r="A383" s="45" t="s">
        <v>76</v>
      </c>
      <c r="B383" s="45">
        <v>37</v>
      </c>
      <c r="C383" s="49"/>
      <c r="D383" s="49" t="s">
        <v>112</v>
      </c>
      <c r="E383" s="45">
        <v>1</v>
      </c>
      <c r="F383" s="46">
        <v>180</v>
      </c>
      <c r="G383" s="46">
        <v>25</v>
      </c>
      <c r="H383" s="46">
        <v>189.999482156</v>
      </c>
      <c r="I383" s="54">
        <f>E383*H383*POWER(10,0)</f>
        <v>189.999482156</v>
      </c>
      <c r="J383" s="48">
        <f>E383*F383*G383*H383*POWER(10,-9)</f>
        <v>8.5499766970200005E-4</v>
      </c>
      <c r="K383" s="45"/>
      <c r="L383" s="45" t="s">
        <v>99</v>
      </c>
      <c r="M383" s="54">
        <v>607038</v>
      </c>
      <c r="N383" s="54">
        <v>854997.66969999997</v>
      </c>
      <c r="O383" s="45" t="str">
        <f>IF(N383-F383*G383*H383&lt;0,IF(NOT(EXACT(C383,"Steico")),"Frezowana"," ")," ")</f>
        <v>Frezowana</v>
      </c>
      <c r="P383" s="45"/>
    </row>
    <row r="384" spans="1:16" ht="13.5" customHeight="1" x14ac:dyDescent="0.2">
      <c r="A384" s="45" t="s">
        <v>84</v>
      </c>
      <c r="B384" s="45">
        <v>38</v>
      </c>
      <c r="C384" s="49"/>
      <c r="D384" s="49" t="s">
        <v>112</v>
      </c>
      <c r="E384" s="45">
        <v>2</v>
      </c>
      <c r="F384" s="46">
        <v>180</v>
      </c>
      <c r="G384" s="46">
        <v>25</v>
      </c>
      <c r="H384" s="46">
        <v>500</v>
      </c>
      <c r="I384" s="54">
        <f>E384*H384*POWER(10,0)</f>
        <v>1000</v>
      </c>
      <c r="J384" s="48">
        <f>E384*F384*G384*H384*POWER(10,-9)</f>
        <v>4.5000000000000005E-3</v>
      </c>
      <c r="K384" s="45"/>
      <c r="L384" s="45" t="s">
        <v>99</v>
      </c>
      <c r="M384" s="54">
        <v>607038</v>
      </c>
      <c r="N384" s="54">
        <v>2250000</v>
      </c>
      <c r="O384" s="45" t="str">
        <f>IF(N384-F384*G384*H384&lt;0,IF(NOT(EXACT(C384,"Steico")),"Frezowana"," ")," ")</f>
        <v xml:space="preserve"> </v>
      </c>
      <c r="P384" s="45"/>
    </row>
    <row r="385" spans="1:20" ht="13.5" customHeight="1" x14ac:dyDescent="0.2">
      <c r="A385" s="91" t="s">
        <v>91</v>
      </c>
      <c r="B385" s="91">
        <v>37</v>
      </c>
      <c r="C385" s="92"/>
      <c r="D385" s="92" t="s">
        <v>112</v>
      </c>
      <c r="E385" s="91">
        <v>1</v>
      </c>
      <c r="F385" s="94">
        <v>180</v>
      </c>
      <c r="G385" s="94">
        <v>25</v>
      </c>
      <c r="H385" s="94">
        <v>189.999482156</v>
      </c>
      <c r="I385" s="97">
        <f>E385*H385*POWER(10,0)</f>
        <v>189.999482156</v>
      </c>
      <c r="J385" s="96">
        <f>E385*F385*G385*H385*POWER(10,-9)</f>
        <v>8.5499766970200005E-4</v>
      </c>
      <c r="K385" s="91"/>
      <c r="L385" s="91" t="s">
        <v>99</v>
      </c>
      <c r="M385" s="97">
        <v>607038</v>
      </c>
      <c r="N385" s="97">
        <v>854997.66969999997</v>
      </c>
      <c r="O385" s="91" t="str">
        <f>IF(N385-F385*G385*H385&lt;0,IF(NOT(EXACT(C385,"Steico")),"Frezowana"," ")," ")</f>
        <v>Frezowana</v>
      </c>
      <c r="P385" s="91"/>
      <c r="R385" s="98"/>
      <c r="S385" s="98"/>
      <c r="T385" s="98"/>
    </row>
    <row r="386" spans="1:20" x14ac:dyDescent="0.2">
      <c r="A386" s="91" t="s">
        <v>86</v>
      </c>
      <c r="B386" s="91">
        <v>101</v>
      </c>
      <c r="C386" s="92" t="s">
        <v>37</v>
      </c>
      <c r="D386" s="92" t="s">
        <v>48</v>
      </c>
      <c r="E386" s="91">
        <v>1</v>
      </c>
      <c r="F386" s="93">
        <v>12.5</v>
      </c>
      <c r="G386" s="94">
        <v>2128.9977490000001</v>
      </c>
      <c r="H386" s="94">
        <v>240.00000000200001</v>
      </c>
      <c r="I386" s="95"/>
      <c r="J386" s="96"/>
      <c r="K386" s="95">
        <f>E386*G386*H386*POWER(10,-6)</f>
        <v>0.51095945976425805</v>
      </c>
      <c r="L386" s="95" t="s">
        <v>119</v>
      </c>
      <c r="M386" s="97">
        <v>401002</v>
      </c>
      <c r="N386" s="97">
        <v>6386993.2470500004</v>
      </c>
      <c r="O386" s="97" t="str">
        <f t="array" ref="O386">IF(ISERROR(IF(INDEX(INFO!$B$5:$G$29,MATCH(C386&amp;F386,INFO!$C$5:$C$29&amp;INFO!$D$5:$D$29,0),6)=ROUND(G386,0)*F386*ROUND(H386,0),"pełna"," ")=1)," ",IF(AND(INDEX(INFO!$B$5:$G$29,MATCH(C386&amp;F386,INFO!$C$5:$C$29&amp;INFO!$D$5:$D$29,0),6)=ROUND(G386,0)*F386*ROUND(H386,0),(ROUND((N386-F386*G386*H386),0)=0)),"pełna"," "))</f>
        <v xml:space="preserve"> </v>
      </c>
      <c r="P386" s="97"/>
      <c r="R386" s="98"/>
      <c r="S386" s="70"/>
      <c r="T386" s="98"/>
    </row>
    <row r="387" spans="1:20" x14ac:dyDescent="0.2">
      <c r="A387" s="45" t="s">
        <v>82</v>
      </c>
      <c r="B387" s="45">
        <v>101</v>
      </c>
      <c r="C387" s="49" t="s">
        <v>37</v>
      </c>
      <c r="D387" s="49" t="s">
        <v>48</v>
      </c>
      <c r="E387" s="45">
        <v>1</v>
      </c>
      <c r="F387" s="53">
        <v>12.5</v>
      </c>
      <c r="G387" s="46">
        <v>2128.9977490000001</v>
      </c>
      <c r="H387" s="46">
        <v>240.00000000200001</v>
      </c>
      <c r="I387" s="47"/>
      <c r="J387" s="48"/>
      <c r="K387" s="47">
        <f>E387*G387*H387*POWER(10,-6)</f>
        <v>0.51095945976425805</v>
      </c>
      <c r="L387" s="47" t="s">
        <v>119</v>
      </c>
      <c r="M387" s="54">
        <v>401002</v>
      </c>
      <c r="N387" s="54">
        <v>6386993.2470500004</v>
      </c>
      <c r="O387" s="54" t="str">
        <f t="array" ref="O387">IF(ISERROR(IF(INDEX(INFO!$B$5:$G$29,MATCH(C387&amp;F387,INFO!$C$5:$C$29&amp;INFO!$D$5:$D$29,0),6)=ROUND(G387,0)*F387*ROUND(H387,0),"pełna"," ")=1)," ",IF(AND(INDEX(INFO!$B$5:$G$29,MATCH(C387&amp;F387,INFO!$C$5:$C$29&amp;INFO!$D$5:$D$29,0),6)=ROUND(G387,0)*F387*ROUND(H387,0),(ROUND((N387-F387*G387*H387),0)=0)),"pełna"," "))</f>
        <v xml:space="preserve"> </v>
      </c>
      <c r="P387" s="54"/>
      <c r="R387" s="98"/>
      <c r="S387" s="70"/>
      <c r="T387" s="98"/>
    </row>
    <row r="388" spans="1:20" x14ac:dyDescent="0.2">
      <c r="A388" s="45" t="s">
        <v>79</v>
      </c>
      <c r="B388" s="45">
        <v>330</v>
      </c>
      <c r="C388" s="49" t="s">
        <v>120</v>
      </c>
      <c r="D388" s="49" t="s">
        <v>48</v>
      </c>
      <c r="E388" s="45">
        <v>1</v>
      </c>
      <c r="F388" s="53">
        <v>12.5</v>
      </c>
      <c r="G388" s="46">
        <v>621</v>
      </c>
      <c r="H388" s="46">
        <v>1655.17316835</v>
      </c>
      <c r="I388" s="47"/>
      <c r="J388" s="48"/>
      <c r="K388" s="47">
        <f>E388*G388*H388*POWER(10,-6)</f>
        <v>1.0278625375453501</v>
      </c>
      <c r="L388" s="47" t="s">
        <v>119</v>
      </c>
      <c r="M388" s="54">
        <v>401021</v>
      </c>
      <c r="N388" s="54">
        <v>12848281.7193</v>
      </c>
      <c r="O388" s="54" t="str">
        <f t="array" ref="O388">IF(ISERROR(IF(INDEX(INFO!$B$5:$G$29,MATCH(C388&amp;F388,INFO!$C$5:$C$29&amp;INFO!$D$5:$D$29,0),6)=ROUND(G388,0)*F388*ROUND(H388,0),"pełna"," ")=1)," ",IF(AND(INDEX(INFO!$B$5:$G$29,MATCH(C388&amp;F388,INFO!$C$5:$C$29&amp;INFO!$D$5:$D$29,0),6)=ROUND(G388,0)*F388*ROUND(H388,0),(ROUND((N388-F388*G388*H388),0)=0)),"pełna"," "))</f>
        <v xml:space="preserve"> </v>
      </c>
      <c r="P388" s="54"/>
      <c r="R388" s="98"/>
      <c r="S388" s="70"/>
      <c r="T388" s="98"/>
    </row>
    <row r="389" spans="1:20" x14ac:dyDescent="0.2">
      <c r="A389" s="45" t="s">
        <v>93</v>
      </c>
      <c r="B389" s="45">
        <v>330</v>
      </c>
      <c r="C389" s="49" t="s">
        <v>120</v>
      </c>
      <c r="D389" s="49" t="s">
        <v>48</v>
      </c>
      <c r="E389" s="45">
        <v>1</v>
      </c>
      <c r="F389" s="53">
        <v>12.5</v>
      </c>
      <c r="G389" s="46">
        <v>621</v>
      </c>
      <c r="H389" s="46">
        <v>1655.17316835</v>
      </c>
      <c r="I389" s="47"/>
      <c r="J389" s="48"/>
      <c r="K389" s="47">
        <f>E389*G389*H389*POWER(10,-6)</f>
        <v>1.0278625375453501</v>
      </c>
      <c r="L389" s="47" t="s">
        <v>119</v>
      </c>
      <c r="M389" s="54">
        <v>401021</v>
      </c>
      <c r="N389" s="54">
        <v>12848281.7193</v>
      </c>
      <c r="O389" s="54" t="str">
        <f t="array" ref="O389">IF(ISERROR(IF(INDEX(INFO!$B$5:$G$29,MATCH(C389&amp;F389,INFO!$C$5:$C$29&amp;INFO!$D$5:$D$29,0),6)=ROUND(G389,0)*F389*ROUND(H389,0),"pełna"," ")=1)," ",IF(AND(INDEX(INFO!$B$5:$G$29,MATCH(C389&amp;F389,INFO!$C$5:$C$29&amp;INFO!$D$5:$D$29,0),6)=ROUND(G389,0)*F389*ROUND(H389,0),(ROUND((N389-F389*G389*H389),0)=0)),"pełna"," "))</f>
        <v xml:space="preserve"> </v>
      </c>
      <c r="P389" s="54"/>
      <c r="R389" s="98"/>
      <c r="S389" s="70"/>
      <c r="T389" s="98"/>
    </row>
    <row r="390" spans="1:20" x14ac:dyDescent="0.2">
      <c r="A390" s="45" t="s">
        <v>79</v>
      </c>
      <c r="B390" s="45">
        <v>332</v>
      </c>
      <c r="C390" s="49" t="s">
        <v>120</v>
      </c>
      <c r="D390" s="49" t="s">
        <v>48</v>
      </c>
      <c r="E390" s="45">
        <v>1</v>
      </c>
      <c r="F390" s="53">
        <v>12.5</v>
      </c>
      <c r="G390" s="46">
        <v>1154</v>
      </c>
      <c r="H390" s="46">
        <v>2473</v>
      </c>
      <c r="I390" s="47"/>
      <c r="J390" s="48"/>
      <c r="K390" s="47">
        <f>E390*G390*H390*POWER(10,-6)</f>
        <v>2.8538419999999998</v>
      </c>
      <c r="L390" s="47" t="s">
        <v>119</v>
      </c>
      <c r="M390" s="54">
        <v>401021</v>
      </c>
      <c r="N390" s="54">
        <v>22767788.9518</v>
      </c>
      <c r="O390" s="54" t="str">
        <f t="array" ref="O390">IF(ISERROR(IF(INDEX(INFO!$B$5:$G$29,MATCH(C390&amp;F390,INFO!$C$5:$C$29&amp;INFO!$D$5:$D$29,0),6)=ROUND(G390,0)*F390*ROUND(H390,0),"pełna"," ")=1)," ",IF(AND(INDEX(INFO!$B$5:$G$29,MATCH(C390&amp;F390,INFO!$C$5:$C$29&amp;INFO!$D$5:$D$29,0),6)=ROUND(G390,0)*F390*ROUND(H390,0),(ROUND((N390-F390*G390*H390),0)=0)),"pełna"," "))</f>
        <v xml:space="preserve"> </v>
      </c>
      <c r="P390" s="54"/>
      <c r="R390" s="98"/>
      <c r="S390" s="70"/>
      <c r="T390" s="98"/>
    </row>
    <row r="391" spans="1:20" x14ac:dyDescent="0.2">
      <c r="A391" s="45" t="s">
        <v>93</v>
      </c>
      <c r="B391" s="45">
        <v>332</v>
      </c>
      <c r="C391" s="49" t="s">
        <v>120</v>
      </c>
      <c r="D391" s="49" t="s">
        <v>48</v>
      </c>
      <c r="E391" s="45">
        <v>1</v>
      </c>
      <c r="F391" s="53">
        <v>12.5</v>
      </c>
      <c r="G391" s="46">
        <v>1154</v>
      </c>
      <c r="H391" s="46">
        <v>2473</v>
      </c>
      <c r="I391" s="47"/>
      <c r="J391" s="48"/>
      <c r="K391" s="47">
        <f>E391*G391*H391*POWER(10,-6)</f>
        <v>2.8538419999999998</v>
      </c>
      <c r="L391" s="47" t="s">
        <v>119</v>
      </c>
      <c r="M391" s="54">
        <v>401021</v>
      </c>
      <c r="N391" s="54">
        <v>22767788.951499999</v>
      </c>
      <c r="O391" s="54" t="str">
        <f t="array" ref="O391">IF(ISERROR(IF(INDEX(INFO!$B$5:$G$29,MATCH(C391&amp;F391,INFO!$C$5:$C$29&amp;INFO!$D$5:$D$29,0),6)=ROUND(G391,0)*F391*ROUND(H391,0),"pełna"," ")=1)," ",IF(AND(INDEX(INFO!$B$5:$G$29,MATCH(C391&amp;F391,INFO!$C$5:$C$29&amp;INFO!$D$5:$D$29,0),6)=ROUND(G391,0)*F391*ROUND(H391,0),(ROUND((N391-F391*G391*H391),0)=0)),"pełna"," "))</f>
        <v xml:space="preserve"> </v>
      </c>
      <c r="P391" s="54"/>
      <c r="R391" s="98"/>
      <c r="S391" s="70"/>
      <c r="T391" s="98"/>
    </row>
    <row r="392" spans="1:20" x14ac:dyDescent="0.2">
      <c r="A392" s="45" t="s">
        <v>79</v>
      </c>
      <c r="B392" s="45">
        <v>335</v>
      </c>
      <c r="C392" s="49" t="s">
        <v>120</v>
      </c>
      <c r="D392" s="49" t="s">
        <v>48</v>
      </c>
      <c r="E392" s="45">
        <v>1</v>
      </c>
      <c r="F392" s="53">
        <v>12.5</v>
      </c>
      <c r="G392" s="46">
        <v>797.03156086900003</v>
      </c>
      <c r="H392" s="46">
        <v>2473</v>
      </c>
      <c r="I392" s="47"/>
      <c r="J392" s="48"/>
      <c r="K392" s="47">
        <f>E392*G392*H392*POWER(10,-6)</f>
        <v>1.971059050029037</v>
      </c>
      <c r="L392" s="47" t="s">
        <v>119</v>
      </c>
      <c r="M392" s="54">
        <v>401021</v>
      </c>
      <c r="N392" s="54">
        <v>15475238.125499999</v>
      </c>
      <c r="O392" s="54" t="str">
        <f t="array" ref="O392">IF(ISERROR(IF(INDEX(INFO!$B$5:$G$29,MATCH(C392&amp;F392,INFO!$C$5:$C$29&amp;INFO!$D$5:$D$29,0),6)=ROUND(G392,0)*F392*ROUND(H392,0),"pełna"," ")=1)," ",IF(AND(INDEX(INFO!$B$5:$G$29,MATCH(C392&amp;F392,INFO!$C$5:$C$29&amp;INFO!$D$5:$D$29,0),6)=ROUND(G392,0)*F392*ROUND(H392,0),(ROUND((N392-F392*G392*H392),0)=0)),"pełna"," "))</f>
        <v xml:space="preserve"> </v>
      </c>
      <c r="P392" s="54"/>
      <c r="R392" s="98"/>
      <c r="S392" s="70"/>
      <c r="T392" s="98"/>
    </row>
    <row r="393" spans="1:20" x14ac:dyDescent="0.2">
      <c r="A393" s="45" t="s">
        <v>93</v>
      </c>
      <c r="B393" s="45">
        <v>335</v>
      </c>
      <c r="C393" s="49" t="s">
        <v>120</v>
      </c>
      <c r="D393" s="49" t="s">
        <v>48</v>
      </c>
      <c r="E393" s="45">
        <v>1</v>
      </c>
      <c r="F393" s="53">
        <v>12.5</v>
      </c>
      <c r="G393" s="46">
        <v>797.03156087000002</v>
      </c>
      <c r="H393" s="46">
        <v>2473</v>
      </c>
      <c r="I393" s="47"/>
      <c r="J393" s="48"/>
      <c r="K393" s="47">
        <f>E393*G393*H393*POWER(10,-6)</f>
        <v>1.9710590500315099</v>
      </c>
      <c r="L393" s="47" t="s">
        <v>119</v>
      </c>
      <c r="M393" s="54">
        <v>401021</v>
      </c>
      <c r="N393" s="54">
        <v>15475238.1252</v>
      </c>
      <c r="O393" s="54" t="str">
        <f t="array" ref="O393">IF(ISERROR(IF(INDEX(INFO!$B$5:$G$29,MATCH(C393&amp;F393,INFO!$C$5:$C$29&amp;INFO!$D$5:$D$29,0),6)=ROUND(G393,0)*F393*ROUND(H393,0),"pełna"," ")=1)," ",IF(AND(INDEX(INFO!$B$5:$G$29,MATCH(C393&amp;F393,INFO!$C$5:$C$29&amp;INFO!$D$5:$D$29,0),6)=ROUND(G393,0)*F393*ROUND(H393,0),(ROUND((N393-F393*G393*H393),0)=0)),"pełna"," "))</f>
        <v xml:space="preserve"> </v>
      </c>
      <c r="P393" s="54"/>
      <c r="R393" s="98"/>
      <c r="S393" s="70"/>
      <c r="T393" s="98"/>
    </row>
    <row r="394" spans="1:20" x14ac:dyDescent="0.2">
      <c r="A394" s="45" t="s">
        <v>89</v>
      </c>
      <c r="B394" s="45">
        <v>399</v>
      </c>
      <c r="C394" s="49" t="s">
        <v>120</v>
      </c>
      <c r="D394" s="49" t="s">
        <v>48</v>
      </c>
      <c r="E394" s="45">
        <v>1</v>
      </c>
      <c r="F394" s="53">
        <v>12.5</v>
      </c>
      <c r="G394" s="46">
        <v>1063.9989473000001</v>
      </c>
      <c r="H394" s="46">
        <v>881.64154304800002</v>
      </c>
      <c r="I394" s="47"/>
      <c r="J394" s="48"/>
      <c r="K394" s="47">
        <f>E394*G394*H394*POWER(10,-6)</f>
        <v>0.93806567369901972</v>
      </c>
      <c r="L394" s="47" t="s">
        <v>119</v>
      </c>
      <c r="M394" s="54">
        <v>401021</v>
      </c>
      <c r="N394" s="54">
        <v>11725820.9213</v>
      </c>
      <c r="O394" s="54" t="str">
        <f t="array" ref="O394">IF(ISERROR(IF(INDEX(INFO!$B$5:$G$29,MATCH(C394&amp;F394,INFO!$C$5:$C$29&amp;INFO!$D$5:$D$29,0),6)=ROUND(G394,0)*F394*ROUND(H394,0),"pełna"," ")=1)," ",IF(AND(INDEX(INFO!$B$5:$G$29,MATCH(C394&amp;F394,INFO!$C$5:$C$29&amp;INFO!$D$5:$D$29,0),6)=ROUND(G394,0)*F394*ROUND(H394,0),(ROUND((N394-F394*G394*H394),0)=0)),"pełna"," "))</f>
        <v xml:space="preserve"> </v>
      </c>
      <c r="P394" s="54"/>
      <c r="R394" s="98"/>
      <c r="S394" s="70"/>
      <c r="T394" s="98"/>
    </row>
    <row r="395" spans="1:20" x14ac:dyDescent="0.2">
      <c r="A395" s="45" t="s">
        <v>80</v>
      </c>
      <c r="B395" s="45">
        <v>400</v>
      </c>
      <c r="C395" s="49" t="s">
        <v>120</v>
      </c>
      <c r="D395" s="49" t="s">
        <v>48</v>
      </c>
      <c r="E395" s="45">
        <v>1</v>
      </c>
      <c r="F395" s="53">
        <v>12.5</v>
      </c>
      <c r="G395" s="46">
        <v>1198</v>
      </c>
      <c r="H395" s="46">
        <v>1589.3584569499999</v>
      </c>
      <c r="I395" s="47"/>
      <c r="J395" s="48"/>
      <c r="K395" s="47">
        <f>E395*G395*H395*POWER(10,-6)</f>
        <v>1.9040514314260999</v>
      </c>
      <c r="L395" s="47" t="s">
        <v>119</v>
      </c>
      <c r="M395" s="54">
        <v>401021</v>
      </c>
      <c r="N395" s="54">
        <v>21642333.949099999</v>
      </c>
      <c r="O395" s="54" t="str">
        <f t="array" ref="O395">IF(ISERROR(IF(INDEX(INFO!$B$5:$G$29,MATCH(C395&amp;F395,INFO!$C$5:$C$29&amp;INFO!$D$5:$D$29,0),6)=ROUND(G395,0)*F395*ROUND(H395,0),"pełna"," ")=1)," ",IF(AND(INDEX(INFO!$B$5:$G$29,MATCH(C395&amp;F395,INFO!$C$5:$C$29&amp;INFO!$D$5:$D$29,0),6)=ROUND(G395,0)*F395*ROUND(H395,0),(ROUND((N395-F395*G395*H395),0)=0)),"pełna"," "))</f>
        <v xml:space="preserve"> </v>
      </c>
      <c r="P395" s="54"/>
      <c r="R395" s="98"/>
      <c r="S395" s="70"/>
      <c r="T395" s="98"/>
    </row>
    <row r="396" spans="1:20" x14ac:dyDescent="0.2">
      <c r="A396" s="45" t="s">
        <v>89</v>
      </c>
      <c r="B396" s="45">
        <v>406</v>
      </c>
      <c r="C396" s="49" t="s">
        <v>120</v>
      </c>
      <c r="D396" s="49" t="s">
        <v>48</v>
      </c>
      <c r="E396" s="45">
        <v>1</v>
      </c>
      <c r="F396" s="53">
        <v>12.5</v>
      </c>
      <c r="G396" s="46">
        <v>1198</v>
      </c>
      <c r="H396" s="46">
        <v>486</v>
      </c>
      <c r="I396" s="47"/>
      <c r="J396" s="48"/>
      <c r="K396" s="47">
        <f>E396*G396*H396*POWER(10,-6)</f>
        <v>0.58222799999999997</v>
      </c>
      <c r="L396" s="47" t="s">
        <v>119</v>
      </c>
      <c r="M396" s="54">
        <v>401021</v>
      </c>
      <c r="N396" s="54">
        <v>5204477.5001400001</v>
      </c>
      <c r="O396" s="54" t="str">
        <f t="array" ref="O396">IF(ISERROR(IF(INDEX(INFO!$B$5:$G$29,MATCH(C396&amp;F396,INFO!$C$5:$C$29&amp;INFO!$D$5:$D$29,0),6)=ROUND(G396,0)*F396*ROUND(H396,0),"pełna"," ")=1)," ",IF(AND(INDEX(INFO!$B$5:$G$29,MATCH(C396&amp;F396,INFO!$C$5:$C$29&amp;INFO!$D$5:$D$29,0),6)=ROUND(G396,0)*F396*ROUND(H396,0),(ROUND((N396-F396*G396*H396),0)=0)),"pełna"," "))</f>
        <v xml:space="preserve"> </v>
      </c>
      <c r="P396" s="54"/>
      <c r="R396" s="98"/>
      <c r="S396" s="70"/>
      <c r="T396" s="98"/>
    </row>
    <row r="397" spans="1:20" x14ac:dyDescent="0.2">
      <c r="A397" s="45" t="s">
        <v>89</v>
      </c>
      <c r="B397" s="45">
        <v>411</v>
      </c>
      <c r="C397" s="49" t="s">
        <v>120</v>
      </c>
      <c r="D397" s="49" t="s">
        <v>48</v>
      </c>
      <c r="E397" s="45">
        <v>1</v>
      </c>
      <c r="F397" s="53">
        <v>12.5</v>
      </c>
      <c r="G397" s="46">
        <v>1209</v>
      </c>
      <c r="H397" s="46">
        <v>1589.3584569499999</v>
      </c>
      <c r="I397" s="47"/>
      <c r="J397" s="48"/>
      <c r="K397" s="47">
        <f>E397*G397*H397*POWER(10,-6)</f>
        <v>1.9215343744525499</v>
      </c>
      <c r="L397" s="47" t="s">
        <v>119</v>
      </c>
      <c r="M397" s="54">
        <v>401021</v>
      </c>
      <c r="N397" s="54">
        <v>21674950.4584</v>
      </c>
      <c r="O397" s="54" t="str">
        <f t="array" ref="O397">IF(ISERROR(IF(INDEX(INFO!$B$5:$G$29,MATCH(C397&amp;F397,INFO!$C$5:$C$29&amp;INFO!$D$5:$D$29,0),6)=ROUND(G397,0)*F397*ROUND(H397,0),"pełna"," ")=1)," ",IF(AND(INDEX(INFO!$B$5:$G$29,MATCH(C397&amp;F397,INFO!$C$5:$C$29&amp;INFO!$D$5:$D$29,0),6)=ROUND(G397,0)*F397*ROUND(H397,0),(ROUND((N397-F397*G397*H397),0)=0)),"pełna"," "))</f>
        <v xml:space="preserve"> </v>
      </c>
      <c r="P397" s="54"/>
      <c r="R397" s="98"/>
      <c r="S397" s="70"/>
      <c r="T397" s="98"/>
    </row>
    <row r="398" spans="1:20" x14ac:dyDescent="0.2">
      <c r="A398" s="45" t="s">
        <v>89</v>
      </c>
      <c r="B398" s="45">
        <v>412</v>
      </c>
      <c r="C398" s="49" t="s">
        <v>120</v>
      </c>
      <c r="D398" s="49" t="s">
        <v>48</v>
      </c>
      <c r="E398" s="45">
        <v>1</v>
      </c>
      <c r="F398" s="53">
        <v>12.5</v>
      </c>
      <c r="G398" s="46">
        <v>325.00105269699998</v>
      </c>
      <c r="H398" s="46">
        <v>1987</v>
      </c>
      <c r="I398" s="47"/>
      <c r="J398" s="48"/>
      <c r="K398" s="47">
        <f>E398*G398*H398*POWER(10,-6)</f>
        <v>0.64577709170893893</v>
      </c>
      <c r="L398" s="47" t="s">
        <v>119</v>
      </c>
      <c r="M398" s="54">
        <v>401021</v>
      </c>
      <c r="N398" s="54">
        <v>8072213.6463599997</v>
      </c>
      <c r="O398" s="54" t="str">
        <f t="array" ref="O398">IF(ISERROR(IF(INDEX(INFO!$B$5:$G$29,MATCH(C398&amp;F398,INFO!$C$5:$C$29&amp;INFO!$D$5:$D$29,0),6)=ROUND(G398,0)*F398*ROUND(H398,0),"pełna"," ")=1)," ",IF(AND(INDEX(INFO!$B$5:$G$29,MATCH(C398&amp;F398,INFO!$C$5:$C$29&amp;INFO!$D$5:$D$29,0),6)=ROUND(G398,0)*F398*ROUND(H398,0),(ROUND((N398-F398*G398*H398),0)=0)),"pełna"," "))</f>
        <v xml:space="preserve"> </v>
      </c>
      <c r="P398" s="54"/>
      <c r="R398" s="98"/>
      <c r="S398" s="70"/>
      <c r="T398" s="98"/>
    </row>
    <row r="399" spans="1:20" x14ac:dyDescent="0.2">
      <c r="A399" s="45" t="s">
        <v>83</v>
      </c>
      <c r="B399" s="45">
        <v>452</v>
      </c>
      <c r="C399" s="49" t="s">
        <v>37</v>
      </c>
      <c r="D399" s="49" t="s">
        <v>48</v>
      </c>
      <c r="E399" s="45">
        <v>1</v>
      </c>
      <c r="F399" s="53">
        <v>12.5</v>
      </c>
      <c r="G399" s="46">
        <v>387</v>
      </c>
      <c r="H399" s="46">
        <v>2502</v>
      </c>
      <c r="I399" s="47"/>
      <c r="J399" s="48"/>
      <c r="K399" s="47">
        <f>E399*G399*H399*POWER(10,-6)</f>
        <v>0.96827399999999997</v>
      </c>
      <c r="L399" s="47" t="s">
        <v>119</v>
      </c>
      <c r="M399" s="54">
        <v>401002</v>
      </c>
      <c r="N399" s="54">
        <v>12103425</v>
      </c>
      <c r="O399" s="54" t="str">
        <f t="array" ref="O399">IF(ISERROR(IF(INDEX(INFO!$B$5:$G$29,MATCH(C399&amp;F399,INFO!$C$5:$C$29&amp;INFO!$D$5:$D$29,0),6)=ROUND(G399,0)*F399*ROUND(H399,0),"pełna"," ")=1)," ",IF(AND(INDEX(INFO!$B$5:$G$29,MATCH(C399&amp;F399,INFO!$C$5:$C$29&amp;INFO!$D$5:$D$29,0),6)=ROUND(G399,0)*F399*ROUND(H399,0),(ROUND((N399-F399*G399*H399),0)=0)),"pełna"," "))</f>
        <v xml:space="preserve"> </v>
      </c>
      <c r="P399" s="54"/>
      <c r="R399" s="98"/>
      <c r="S399" s="70"/>
      <c r="T399" s="98"/>
    </row>
    <row r="400" spans="1:20" x14ac:dyDescent="0.2">
      <c r="A400" s="45" t="s">
        <v>87</v>
      </c>
      <c r="B400" s="45">
        <v>452</v>
      </c>
      <c r="C400" s="49" t="s">
        <v>37</v>
      </c>
      <c r="D400" s="49" t="s">
        <v>48</v>
      </c>
      <c r="E400" s="45">
        <v>1</v>
      </c>
      <c r="F400" s="53">
        <v>12.5</v>
      </c>
      <c r="G400" s="46">
        <v>387</v>
      </c>
      <c r="H400" s="46">
        <v>2502</v>
      </c>
      <c r="I400" s="47"/>
      <c r="J400" s="48"/>
      <c r="K400" s="47">
        <f>E400*G400*H400*POWER(10,-6)</f>
        <v>0.96827399999999997</v>
      </c>
      <c r="L400" s="47" t="s">
        <v>119</v>
      </c>
      <c r="M400" s="54">
        <v>401002</v>
      </c>
      <c r="N400" s="54">
        <v>12103425</v>
      </c>
      <c r="O400" s="54" t="str">
        <f t="array" ref="O400">IF(ISERROR(IF(INDEX(INFO!$B$5:$G$29,MATCH(C400&amp;F400,INFO!$C$5:$C$29&amp;INFO!$D$5:$D$29,0),6)=ROUND(G400,0)*F400*ROUND(H400,0),"pełna"," ")=1)," ",IF(AND(INDEX(INFO!$B$5:$G$29,MATCH(C400&amp;F400,INFO!$C$5:$C$29&amp;INFO!$D$5:$D$29,0),6)=ROUND(G400,0)*F400*ROUND(H400,0),(ROUND((N400-F400*G400*H400),0)=0)),"pełna"," "))</f>
        <v xml:space="preserve"> </v>
      </c>
      <c r="P400" s="54"/>
      <c r="R400" s="98"/>
      <c r="S400" s="70"/>
      <c r="T400" s="98"/>
    </row>
    <row r="401" spans="1:20" x14ac:dyDescent="0.2">
      <c r="A401" s="45" t="s">
        <v>83</v>
      </c>
      <c r="B401" s="45">
        <v>454</v>
      </c>
      <c r="C401" s="49" t="s">
        <v>37</v>
      </c>
      <c r="D401" s="49" t="s">
        <v>48</v>
      </c>
      <c r="E401" s="45">
        <v>1</v>
      </c>
      <c r="F401" s="53">
        <v>12.5</v>
      </c>
      <c r="G401" s="46">
        <v>335</v>
      </c>
      <c r="H401" s="46">
        <v>2474</v>
      </c>
      <c r="I401" s="47"/>
      <c r="J401" s="48"/>
      <c r="K401" s="47">
        <f>E401*G401*H401*POWER(10,-6)</f>
        <v>0.82878999999999992</v>
      </c>
      <c r="L401" s="47" t="s">
        <v>119</v>
      </c>
      <c r="M401" s="54">
        <v>401002</v>
      </c>
      <c r="N401" s="54">
        <v>10358437.433900001</v>
      </c>
      <c r="O401" s="54" t="str">
        <f t="array" ref="O401">IF(ISERROR(IF(INDEX(INFO!$B$5:$G$29,MATCH(C401&amp;F401,INFO!$C$5:$C$29&amp;INFO!$D$5:$D$29,0),6)=ROUND(G401,0)*F401*ROUND(H401,0),"pełna"," ")=1)," ",IF(AND(INDEX(INFO!$B$5:$G$29,MATCH(C401&amp;F401,INFO!$C$5:$C$29&amp;INFO!$D$5:$D$29,0),6)=ROUND(G401,0)*F401*ROUND(H401,0),(ROUND((N401-F401*G401*H401),0)=0)),"pełna"," "))</f>
        <v xml:space="preserve"> </v>
      </c>
      <c r="P401" s="54"/>
      <c r="R401" s="98"/>
      <c r="S401" s="70"/>
      <c r="T401" s="98"/>
    </row>
    <row r="402" spans="1:20" x14ac:dyDescent="0.2">
      <c r="A402" s="45" t="s">
        <v>87</v>
      </c>
      <c r="B402" s="45">
        <v>454</v>
      </c>
      <c r="C402" s="49" t="s">
        <v>37</v>
      </c>
      <c r="D402" s="49" t="s">
        <v>48</v>
      </c>
      <c r="E402" s="45">
        <v>1</v>
      </c>
      <c r="F402" s="53">
        <v>12.5</v>
      </c>
      <c r="G402" s="46">
        <v>335</v>
      </c>
      <c r="H402" s="46">
        <v>2474</v>
      </c>
      <c r="I402" s="47"/>
      <c r="J402" s="48"/>
      <c r="K402" s="47">
        <f>E402*G402*H402*POWER(10,-6)</f>
        <v>0.82878999999999992</v>
      </c>
      <c r="L402" s="47" t="s">
        <v>119</v>
      </c>
      <c r="M402" s="54">
        <v>401002</v>
      </c>
      <c r="N402" s="54">
        <v>10358437.434699999</v>
      </c>
      <c r="O402" s="54" t="str">
        <f t="array" ref="O402">IF(ISERROR(IF(INDEX(INFO!$B$5:$G$29,MATCH(C402&amp;F402,INFO!$C$5:$C$29&amp;INFO!$D$5:$D$29,0),6)=ROUND(G402,0)*F402*ROUND(H402,0),"pełna"," ")=1)," ",IF(AND(INDEX(INFO!$B$5:$G$29,MATCH(C402&amp;F402,INFO!$C$5:$C$29&amp;INFO!$D$5:$D$29,0),6)=ROUND(G402,0)*F402*ROUND(H402,0),(ROUND((N402-F402*G402*H402),0)=0)),"pełna"," "))</f>
        <v xml:space="preserve"> </v>
      </c>
      <c r="P402" s="54"/>
      <c r="R402" s="98"/>
      <c r="S402" s="70"/>
      <c r="T402" s="98"/>
    </row>
    <row r="403" spans="1:20" x14ac:dyDescent="0.2">
      <c r="A403" s="45" t="s">
        <v>82</v>
      </c>
      <c r="B403" s="45">
        <v>457</v>
      </c>
      <c r="C403" s="49" t="s">
        <v>37</v>
      </c>
      <c r="D403" s="49" t="s">
        <v>48</v>
      </c>
      <c r="E403" s="45">
        <v>2</v>
      </c>
      <c r="F403" s="53">
        <v>12.5</v>
      </c>
      <c r="G403" s="46">
        <v>518.99994968800002</v>
      </c>
      <c r="H403" s="46">
        <v>1989</v>
      </c>
      <c r="I403" s="47"/>
      <c r="J403" s="48"/>
      <c r="K403" s="47">
        <f>E403*G403*H403*POWER(10,-6)</f>
        <v>2.064581799858864</v>
      </c>
      <c r="L403" s="47" t="s">
        <v>119</v>
      </c>
      <c r="M403" s="54">
        <v>401002</v>
      </c>
      <c r="N403" s="54">
        <v>12903636.2491</v>
      </c>
      <c r="O403" s="54" t="str">
        <f t="array" ref="O403">IF(ISERROR(IF(INDEX(INFO!$B$5:$G$29,MATCH(C403&amp;F403,INFO!$C$5:$C$29&amp;INFO!$D$5:$D$29,0),6)=ROUND(G403,0)*F403*ROUND(H403,0),"pełna"," ")=1)," ",IF(AND(INDEX(INFO!$B$5:$G$29,MATCH(C403&amp;F403,INFO!$C$5:$C$29&amp;INFO!$D$5:$D$29,0),6)=ROUND(G403,0)*F403*ROUND(H403,0),(ROUND((N403-F403*G403*H403),0)=0)),"pełna"," "))</f>
        <v xml:space="preserve"> </v>
      </c>
      <c r="P403" s="54"/>
      <c r="R403" s="98"/>
      <c r="S403" s="70"/>
      <c r="T403" s="98"/>
    </row>
    <row r="404" spans="1:20" x14ac:dyDescent="0.2">
      <c r="A404" s="45" t="s">
        <v>86</v>
      </c>
      <c r="B404" s="45">
        <v>457</v>
      </c>
      <c r="C404" s="49" t="s">
        <v>37</v>
      </c>
      <c r="D404" s="49" t="s">
        <v>48</v>
      </c>
      <c r="E404" s="45">
        <v>2</v>
      </c>
      <c r="F404" s="53">
        <v>12.5</v>
      </c>
      <c r="G404" s="46">
        <v>518.99994968800002</v>
      </c>
      <c r="H404" s="46">
        <v>1989</v>
      </c>
      <c r="I404" s="47"/>
      <c r="J404" s="48"/>
      <c r="K404" s="47">
        <f>E404*G404*H404*POWER(10,-6)</f>
        <v>2.064581799858864</v>
      </c>
      <c r="L404" s="47" t="s">
        <v>119</v>
      </c>
      <c r="M404" s="54">
        <v>401002</v>
      </c>
      <c r="N404" s="54">
        <v>12903636.2491</v>
      </c>
      <c r="O404" s="54" t="str">
        <f t="array" ref="O404">IF(ISERROR(IF(INDEX(INFO!$B$5:$G$29,MATCH(C404&amp;F404,INFO!$C$5:$C$29&amp;INFO!$D$5:$D$29,0),6)=ROUND(G404,0)*F404*ROUND(H404,0),"pełna"," ")=1)," ",IF(AND(INDEX(INFO!$B$5:$G$29,MATCH(C404&amp;F404,INFO!$C$5:$C$29&amp;INFO!$D$5:$D$29,0),6)=ROUND(G404,0)*F404*ROUND(H404,0),(ROUND((N404-F404*G404*H404),0)=0)),"pełna"," "))</f>
        <v xml:space="preserve"> </v>
      </c>
      <c r="P404" s="54"/>
      <c r="R404" s="98"/>
      <c r="S404" s="70"/>
      <c r="T404" s="98"/>
    </row>
    <row r="405" spans="1:20" x14ac:dyDescent="0.2">
      <c r="A405" s="45" t="s">
        <v>82</v>
      </c>
      <c r="B405" s="45">
        <v>458</v>
      </c>
      <c r="C405" s="49" t="s">
        <v>37</v>
      </c>
      <c r="D405" s="49" t="s">
        <v>48</v>
      </c>
      <c r="E405" s="45">
        <v>2</v>
      </c>
      <c r="F405" s="53">
        <v>12.5</v>
      </c>
      <c r="G405" s="46">
        <v>335.99935840900002</v>
      </c>
      <c r="H405" s="46">
        <v>1989</v>
      </c>
      <c r="I405" s="47"/>
      <c r="J405" s="48"/>
      <c r="K405" s="47">
        <f>E405*G405*H405*POWER(10,-6)</f>
        <v>1.3366054477510021</v>
      </c>
      <c r="L405" s="47" t="s">
        <v>119</v>
      </c>
      <c r="M405" s="54">
        <v>401002</v>
      </c>
      <c r="N405" s="54">
        <v>8353784.04844</v>
      </c>
      <c r="O405" s="54" t="str">
        <f t="array" ref="O405">IF(ISERROR(IF(INDEX(INFO!$B$5:$G$29,MATCH(C405&amp;F405,INFO!$C$5:$C$29&amp;INFO!$D$5:$D$29,0),6)=ROUND(G405,0)*F405*ROUND(H405,0),"pełna"," ")=1)," ",IF(AND(INDEX(INFO!$B$5:$G$29,MATCH(C405&amp;F405,INFO!$C$5:$C$29&amp;INFO!$D$5:$D$29,0),6)=ROUND(G405,0)*F405*ROUND(H405,0),(ROUND((N405-F405*G405*H405),0)=0)),"pełna"," "))</f>
        <v xml:space="preserve"> </v>
      </c>
      <c r="P405" s="54"/>
      <c r="R405" s="98"/>
      <c r="S405" s="70"/>
      <c r="T405" s="98"/>
    </row>
    <row r="406" spans="1:20" x14ac:dyDescent="0.2">
      <c r="A406" s="45" t="s">
        <v>86</v>
      </c>
      <c r="B406" s="45">
        <v>458</v>
      </c>
      <c r="C406" s="49" t="s">
        <v>37</v>
      </c>
      <c r="D406" s="49" t="s">
        <v>48</v>
      </c>
      <c r="E406" s="45">
        <v>2</v>
      </c>
      <c r="F406" s="53">
        <v>12.5</v>
      </c>
      <c r="G406" s="46">
        <v>335.99935840900002</v>
      </c>
      <c r="H406" s="46">
        <v>1989</v>
      </c>
      <c r="I406" s="47"/>
      <c r="J406" s="48"/>
      <c r="K406" s="47">
        <f>E406*G406*H406*POWER(10,-6)</f>
        <v>1.3366054477510021</v>
      </c>
      <c r="L406" s="47" t="s">
        <v>119</v>
      </c>
      <c r="M406" s="54">
        <v>401002</v>
      </c>
      <c r="N406" s="54">
        <v>8353784.04844</v>
      </c>
      <c r="O406" s="54" t="str">
        <f t="array" ref="O406">IF(ISERROR(IF(INDEX(INFO!$B$5:$G$29,MATCH(C406&amp;F406,INFO!$C$5:$C$29&amp;INFO!$D$5:$D$29,0),6)=ROUND(G406,0)*F406*ROUND(H406,0),"pełna"," ")=1)," ",IF(AND(INDEX(INFO!$B$5:$G$29,MATCH(C406&amp;F406,INFO!$C$5:$C$29&amp;INFO!$D$5:$D$29,0),6)=ROUND(G406,0)*F406*ROUND(H406,0),(ROUND((N406-F406*G406*H406),0)=0)),"pełna"," "))</f>
        <v xml:space="preserve"> </v>
      </c>
      <c r="P406" s="54"/>
      <c r="R406" s="98"/>
      <c r="S406" s="70"/>
      <c r="T406" s="98"/>
    </row>
    <row r="407" spans="1:20" x14ac:dyDescent="0.2">
      <c r="A407" s="45" t="s">
        <v>82</v>
      </c>
      <c r="B407" s="45">
        <v>459</v>
      </c>
      <c r="C407" s="49" t="s">
        <v>37</v>
      </c>
      <c r="D407" s="49" t="s">
        <v>48</v>
      </c>
      <c r="E407" s="45">
        <v>2</v>
      </c>
      <c r="F407" s="53">
        <v>12.5</v>
      </c>
      <c r="G407" s="46">
        <v>533.53043602399998</v>
      </c>
      <c r="H407" s="46">
        <v>1989</v>
      </c>
      <c r="I407" s="47"/>
      <c r="J407" s="48"/>
      <c r="K407" s="47">
        <f>E407*G407*H407*POWER(10,-6)</f>
        <v>2.1223840745034721</v>
      </c>
      <c r="L407" s="47" t="s">
        <v>119</v>
      </c>
      <c r="M407" s="54">
        <v>401002</v>
      </c>
      <c r="N407" s="54">
        <v>13264900.465600001</v>
      </c>
      <c r="O407" s="54" t="str">
        <f t="array" ref="O407">IF(ISERROR(IF(INDEX(INFO!$B$5:$G$29,MATCH(C407&amp;F407,INFO!$C$5:$C$29&amp;INFO!$D$5:$D$29,0),6)=ROUND(G407,0)*F407*ROUND(H407,0),"pełna"," ")=1)," ",IF(AND(INDEX(INFO!$B$5:$G$29,MATCH(C407&amp;F407,INFO!$C$5:$C$29&amp;INFO!$D$5:$D$29,0),6)=ROUND(G407,0)*F407*ROUND(H407,0),(ROUND((N407-F407*G407*H407),0)=0)),"pełna"," "))</f>
        <v xml:space="preserve"> </v>
      </c>
      <c r="P407" s="54"/>
      <c r="R407" s="98"/>
      <c r="S407" s="70"/>
      <c r="T407" s="98"/>
    </row>
    <row r="408" spans="1:20" x14ac:dyDescent="0.2">
      <c r="A408" s="45" t="s">
        <v>86</v>
      </c>
      <c r="B408" s="45">
        <v>459</v>
      </c>
      <c r="C408" s="49" t="s">
        <v>37</v>
      </c>
      <c r="D408" s="49" t="s">
        <v>48</v>
      </c>
      <c r="E408" s="45">
        <v>2</v>
      </c>
      <c r="F408" s="53">
        <v>12.5</v>
      </c>
      <c r="G408" s="46">
        <v>533.53043602399998</v>
      </c>
      <c r="H408" s="46">
        <v>1989</v>
      </c>
      <c r="I408" s="47"/>
      <c r="J408" s="48"/>
      <c r="K408" s="47">
        <f>E408*G408*H408*POWER(10,-6)</f>
        <v>2.1223840745034721</v>
      </c>
      <c r="L408" s="47" t="s">
        <v>119</v>
      </c>
      <c r="M408" s="54">
        <v>401002</v>
      </c>
      <c r="N408" s="54">
        <v>13264900.465600001</v>
      </c>
      <c r="O408" s="54" t="str">
        <f t="array" ref="O408">IF(ISERROR(IF(INDEX(INFO!$B$5:$G$29,MATCH(C408&amp;F408,INFO!$C$5:$C$29&amp;INFO!$D$5:$D$29,0),6)=ROUND(G408,0)*F408*ROUND(H408,0),"pełna"," ")=1)," ",IF(AND(INDEX(INFO!$B$5:$G$29,MATCH(C408&amp;F408,INFO!$C$5:$C$29&amp;INFO!$D$5:$D$29,0),6)=ROUND(G408,0)*F408*ROUND(H408,0),(ROUND((N408-F408*G408*H408),0)=0)),"pełna"," "))</f>
        <v xml:space="preserve"> </v>
      </c>
      <c r="P408" s="54"/>
      <c r="R408" s="98"/>
      <c r="S408" s="70"/>
      <c r="T408" s="98"/>
    </row>
    <row r="409" spans="1:20" x14ac:dyDescent="0.2">
      <c r="A409" s="45" t="s">
        <v>82</v>
      </c>
      <c r="B409" s="45">
        <v>460</v>
      </c>
      <c r="C409" s="49" t="s">
        <v>37</v>
      </c>
      <c r="D409" s="49" t="s">
        <v>48</v>
      </c>
      <c r="E409" s="45">
        <v>1</v>
      </c>
      <c r="F409" s="53">
        <v>12.5</v>
      </c>
      <c r="G409" s="46">
        <v>754.01283809200004</v>
      </c>
      <c r="H409" s="46">
        <v>2473.9999999900001</v>
      </c>
      <c r="I409" s="47"/>
      <c r="J409" s="48"/>
      <c r="K409" s="47">
        <f>E409*G409*H409*POWER(10,-6)</f>
        <v>1.8654277614320678</v>
      </c>
      <c r="L409" s="47" t="s">
        <v>119</v>
      </c>
      <c r="M409" s="54">
        <v>401002</v>
      </c>
      <c r="N409" s="54">
        <v>9926620.0311099999</v>
      </c>
      <c r="O409" s="54" t="str">
        <f t="array" ref="O409">IF(ISERROR(IF(INDEX(INFO!$B$5:$G$29,MATCH(C409&amp;F409,INFO!$C$5:$C$29&amp;INFO!$D$5:$D$29,0),6)=ROUND(G409,0)*F409*ROUND(H409,0),"pełna"," ")=1)," ",IF(AND(INDEX(INFO!$B$5:$G$29,MATCH(C409&amp;F409,INFO!$C$5:$C$29&amp;INFO!$D$5:$D$29,0),6)=ROUND(G409,0)*F409*ROUND(H409,0),(ROUND((N409-F409*G409*H409),0)=0)),"pełna"," "))</f>
        <v xml:space="preserve"> </v>
      </c>
      <c r="P409" s="54"/>
      <c r="R409" s="98"/>
      <c r="S409" s="70"/>
      <c r="T409" s="98"/>
    </row>
    <row r="410" spans="1:20" x14ac:dyDescent="0.2">
      <c r="A410" s="45" t="s">
        <v>86</v>
      </c>
      <c r="B410" s="45">
        <v>460</v>
      </c>
      <c r="C410" s="49" t="s">
        <v>37</v>
      </c>
      <c r="D410" s="49" t="s">
        <v>48</v>
      </c>
      <c r="E410" s="45">
        <v>1</v>
      </c>
      <c r="F410" s="53">
        <v>12.5</v>
      </c>
      <c r="G410" s="46">
        <v>754.01283809200004</v>
      </c>
      <c r="H410" s="46">
        <v>2473.9999999900001</v>
      </c>
      <c r="I410" s="47"/>
      <c r="J410" s="48"/>
      <c r="K410" s="47">
        <f>E410*G410*H410*POWER(10,-6)</f>
        <v>1.8654277614320678</v>
      </c>
      <c r="L410" s="47" t="s">
        <v>119</v>
      </c>
      <c r="M410" s="54">
        <v>401002</v>
      </c>
      <c r="N410" s="54">
        <v>9926620.0303199999</v>
      </c>
      <c r="O410" s="54" t="str">
        <f t="array" ref="O410">IF(ISERROR(IF(INDEX(INFO!$B$5:$G$29,MATCH(C410&amp;F410,INFO!$C$5:$C$29&amp;INFO!$D$5:$D$29,0),6)=ROUND(G410,0)*F410*ROUND(H410,0),"pełna"," ")=1)," ",IF(AND(INDEX(INFO!$B$5:$G$29,MATCH(C410&amp;F410,INFO!$C$5:$C$29&amp;INFO!$D$5:$D$29,0),6)=ROUND(G410,0)*F410*ROUND(H410,0),(ROUND((N410-F410*G410*H410),0)=0)),"pełna"," "))</f>
        <v xml:space="preserve"> </v>
      </c>
      <c r="P410" s="54"/>
      <c r="R410" s="98"/>
      <c r="S410" s="70"/>
      <c r="T410" s="98"/>
    </row>
    <row r="411" spans="1:20" x14ac:dyDescent="0.2">
      <c r="A411" s="45" t="s">
        <v>82</v>
      </c>
      <c r="B411" s="45">
        <v>465</v>
      </c>
      <c r="C411" s="49" t="s">
        <v>37</v>
      </c>
      <c r="D411" s="49" t="s">
        <v>48</v>
      </c>
      <c r="E411" s="45">
        <v>1</v>
      </c>
      <c r="F411" s="53">
        <v>12.5</v>
      </c>
      <c r="G411" s="46">
        <v>753.99935840900002</v>
      </c>
      <c r="H411" s="46">
        <v>2502</v>
      </c>
      <c r="I411" s="47"/>
      <c r="J411" s="48"/>
      <c r="K411" s="47">
        <f>E411*G411*H411*POWER(10,-6)</f>
        <v>1.8865063947393181</v>
      </c>
      <c r="L411" s="47" t="s">
        <v>119</v>
      </c>
      <c r="M411" s="54">
        <v>401002</v>
      </c>
      <c r="N411" s="54">
        <v>10552093.687799999</v>
      </c>
      <c r="O411" s="54" t="str">
        <f t="array" ref="O411">IF(ISERROR(IF(INDEX(INFO!$B$5:$G$29,MATCH(C411&amp;F411,INFO!$C$5:$C$29&amp;INFO!$D$5:$D$29,0),6)=ROUND(G411,0)*F411*ROUND(H411,0),"pełna"," ")=1)," ",IF(AND(INDEX(INFO!$B$5:$G$29,MATCH(C411&amp;F411,INFO!$C$5:$C$29&amp;INFO!$D$5:$D$29,0),6)=ROUND(G411,0)*F411*ROUND(H411,0),(ROUND((N411-F411*G411*H411),0)=0)),"pełna"," "))</f>
        <v xml:space="preserve"> </v>
      </c>
      <c r="P411" s="54"/>
      <c r="R411" s="98"/>
      <c r="S411" s="70"/>
      <c r="T411" s="98"/>
    </row>
    <row r="412" spans="1:20" x14ac:dyDescent="0.2">
      <c r="A412" s="45" t="s">
        <v>86</v>
      </c>
      <c r="B412" s="45">
        <v>465</v>
      </c>
      <c r="C412" s="49" t="s">
        <v>37</v>
      </c>
      <c r="D412" s="49" t="s">
        <v>48</v>
      </c>
      <c r="E412" s="45">
        <v>1</v>
      </c>
      <c r="F412" s="53">
        <v>12.5</v>
      </c>
      <c r="G412" s="46">
        <v>753.99935840900002</v>
      </c>
      <c r="H412" s="46">
        <v>2502</v>
      </c>
      <c r="I412" s="47"/>
      <c r="J412" s="48"/>
      <c r="K412" s="47">
        <f>E412*G412*H412*POWER(10,-6)</f>
        <v>1.8865063947393181</v>
      </c>
      <c r="L412" s="47" t="s">
        <v>119</v>
      </c>
      <c r="M412" s="54">
        <v>401002</v>
      </c>
      <c r="N412" s="54">
        <v>10552093.6875</v>
      </c>
      <c r="O412" s="54" t="str">
        <f t="array" ref="O412">IF(ISERROR(IF(INDEX(INFO!$B$5:$G$29,MATCH(C412&amp;F412,INFO!$C$5:$C$29&amp;INFO!$D$5:$D$29,0),6)=ROUND(G412,0)*F412*ROUND(H412,0),"pełna"," ")=1)," ",IF(AND(INDEX(INFO!$B$5:$G$29,MATCH(C412&amp;F412,INFO!$C$5:$C$29&amp;INFO!$D$5:$D$29,0),6)=ROUND(G412,0)*F412*ROUND(H412,0),(ROUND((N412-F412*G412*H412),0)=0)),"pełna"," "))</f>
        <v xml:space="preserve"> </v>
      </c>
      <c r="P412" s="54"/>
      <c r="R412" s="98"/>
      <c r="S412" s="70"/>
      <c r="T412" s="98"/>
    </row>
    <row r="413" spans="1:20" x14ac:dyDescent="0.2">
      <c r="A413" s="45" t="s">
        <v>82</v>
      </c>
      <c r="B413" s="45">
        <v>466</v>
      </c>
      <c r="C413" s="49" t="s">
        <v>37</v>
      </c>
      <c r="D413" s="49" t="s">
        <v>48</v>
      </c>
      <c r="E413" s="45">
        <v>1</v>
      </c>
      <c r="F413" s="53">
        <v>12.5</v>
      </c>
      <c r="G413" s="46">
        <v>1199.96984213</v>
      </c>
      <c r="H413" s="46">
        <v>2502</v>
      </c>
      <c r="I413" s="47"/>
      <c r="J413" s="48"/>
      <c r="K413" s="47">
        <f>E413*G413*H413*POWER(10,-6)</f>
        <v>3.0023245450092597</v>
      </c>
      <c r="L413" s="47" t="s">
        <v>119</v>
      </c>
      <c r="M413" s="54">
        <v>401002</v>
      </c>
      <c r="N413" s="54">
        <v>15667595.8091</v>
      </c>
      <c r="O413" s="54" t="str">
        <f t="array" ref="O413">IF(ISERROR(IF(INDEX(INFO!$B$5:$G$29,MATCH(C413&amp;F413,INFO!$C$5:$C$29&amp;INFO!$D$5:$D$29,0),6)=ROUND(G413,0)*F413*ROUND(H413,0),"pełna"," ")=1)," ",IF(AND(INDEX(INFO!$B$5:$G$29,MATCH(C413&amp;F413,INFO!$C$5:$C$29&amp;INFO!$D$5:$D$29,0),6)=ROUND(G413,0)*F413*ROUND(H413,0),(ROUND((N413-F413*G413*H413),0)=0)),"pełna"," "))</f>
        <v xml:space="preserve"> </v>
      </c>
      <c r="P413" s="54"/>
      <c r="R413" s="98"/>
      <c r="S413" s="70"/>
      <c r="T413" s="98"/>
    </row>
    <row r="414" spans="1:20" x14ac:dyDescent="0.2">
      <c r="A414" s="45" t="s">
        <v>86</v>
      </c>
      <c r="B414" s="45">
        <v>466</v>
      </c>
      <c r="C414" s="49" t="s">
        <v>37</v>
      </c>
      <c r="D414" s="49" t="s">
        <v>48</v>
      </c>
      <c r="E414" s="45">
        <v>1</v>
      </c>
      <c r="F414" s="53">
        <v>12.5</v>
      </c>
      <c r="G414" s="46">
        <v>1199.96984213</v>
      </c>
      <c r="H414" s="46">
        <v>2502</v>
      </c>
      <c r="I414" s="47"/>
      <c r="J414" s="48"/>
      <c r="K414" s="47">
        <f>E414*G414*H414*POWER(10,-6)</f>
        <v>3.0023245450092597</v>
      </c>
      <c r="L414" s="47" t="s">
        <v>119</v>
      </c>
      <c r="M414" s="54">
        <v>401002</v>
      </c>
      <c r="N414" s="54">
        <v>15667595.808599999</v>
      </c>
      <c r="O414" s="54" t="str">
        <f t="array" ref="O414">IF(ISERROR(IF(INDEX(INFO!$B$5:$G$29,MATCH(C414&amp;F414,INFO!$C$5:$C$29&amp;INFO!$D$5:$D$29,0),6)=ROUND(G414,0)*F414*ROUND(H414,0),"pełna"," ")=1)," ",IF(AND(INDEX(INFO!$B$5:$G$29,MATCH(C414&amp;F414,INFO!$C$5:$C$29&amp;INFO!$D$5:$D$29,0),6)=ROUND(G414,0)*F414*ROUND(H414,0),(ROUND((N414-F414*G414*H414),0)=0)),"pełna"," "))</f>
        <v xml:space="preserve"> </v>
      </c>
      <c r="P414" s="54"/>
      <c r="R414" s="98"/>
      <c r="S414" s="70"/>
      <c r="T414" s="98"/>
    </row>
    <row r="415" spans="1:20" x14ac:dyDescent="0.2">
      <c r="A415" s="45" t="s">
        <v>82</v>
      </c>
      <c r="B415" s="45">
        <v>467</v>
      </c>
      <c r="C415" s="49" t="s">
        <v>37</v>
      </c>
      <c r="D415" s="49" t="s">
        <v>48</v>
      </c>
      <c r="E415" s="45">
        <v>1</v>
      </c>
      <c r="F415" s="53">
        <v>12.5</v>
      </c>
      <c r="G415" s="46">
        <v>1199.95636244</v>
      </c>
      <c r="H415" s="46">
        <v>2473.9999999900001</v>
      </c>
      <c r="I415" s="47"/>
      <c r="J415" s="48"/>
      <c r="K415" s="47">
        <f>E415*G415*H415*POWER(10,-6)</f>
        <v>2.9686920406645605</v>
      </c>
      <c r="L415" s="47" t="s">
        <v>119</v>
      </c>
      <c r="M415" s="54">
        <v>401002</v>
      </c>
      <c r="N415" s="54">
        <v>15609180.2456</v>
      </c>
      <c r="O415" s="54" t="str">
        <f t="array" ref="O415">IF(ISERROR(IF(INDEX(INFO!$B$5:$G$29,MATCH(C415&amp;F415,INFO!$C$5:$C$29&amp;INFO!$D$5:$D$29,0),6)=ROUND(G415,0)*F415*ROUND(H415,0),"pełna"," ")=1)," ",IF(AND(INDEX(INFO!$B$5:$G$29,MATCH(C415&amp;F415,INFO!$C$5:$C$29&amp;INFO!$D$5:$D$29,0),6)=ROUND(G415,0)*F415*ROUND(H415,0),(ROUND((N415-F415*G415*H415),0)=0)),"pełna"," "))</f>
        <v xml:space="preserve"> </v>
      </c>
      <c r="P415" s="54"/>
      <c r="R415" s="98"/>
      <c r="S415" s="70"/>
      <c r="T415" s="98"/>
    </row>
    <row r="416" spans="1:20" x14ac:dyDescent="0.2">
      <c r="A416" s="45" t="s">
        <v>86</v>
      </c>
      <c r="B416" s="45">
        <v>467</v>
      </c>
      <c r="C416" s="49" t="s">
        <v>37</v>
      </c>
      <c r="D416" s="49" t="s">
        <v>48</v>
      </c>
      <c r="E416" s="45">
        <v>1</v>
      </c>
      <c r="F416" s="53">
        <v>12.5</v>
      </c>
      <c r="G416" s="46">
        <v>1199.95636244</v>
      </c>
      <c r="H416" s="46">
        <v>2473.9999999900001</v>
      </c>
      <c r="I416" s="47"/>
      <c r="J416" s="48"/>
      <c r="K416" s="47">
        <f>E416*G416*H416*POWER(10,-6)</f>
        <v>2.9686920406645605</v>
      </c>
      <c r="L416" s="47" t="s">
        <v>119</v>
      </c>
      <c r="M416" s="54">
        <v>401002</v>
      </c>
      <c r="N416" s="54">
        <v>15609180.245300001</v>
      </c>
      <c r="O416" s="54" t="str">
        <f t="array" ref="O416">IF(ISERROR(IF(INDEX(INFO!$B$5:$G$29,MATCH(C416&amp;F416,INFO!$C$5:$C$29&amp;INFO!$D$5:$D$29,0),6)=ROUND(G416,0)*F416*ROUND(H416,0),"pełna"," ")=1)," ",IF(AND(INDEX(INFO!$B$5:$G$29,MATCH(C416&amp;F416,INFO!$C$5:$C$29&amp;INFO!$D$5:$D$29,0),6)=ROUND(G416,0)*F416*ROUND(H416,0),(ROUND((N416-F416*G416*H416),0)=0)),"pełna"," "))</f>
        <v xml:space="preserve"> </v>
      </c>
      <c r="P416" s="54"/>
      <c r="R416" s="98"/>
      <c r="S416" s="70"/>
      <c r="T416" s="98"/>
    </row>
    <row r="417" spans="1:20" x14ac:dyDescent="0.2">
      <c r="A417" s="45" t="s">
        <v>85</v>
      </c>
      <c r="B417" s="45">
        <v>473</v>
      </c>
      <c r="C417" s="49" t="s">
        <v>120</v>
      </c>
      <c r="D417" s="49" t="s">
        <v>48</v>
      </c>
      <c r="E417" s="45">
        <v>1</v>
      </c>
      <c r="F417" s="53">
        <v>12.5</v>
      </c>
      <c r="G417" s="46">
        <v>987.49996989199997</v>
      </c>
      <c r="H417" s="46">
        <v>2473</v>
      </c>
      <c r="I417" s="47"/>
      <c r="J417" s="48"/>
      <c r="K417" s="47">
        <f>E417*G417*H417*POWER(10,-6)</f>
        <v>2.4420874255429155</v>
      </c>
      <c r="L417" s="47" t="s">
        <v>119</v>
      </c>
      <c r="M417" s="54">
        <v>401021</v>
      </c>
      <c r="N417" s="54">
        <v>30526092.8193</v>
      </c>
      <c r="O417" s="54" t="str">
        <f t="array" ref="O417">IF(ISERROR(IF(INDEX(INFO!$B$5:$G$29,MATCH(C417&amp;F417,INFO!$C$5:$C$29&amp;INFO!$D$5:$D$29,0),6)=ROUND(G417,0)*F417*ROUND(H417,0),"pełna"," ")=1)," ",IF(AND(INDEX(INFO!$B$5:$G$29,MATCH(C417&amp;F417,INFO!$C$5:$C$29&amp;INFO!$D$5:$D$29,0),6)=ROUND(G417,0)*F417*ROUND(H417,0),(ROUND((N417-F417*G417*H417),0)=0)),"pełna"," "))</f>
        <v xml:space="preserve"> </v>
      </c>
      <c r="P417" s="54"/>
      <c r="R417" s="98"/>
      <c r="S417" s="70"/>
      <c r="T417" s="98"/>
    </row>
    <row r="418" spans="1:20" x14ac:dyDescent="0.2">
      <c r="A418" s="45" t="s">
        <v>81</v>
      </c>
      <c r="B418" s="45">
        <v>474</v>
      </c>
      <c r="C418" s="49" t="s">
        <v>120</v>
      </c>
      <c r="D418" s="49" t="s">
        <v>48</v>
      </c>
      <c r="E418" s="45">
        <v>1</v>
      </c>
      <c r="F418" s="53">
        <v>12.5</v>
      </c>
      <c r="G418" s="46">
        <v>1152.99932861</v>
      </c>
      <c r="H418" s="46">
        <v>2473</v>
      </c>
      <c r="I418" s="47"/>
      <c r="J418" s="48"/>
      <c r="K418" s="47">
        <f>E418*G418*H418*POWER(10,-6)</f>
        <v>2.8513673396525299</v>
      </c>
      <c r="L418" s="47" t="s">
        <v>119</v>
      </c>
      <c r="M418" s="54">
        <v>401021</v>
      </c>
      <c r="N418" s="54">
        <v>35642091.745800003</v>
      </c>
      <c r="O418" s="54" t="str">
        <f t="array" ref="O418">IF(ISERROR(IF(INDEX(INFO!$B$5:$G$29,MATCH(C418&amp;F418,INFO!$C$5:$C$29&amp;INFO!$D$5:$D$29,0),6)=ROUND(G418,0)*F418*ROUND(H418,0),"pełna"," ")=1)," ",IF(AND(INDEX(INFO!$B$5:$G$29,MATCH(C418&amp;F418,INFO!$C$5:$C$29&amp;INFO!$D$5:$D$29,0),6)=ROUND(G418,0)*F418*ROUND(H418,0),(ROUND((N418-F418*G418*H418),0)=0)),"pełna"," "))</f>
        <v xml:space="preserve"> </v>
      </c>
      <c r="P418" s="54"/>
      <c r="R418" s="98"/>
      <c r="S418" s="70"/>
      <c r="T418" s="98"/>
    </row>
    <row r="419" spans="1:20" x14ac:dyDescent="0.2">
      <c r="A419" s="45" t="s">
        <v>85</v>
      </c>
      <c r="B419" s="45">
        <v>474</v>
      </c>
      <c r="C419" s="49" t="s">
        <v>120</v>
      </c>
      <c r="D419" s="49" t="s">
        <v>48</v>
      </c>
      <c r="E419" s="45">
        <v>1</v>
      </c>
      <c r="F419" s="53">
        <v>12.5</v>
      </c>
      <c r="G419" s="46">
        <v>1152.99932861</v>
      </c>
      <c r="H419" s="46">
        <v>2473</v>
      </c>
      <c r="I419" s="47"/>
      <c r="J419" s="48"/>
      <c r="K419" s="47">
        <f>E419*G419*H419*POWER(10,-6)</f>
        <v>2.8513673396525299</v>
      </c>
      <c r="L419" s="47" t="s">
        <v>119</v>
      </c>
      <c r="M419" s="54">
        <v>401021</v>
      </c>
      <c r="N419" s="54">
        <v>35642091.745800003</v>
      </c>
      <c r="O419" s="54" t="str">
        <f t="array" ref="O419">IF(ISERROR(IF(INDEX(INFO!$B$5:$G$29,MATCH(C419&amp;F419,INFO!$C$5:$C$29&amp;INFO!$D$5:$D$29,0),6)=ROUND(G419,0)*F419*ROUND(H419,0),"pełna"," ")=1)," ",IF(AND(INDEX(INFO!$B$5:$G$29,MATCH(C419&amp;F419,INFO!$C$5:$C$29&amp;INFO!$D$5:$D$29,0),6)=ROUND(G419,0)*F419*ROUND(H419,0),(ROUND((N419-F419*G419*H419),0)=0)),"pełna"," "))</f>
        <v xml:space="preserve"> </v>
      </c>
      <c r="P419" s="54"/>
      <c r="R419" s="98"/>
      <c r="S419" s="70"/>
      <c r="T419" s="98"/>
    </row>
    <row r="420" spans="1:20" x14ac:dyDescent="0.2">
      <c r="A420" s="45" t="s">
        <v>80</v>
      </c>
      <c r="B420" s="45">
        <v>498</v>
      </c>
      <c r="C420" s="49" t="s">
        <v>120</v>
      </c>
      <c r="D420" s="49" t="s">
        <v>48</v>
      </c>
      <c r="E420" s="45">
        <v>1</v>
      </c>
      <c r="F420" s="53">
        <v>12.5</v>
      </c>
      <c r="G420" s="46">
        <v>1209</v>
      </c>
      <c r="H420" s="46">
        <v>486</v>
      </c>
      <c r="I420" s="47"/>
      <c r="J420" s="48"/>
      <c r="K420" s="47">
        <f>E420*G420*H420*POWER(10,-6)</f>
        <v>0.58757399999999993</v>
      </c>
      <c r="L420" s="47" t="s">
        <v>119</v>
      </c>
      <c r="M420" s="54">
        <v>401021</v>
      </c>
      <c r="N420" s="54">
        <v>5243990.00019</v>
      </c>
      <c r="O420" s="54" t="str">
        <f t="array" ref="O420">IF(ISERROR(IF(INDEX(INFO!$B$5:$G$29,MATCH(C420&amp;F420,INFO!$C$5:$C$29&amp;INFO!$D$5:$D$29,0),6)=ROUND(G420,0)*F420*ROUND(H420,0),"pełna"," ")=1)," ",IF(AND(INDEX(INFO!$B$5:$G$29,MATCH(C420&amp;F420,INFO!$C$5:$C$29&amp;INFO!$D$5:$D$29,0),6)=ROUND(G420,0)*F420*ROUND(H420,0),(ROUND((N420-F420*G420*H420),0)=0)),"pełna"," "))</f>
        <v xml:space="preserve"> </v>
      </c>
      <c r="P420" s="54"/>
      <c r="R420" s="98"/>
      <c r="S420" s="70"/>
      <c r="T420" s="98"/>
    </row>
    <row r="421" spans="1:20" x14ac:dyDescent="0.2">
      <c r="A421" s="45" t="s">
        <v>80</v>
      </c>
      <c r="B421" s="45">
        <v>502</v>
      </c>
      <c r="C421" s="49" t="s">
        <v>120</v>
      </c>
      <c r="D421" s="49" t="s">
        <v>48</v>
      </c>
      <c r="E421" s="45">
        <v>1</v>
      </c>
      <c r="F421" s="53">
        <v>12.5</v>
      </c>
      <c r="G421" s="46">
        <v>1064.4989473000001</v>
      </c>
      <c r="H421" s="46">
        <v>881.64154304800002</v>
      </c>
      <c r="I421" s="47"/>
      <c r="J421" s="48"/>
      <c r="K421" s="47">
        <f>E421*G421*H421*POWER(10,-6)</f>
        <v>0.93850649447054368</v>
      </c>
      <c r="L421" s="47" t="s">
        <v>119</v>
      </c>
      <c r="M421" s="54">
        <v>401021</v>
      </c>
      <c r="N421" s="54">
        <v>11731331.1809</v>
      </c>
      <c r="O421" s="54" t="str">
        <f t="array" ref="O421">IF(ISERROR(IF(INDEX(INFO!$B$5:$G$29,MATCH(C421&amp;F421,INFO!$C$5:$C$29&amp;INFO!$D$5:$D$29,0),6)=ROUND(G421,0)*F421*ROUND(H421,0),"pełna"," ")=1)," ",IF(AND(INDEX(INFO!$B$5:$G$29,MATCH(C421&amp;F421,INFO!$C$5:$C$29&amp;INFO!$D$5:$D$29,0),6)=ROUND(G421,0)*F421*ROUND(H421,0),(ROUND((N421-F421*G421*H421),0)=0)),"pełna"," "))</f>
        <v xml:space="preserve"> </v>
      </c>
      <c r="P421" s="54"/>
      <c r="R421" s="98"/>
      <c r="S421" s="70"/>
      <c r="T421" s="98"/>
    </row>
    <row r="422" spans="1:20" x14ac:dyDescent="0.2">
      <c r="A422" s="45" t="s">
        <v>80</v>
      </c>
      <c r="B422" s="45">
        <v>503</v>
      </c>
      <c r="C422" s="49" t="s">
        <v>120</v>
      </c>
      <c r="D422" s="49" t="s">
        <v>48</v>
      </c>
      <c r="E422" s="45">
        <v>1</v>
      </c>
      <c r="F422" s="53">
        <v>12.5</v>
      </c>
      <c r="G422" s="46">
        <v>324.50105269699998</v>
      </c>
      <c r="H422" s="46">
        <v>1987</v>
      </c>
      <c r="I422" s="47"/>
      <c r="J422" s="48"/>
      <c r="K422" s="47">
        <f>E422*G422*H422*POWER(10,-6)</f>
        <v>0.64478359170893895</v>
      </c>
      <c r="L422" s="47" t="s">
        <v>119</v>
      </c>
      <c r="M422" s="54">
        <v>401021</v>
      </c>
      <c r="N422" s="54">
        <v>8059794.8963700002</v>
      </c>
      <c r="O422" s="54" t="str">
        <f t="array" ref="O422">IF(ISERROR(IF(INDEX(INFO!$B$5:$G$29,MATCH(C422&amp;F422,INFO!$C$5:$C$29&amp;INFO!$D$5:$D$29,0),6)=ROUND(G422,0)*F422*ROUND(H422,0),"pełna"," ")=1)," ",IF(AND(INDEX(INFO!$B$5:$G$29,MATCH(C422&amp;F422,INFO!$C$5:$C$29&amp;INFO!$D$5:$D$29,0),6)=ROUND(G422,0)*F422*ROUND(H422,0),(ROUND((N422-F422*G422*H422),0)=0)),"pełna"," "))</f>
        <v xml:space="preserve"> </v>
      </c>
      <c r="P422" s="54"/>
      <c r="R422" s="98"/>
      <c r="S422" s="70"/>
      <c r="T422" s="98"/>
    </row>
    <row r="423" spans="1:20" x14ac:dyDescent="0.2">
      <c r="A423" s="45" t="s">
        <v>81</v>
      </c>
      <c r="B423" s="45">
        <v>510</v>
      </c>
      <c r="C423" s="49" t="s">
        <v>121</v>
      </c>
      <c r="D423" s="49" t="s">
        <v>48</v>
      </c>
      <c r="E423" s="45">
        <v>1</v>
      </c>
      <c r="F423" s="53">
        <v>12.5</v>
      </c>
      <c r="G423" s="46">
        <v>987.49996989199997</v>
      </c>
      <c r="H423" s="46">
        <v>2473</v>
      </c>
      <c r="I423" s="47"/>
      <c r="J423" s="48"/>
      <c r="K423" s="47">
        <f>E423*G423*H423*POWER(10,-6)</f>
        <v>2.4420874255429155</v>
      </c>
      <c r="L423" s="47" t="s">
        <v>119</v>
      </c>
      <c r="M423" s="54">
        <v>401019</v>
      </c>
      <c r="N423" s="54">
        <v>30526092.8193</v>
      </c>
      <c r="O423" s="54" t="str">
        <f t="array" ref="O423">IF(ISERROR(IF(INDEX(INFO!$B$5:$G$29,MATCH(C423&amp;F423,INFO!$C$5:$C$29&amp;INFO!$D$5:$D$29,0),6)=ROUND(G423,0)*F423*ROUND(H423,0),"pełna"," ")=1)," ",IF(AND(INDEX(INFO!$B$5:$G$29,MATCH(C423&amp;F423,INFO!$C$5:$C$29&amp;INFO!$D$5:$D$29,0),6)=ROUND(G423,0)*F423*ROUND(H423,0),(ROUND((N423-F423*G423*H423),0)=0)),"pełna"," "))</f>
        <v xml:space="preserve"> </v>
      </c>
      <c r="P423" s="54"/>
      <c r="R423" s="98"/>
      <c r="S423" s="70"/>
      <c r="T423" s="98"/>
    </row>
    <row r="424" spans="1:20" x14ac:dyDescent="0.2">
      <c r="A424" s="45" t="s">
        <v>94</v>
      </c>
      <c r="B424" s="45">
        <v>8</v>
      </c>
      <c r="C424" s="49" t="s">
        <v>122</v>
      </c>
      <c r="D424" s="49" t="s">
        <v>38</v>
      </c>
      <c r="E424" s="45">
        <v>1</v>
      </c>
      <c r="F424" s="53">
        <v>12.5</v>
      </c>
      <c r="G424" s="46">
        <v>1176.14248105</v>
      </c>
      <c r="H424" s="46">
        <v>2444.00448241</v>
      </c>
      <c r="I424" s="47"/>
      <c r="J424" s="48"/>
      <c r="K424" s="47">
        <f>E424*G424*H424*POWER(10,-6)</f>
        <v>2.8744974956390186</v>
      </c>
      <c r="L424" s="47" t="s">
        <v>123</v>
      </c>
      <c r="M424" s="54">
        <v>403026</v>
      </c>
      <c r="N424" s="54">
        <v>35931218.6954</v>
      </c>
      <c r="O424" s="54" t="str">
        <f t="array" ref="O424">IF(ISERROR(IF(INDEX(INFO!$B$5:$G$29,MATCH(C424&amp;F424,INFO!$C$5:$C$29&amp;INFO!$D$5:$D$29,0),6)=ROUND(G424,0)*F424*ROUND(H424,0),"pełna"," ")=1)," ",IF(AND(INDEX(INFO!$B$5:$G$29,MATCH(C424&amp;F424,INFO!$C$5:$C$29&amp;INFO!$D$5:$D$29,0),6)=ROUND(G424,0)*F424*ROUND(H424,0),(ROUND((N424-F424*G424*H424),0)=0)),"pełna"," "))</f>
        <v xml:space="preserve"> </v>
      </c>
      <c r="P424" s="54"/>
      <c r="R424" s="98"/>
      <c r="S424" s="70"/>
      <c r="T424" s="98"/>
    </row>
    <row r="425" spans="1:20" x14ac:dyDescent="0.2">
      <c r="A425" s="45" t="s">
        <v>94</v>
      </c>
      <c r="B425" s="45">
        <v>9</v>
      </c>
      <c r="C425" s="49" t="s">
        <v>122</v>
      </c>
      <c r="D425" s="49" t="s">
        <v>38</v>
      </c>
      <c r="E425" s="45">
        <v>2</v>
      </c>
      <c r="F425" s="53">
        <v>12.5</v>
      </c>
      <c r="G425" s="46">
        <v>142.998743136</v>
      </c>
      <c r="H425" s="46">
        <v>2444.00448241</v>
      </c>
      <c r="I425" s="47"/>
      <c r="J425" s="48"/>
      <c r="K425" s="47">
        <f>E425*G425*H425*POWER(10,-6)</f>
        <v>0.6989791384067604</v>
      </c>
      <c r="L425" s="47" t="s">
        <v>123</v>
      </c>
      <c r="M425" s="54">
        <v>403026</v>
      </c>
      <c r="N425" s="54">
        <v>4368619.6150200004</v>
      </c>
      <c r="O425" s="54" t="str">
        <f t="array" ref="O425">IF(ISERROR(IF(INDEX(INFO!$B$5:$G$29,MATCH(C425&amp;F425,INFO!$C$5:$C$29&amp;INFO!$D$5:$D$29,0),6)=ROUND(G425,0)*F425*ROUND(H425,0),"pełna"," ")=1)," ",IF(AND(INDEX(INFO!$B$5:$G$29,MATCH(C425&amp;F425,INFO!$C$5:$C$29&amp;INFO!$D$5:$D$29,0),6)=ROUND(G425,0)*F425*ROUND(H425,0),(ROUND((N425-F425*G425*H425),0)=0)),"pełna"," "))</f>
        <v xml:space="preserve"> </v>
      </c>
      <c r="P425" s="54"/>
      <c r="R425" s="98"/>
      <c r="S425" s="70"/>
      <c r="T425" s="98"/>
    </row>
    <row r="426" spans="1:20" x14ac:dyDescent="0.2">
      <c r="A426" s="45" t="s">
        <v>77</v>
      </c>
      <c r="B426" s="45">
        <v>21</v>
      </c>
      <c r="C426" s="49" t="s">
        <v>122</v>
      </c>
      <c r="D426" s="49" t="s">
        <v>38</v>
      </c>
      <c r="E426" s="45">
        <v>1</v>
      </c>
      <c r="F426" s="53">
        <v>12.5</v>
      </c>
      <c r="G426" s="46">
        <v>563.99999999900001</v>
      </c>
      <c r="H426" s="46">
        <v>585</v>
      </c>
      <c r="I426" s="47"/>
      <c r="J426" s="48"/>
      <c r="K426" s="47">
        <f>E426*G426*H426*POWER(10,-6)</f>
        <v>0.32993999999941498</v>
      </c>
      <c r="L426" s="47" t="s">
        <v>123</v>
      </c>
      <c r="M426" s="54">
        <v>403026</v>
      </c>
      <c r="N426" s="54">
        <v>2414956.2500399998</v>
      </c>
      <c r="O426" s="54" t="str">
        <f t="array" ref="O426">IF(ISERROR(IF(INDEX(INFO!$B$5:$G$29,MATCH(C426&amp;F426,INFO!$C$5:$C$29&amp;INFO!$D$5:$D$29,0),6)=ROUND(G426,0)*F426*ROUND(H426,0),"pełna"," ")=1)," ",IF(AND(INDEX(INFO!$B$5:$G$29,MATCH(C426&amp;F426,INFO!$C$5:$C$29&amp;INFO!$D$5:$D$29,0),6)=ROUND(G426,0)*F426*ROUND(H426,0),(ROUND((N426-F426*G426*H426),0)=0)),"pełna"," "))</f>
        <v xml:space="preserve"> </v>
      </c>
      <c r="P426" s="54"/>
      <c r="R426" s="98"/>
      <c r="S426" s="70"/>
      <c r="T426" s="98"/>
    </row>
    <row r="427" spans="1:20" x14ac:dyDescent="0.2">
      <c r="A427" s="45" t="s">
        <v>92</v>
      </c>
      <c r="B427" s="45">
        <v>21</v>
      </c>
      <c r="C427" s="49" t="s">
        <v>122</v>
      </c>
      <c r="D427" s="49" t="s">
        <v>38</v>
      </c>
      <c r="E427" s="45">
        <v>1</v>
      </c>
      <c r="F427" s="53">
        <v>12.5</v>
      </c>
      <c r="G427" s="46">
        <v>563.99999999900001</v>
      </c>
      <c r="H427" s="46">
        <v>585</v>
      </c>
      <c r="I427" s="47"/>
      <c r="J427" s="48"/>
      <c r="K427" s="47">
        <f>E427*G427*H427*POWER(10,-6)</f>
        <v>0.32993999999941498</v>
      </c>
      <c r="L427" s="47" t="s">
        <v>123</v>
      </c>
      <c r="M427" s="54">
        <v>403026</v>
      </c>
      <c r="N427" s="54">
        <v>2414956.2500399998</v>
      </c>
      <c r="O427" s="54" t="str">
        <f t="array" ref="O427">IF(ISERROR(IF(INDEX(INFO!$B$5:$G$29,MATCH(C427&amp;F427,INFO!$C$5:$C$29&amp;INFO!$D$5:$D$29,0),6)=ROUND(G427,0)*F427*ROUND(H427,0),"pełna"," ")=1)," ",IF(AND(INDEX(INFO!$B$5:$G$29,MATCH(C427&amp;F427,INFO!$C$5:$C$29&amp;INFO!$D$5:$D$29,0),6)=ROUND(G427,0)*F427*ROUND(H427,0),(ROUND((N427-F427*G427*H427),0)=0)),"pełna"," "))</f>
        <v xml:space="preserve"> </v>
      </c>
      <c r="P427" s="54"/>
      <c r="R427" s="98"/>
      <c r="S427" s="70"/>
      <c r="T427" s="98"/>
    </row>
    <row r="428" spans="1:20" x14ac:dyDescent="0.2">
      <c r="A428" s="45" t="s">
        <v>77</v>
      </c>
      <c r="B428" s="45">
        <v>22</v>
      </c>
      <c r="C428" s="49" t="s">
        <v>122</v>
      </c>
      <c r="D428" s="49" t="s">
        <v>38</v>
      </c>
      <c r="E428" s="45">
        <v>1</v>
      </c>
      <c r="F428" s="53">
        <v>12.5</v>
      </c>
      <c r="G428" s="46">
        <v>921.606878026</v>
      </c>
      <c r="H428" s="46">
        <v>543</v>
      </c>
      <c r="I428" s="47"/>
      <c r="J428" s="48"/>
      <c r="K428" s="47">
        <f>E428*G428*H428*POWER(10,-6)</f>
        <v>0.500432534768118</v>
      </c>
      <c r="L428" s="47" t="s">
        <v>123</v>
      </c>
      <c r="M428" s="54">
        <v>403026</v>
      </c>
      <c r="N428" s="54">
        <v>3896668.1139199999</v>
      </c>
      <c r="O428" s="54" t="str">
        <f t="array" ref="O428">IF(ISERROR(IF(INDEX(INFO!$B$5:$G$29,MATCH(C428&amp;F428,INFO!$C$5:$C$29&amp;INFO!$D$5:$D$29,0),6)=ROUND(G428,0)*F428*ROUND(H428,0),"pełna"," ")=1)," ",IF(AND(INDEX(INFO!$B$5:$G$29,MATCH(C428&amp;F428,INFO!$C$5:$C$29&amp;INFO!$D$5:$D$29,0),6)=ROUND(G428,0)*F428*ROUND(H428,0),(ROUND((N428-F428*G428*H428),0)=0)),"pełna"," "))</f>
        <v xml:space="preserve"> </v>
      </c>
      <c r="P428" s="54"/>
      <c r="R428" s="98"/>
      <c r="S428" s="70"/>
      <c r="T428" s="98"/>
    </row>
    <row r="429" spans="1:20" x14ac:dyDescent="0.2">
      <c r="A429" s="45" t="s">
        <v>92</v>
      </c>
      <c r="B429" s="45">
        <v>22</v>
      </c>
      <c r="C429" s="49" t="s">
        <v>122</v>
      </c>
      <c r="D429" s="49" t="s">
        <v>38</v>
      </c>
      <c r="E429" s="45">
        <v>1</v>
      </c>
      <c r="F429" s="53">
        <v>12.5</v>
      </c>
      <c r="G429" s="46">
        <v>921.606878026</v>
      </c>
      <c r="H429" s="46">
        <v>543</v>
      </c>
      <c r="I429" s="47"/>
      <c r="J429" s="48"/>
      <c r="K429" s="47">
        <f>E429*G429*H429*POWER(10,-6)</f>
        <v>0.500432534768118</v>
      </c>
      <c r="L429" s="47" t="s">
        <v>123</v>
      </c>
      <c r="M429" s="54">
        <v>403026</v>
      </c>
      <c r="N429" s="54">
        <v>3896668.11393</v>
      </c>
      <c r="O429" s="54" t="str">
        <f t="array" ref="O429">IF(ISERROR(IF(INDEX(INFO!$B$5:$G$29,MATCH(C429&amp;F429,INFO!$C$5:$C$29&amp;INFO!$D$5:$D$29,0),6)=ROUND(G429,0)*F429*ROUND(H429,0),"pełna"," ")=1)," ",IF(AND(INDEX(INFO!$B$5:$G$29,MATCH(C429&amp;F429,INFO!$C$5:$C$29&amp;INFO!$D$5:$D$29,0),6)=ROUND(G429,0)*F429*ROUND(H429,0),(ROUND((N429-F429*G429*H429),0)=0)),"pełna"," "))</f>
        <v xml:space="preserve"> </v>
      </c>
      <c r="P429" s="54"/>
      <c r="R429" s="98"/>
      <c r="S429" s="70"/>
      <c r="T429" s="98"/>
    </row>
    <row r="430" spans="1:20" x14ac:dyDescent="0.2">
      <c r="A430" s="45" t="s">
        <v>77</v>
      </c>
      <c r="B430" s="45">
        <v>93</v>
      </c>
      <c r="C430" s="49" t="s">
        <v>122</v>
      </c>
      <c r="D430" s="49" t="s">
        <v>38</v>
      </c>
      <c r="E430" s="45">
        <v>1</v>
      </c>
      <c r="F430" s="53">
        <v>12.5</v>
      </c>
      <c r="G430" s="46">
        <v>1200</v>
      </c>
      <c r="H430" s="46">
        <v>2432</v>
      </c>
      <c r="I430" s="47"/>
      <c r="J430" s="48"/>
      <c r="K430" s="47">
        <f>E430*G430*H430*POWER(10,-6)</f>
        <v>2.9183999999999997</v>
      </c>
      <c r="L430" s="47" t="s">
        <v>123</v>
      </c>
      <c r="M430" s="54">
        <v>403026</v>
      </c>
      <c r="N430" s="54">
        <v>21907040.625100002</v>
      </c>
      <c r="O430" s="54" t="str">
        <f t="array" ref="O430">IF(ISERROR(IF(INDEX(INFO!$B$5:$G$29,MATCH(C430&amp;F430,INFO!$C$5:$C$29&amp;INFO!$D$5:$D$29,0),6)=ROUND(G430,0)*F430*ROUND(H430,0),"pełna"," ")=1)," ",IF(AND(INDEX(INFO!$B$5:$G$29,MATCH(C430&amp;F430,INFO!$C$5:$C$29&amp;INFO!$D$5:$D$29,0),6)=ROUND(G430,0)*F430*ROUND(H430,0),(ROUND((N430-F430*G430*H430),0)=0)),"pełna"," "))</f>
        <v xml:space="preserve"> </v>
      </c>
      <c r="P430" s="54"/>
      <c r="R430" s="98"/>
      <c r="S430" s="70"/>
      <c r="T430" s="98"/>
    </row>
    <row r="431" spans="1:20" x14ac:dyDescent="0.2">
      <c r="A431" s="45" t="s">
        <v>92</v>
      </c>
      <c r="B431" s="45">
        <v>93</v>
      </c>
      <c r="C431" s="49" t="s">
        <v>122</v>
      </c>
      <c r="D431" s="49" t="s">
        <v>38</v>
      </c>
      <c r="E431" s="45">
        <v>1</v>
      </c>
      <c r="F431" s="53">
        <v>12.5</v>
      </c>
      <c r="G431" s="46">
        <v>1200</v>
      </c>
      <c r="H431" s="46">
        <v>2432</v>
      </c>
      <c r="I431" s="47"/>
      <c r="J431" s="48"/>
      <c r="K431" s="47">
        <f>E431*G431*H431*POWER(10,-6)</f>
        <v>2.9183999999999997</v>
      </c>
      <c r="L431" s="47" t="s">
        <v>123</v>
      </c>
      <c r="M431" s="54">
        <v>403026</v>
      </c>
      <c r="N431" s="54">
        <v>21907040.625</v>
      </c>
      <c r="O431" s="54" t="str">
        <f t="array" ref="O431">IF(ISERROR(IF(INDEX(INFO!$B$5:$G$29,MATCH(C431&amp;F431,INFO!$C$5:$C$29&amp;INFO!$D$5:$D$29,0),6)=ROUND(G431,0)*F431*ROUND(H431,0),"pełna"," ")=1)," ",IF(AND(INDEX(INFO!$B$5:$G$29,MATCH(C431&amp;F431,INFO!$C$5:$C$29&amp;INFO!$D$5:$D$29,0),6)=ROUND(G431,0)*F431*ROUND(H431,0),(ROUND((N431-F431*G431*H431),0)=0)),"pełna"," "))</f>
        <v xml:space="preserve"> </v>
      </c>
      <c r="P431" s="54"/>
      <c r="R431" s="98"/>
      <c r="S431" s="70"/>
      <c r="T431" s="98"/>
    </row>
    <row r="432" spans="1:20" x14ac:dyDescent="0.2">
      <c r="A432" s="45" t="s">
        <v>77</v>
      </c>
      <c r="B432" s="45">
        <v>94</v>
      </c>
      <c r="C432" s="49" t="s">
        <v>122</v>
      </c>
      <c r="D432" s="49" t="s">
        <v>38</v>
      </c>
      <c r="E432" s="45">
        <v>1</v>
      </c>
      <c r="F432" s="53">
        <v>12.5</v>
      </c>
      <c r="G432" s="46">
        <v>842.39312197300001</v>
      </c>
      <c r="H432" s="46">
        <v>2490</v>
      </c>
      <c r="I432" s="47"/>
      <c r="J432" s="48"/>
      <c r="K432" s="47">
        <f>E432*G432*H432*POWER(10,-6)</f>
        <v>2.0975588737127699</v>
      </c>
      <c r="L432" s="47" t="s">
        <v>123</v>
      </c>
      <c r="M432" s="54">
        <v>403026</v>
      </c>
      <c r="N432" s="54">
        <v>20382275.636100002</v>
      </c>
      <c r="O432" s="54" t="str">
        <f t="array" ref="O432">IF(ISERROR(IF(INDEX(INFO!$B$5:$G$29,MATCH(C432&amp;F432,INFO!$C$5:$C$29&amp;INFO!$D$5:$D$29,0),6)=ROUND(G432,0)*F432*ROUND(H432,0),"pełna"," ")=1)," ",IF(AND(INDEX(INFO!$B$5:$G$29,MATCH(C432&amp;F432,INFO!$C$5:$C$29&amp;INFO!$D$5:$D$29,0),6)=ROUND(G432,0)*F432*ROUND(H432,0),(ROUND((N432-F432*G432*H432),0)=0)),"pełna"," "))</f>
        <v xml:space="preserve"> </v>
      </c>
      <c r="P432" s="54"/>
      <c r="R432" s="98"/>
      <c r="S432" s="70"/>
      <c r="T432" s="98"/>
    </row>
    <row r="433" spans="1:20" x14ac:dyDescent="0.2">
      <c r="A433" s="45" t="s">
        <v>92</v>
      </c>
      <c r="B433" s="45">
        <v>94</v>
      </c>
      <c r="C433" s="49" t="s">
        <v>122</v>
      </c>
      <c r="D433" s="49" t="s">
        <v>38</v>
      </c>
      <c r="E433" s="45">
        <v>1</v>
      </c>
      <c r="F433" s="53">
        <v>12.5</v>
      </c>
      <c r="G433" s="46">
        <v>842.39312197300001</v>
      </c>
      <c r="H433" s="46">
        <v>2490</v>
      </c>
      <c r="I433" s="47"/>
      <c r="J433" s="48"/>
      <c r="K433" s="47">
        <f>E433*G433*H433*POWER(10,-6)</f>
        <v>2.0975588737127699</v>
      </c>
      <c r="L433" s="47" t="s">
        <v>123</v>
      </c>
      <c r="M433" s="54">
        <v>403026</v>
      </c>
      <c r="N433" s="54">
        <v>20382275.636100002</v>
      </c>
      <c r="O433" s="54" t="str">
        <f t="array" ref="O433">IF(ISERROR(IF(INDEX(INFO!$B$5:$G$29,MATCH(C433&amp;F433,INFO!$C$5:$C$29&amp;INFO!$D$5:$D$29,0),6)=ROUND(G433,0)*F433*ROUND(H433,0),"pełna"," ")=1)," ",IF(AND(INDEX(INFO!$B$5:$G$29,MATCH(C433&amp;F433,INFO!$C$5:$C$29&amp;INFO!$D$5:$D$29,0),6)=ROUND(G433,0)*F433*ROUND(H433,0),(ROUND((N433-F433*G433*H433),0)=0)),"pełna"," "))</f>
        <v xml:space="preserve"> </v>
      </c>
      <c r="P433" s="54"/>
      <c r="R433" s="98"/>
      <c r="S433" s="70"/>
      <c r="T433" s="98"/>
    </row>
    <row r="434" spans="1:20" x14ac:dyDescent="0.2">
      <c r="A434" s="45" t="s">
        <v>76</v>
      </c>
      <c r="B434" s="45">
        <v>115</v>
      </c>
      <c r="C434" s="49" t="s">
        <v>122</v>
      </c>
      <c r="D434" s="49" t="s">
        <v>38</v>
      </c>
      <c r="E434" s="45">
        <v>1</v>
      </c>
      <c r="F434" s="53">
        <v>12.5</v>
      </c>
      <c r="G434" s="46">
        <v>825.499482156</v>
      </c>
      <c r="H434" s="46">
        <v>2502</v>
      </c>
      <c r="I434" s="47"/>
      <c r="J434" s="48"/>
      <c r="K434" s="47">
        <f>E434*G434*H434*POWER(10,-6)</f>
        <v>2.065399704354312</v>
      </c>
      <c r="L434" s="47" t="s">
        <v>123</v>
      </c>
      <c r="M434" s="54">
        <v>403026</v>
      </c>
      <c r="N434" s="54">
        <v>20647522.6765</v>
      </c>
      <c r="O434" s="54" t="str">
        <f t="array" ref="O434">IF(ISERROR(IF(INDEX(INFO!$B$5:$G$29,MATCH(C434&amp;F434,INFO!$C$5:$C$29&amp;INFO!$D$5:$D$29,0),6)=ROUND(G434,0)*F434*ROUND(H434,0),"pełna"," ")=1)," ",IF(AND(INDEX(INFO!$B$5:$G$29,MATCH(C434&amp;F434,INFO!$C$5:$C$29&amp;INFO!$D$5:$D$29,0),6)=ROUND(G434,0)*F434*ROUND(H434,0),(ROUND((N434-F434*G434*H434),0)=0)),"pełna"," "))</f>
        <v xml:space="preserve"> </v>
      </c>
      <c r="P434" s="54"/>
      <c r="R434" s="98"/>
      <c r="S434" s="70"/>
      <c r="T434" s="98"/>
    </row>
    <row r="435" spans="1:20" x14ac:dyDescent="0.2">
      <c r="A435" s="45" t="s">
        <v>91</v>
      </c>
      <c r="B435" s="45">
        <v>115</v>
      </c>
      <c r="C435" s="49" t="s">
        <v>122</v>
      </c>
      <c r="D435" s="49" t="s">
        <v>38</v>
      </c>
      <c r="E435" s="45">
        <v>1</v>
      </c>
      <c r="F435" s="53">
        <v>12.5</v>
      </c>
      <c r="G435" s="46">
        <v>825.499482156</v>
      </c>
      <c r="H435" s="46">
        <v>2502</v>
      </c>
      <c r="I435" s="47"/>
      <c r="J435" s="48"/>
      <c r="K435" s="47">
        <f>E435*G435*H435*POWER(10,-6)</f>
        <v>2.065399704354312</v>
      </c>
      <c r="L435" s="47" t="s">
        <v>123</v>
      </c>
      <c r="M435" s="54">
        <v>403026</v>
      </c>
      <c r="N435" s="54">
        <v>20647522.6763</v>
      </c>
      <c r="O435" s="54" t="str">
        <f t="array" ref="O435">IF(ISERROR(IF(INDEX(INFO!$B$5:$G$29,MATCH(C435&amp;F435,INFO!$C$5:$C$29&amp;INFO!$D$5:$D$29,0),6)=ROUND(G435,0)*F435*ROUND(H435,0),"pełna"," ")=1)," ",IF(AND(INDEX(INFO!$B$5:$G$29,MATCH(C435&amp;F435,INFO!$C$5:$C$29&amp;INFO!$D$5:$D$29,0),6)=ROUND(G435,0)*F435*ROUND(H435,0),(ROUND((N435-F435*G435*H435),0)=0)),"pełna"," "))</f>
        <v xml:space="preserve"> </v>
      </c>
      <c r="P435" s="54"/>
      <c r="R435" s="98"/>
      <c r="S435" s="70"/>
      <c r="T435" s="98"/>
    </row>
    <row r="436" spans="1:20" x14ac:dyDescent="0.2">
      <c r="A436" s="45" t="s">
        <v>94</v>
      </c>
      <c r="B436" s="45">
        <v>116</v>
      </c>
      <c r="C436" s="49" t="s">
        <v>122</v>
      </c>
      <c r="D436" s="49" t="s">
        <v>38</v>
      </c>
      <c r="E436" s="45">
        <v>1</v>
      </c>
      <c r="F436" s="53">
        <v>12.5</v>
      </c>
      <c r="G436" s="46">
        <v>719.14161461599997</v>
      </c>
      <c r="H436" s="46">
        <v>2502</v>
      </c>
      <c r="I436" s="47"/>
      <c r="J436" s="48"/>
      <c r="K436" s="47">
        <f>E436*G436*H436*POWER(10,-6)</f>
        <v>1.7992923197692317</v>
      </c>
      <c r="L436" s="47" t="s">
        <v>123</v>
      </c>
      <c r="M436" s="54">
        <v>403026</v>
      </c>
      <c r="N436" s="54">
        <v>22491153.997099999</v>
      </c>
      <c r="O436" s="54" t="str">
        <f t="array" ref="O436">IF(ISERROR(IF(INDEX(INFO!$B$5:$G$29,MATCH(C436&amp;F436,INFO!$C$5:$C$29&amp;INFO!$D$5:$D$29,0),6)=ROUND(G436,0)*F436*ROUND(H436,0),"pełna"," ")=1)," ",IF(AND(INDEX(INFO!$B$5:$G$29,MATCH(C436&amp;F436,INFO!$C$5:$C$29&amp;INFO!$D$5:$D$29,0),6)=ROUND(G436,0)*F436*ROUND(H436,0),(ROUND((N436-F436*G436*H436),0)=0)),"pełna"," "))</f>
        <v xml:space="preserve"> </v>
      </c>
      <c r="P436" s="54"/>
      <c r="R436" s="98"/>
      <c r="S436" s="70"/>
      <c r="T436" s="98"/>
    </row>
    <row r="437" spans="1:20" x14ac:dyDescent="0.2">
      <c r="A437" s="45" t="s">
        <v>94</v>
      </c>
      <c r="B437" s="45">
        <v>117</v>
      </c>
      <c r="C437" s="49" t="s">
        <v>122</v>
      </c>
      <c r="D437" s="49" t="s">
        <v>38</v>
      </c>
      <c r="E437" s="45">
        <v>1</v>
      </c>
      <c r="F437" s="53">
        <v>12.5</v>
      </c>
      <c r="G437" s="46">
        <v>355.49766663499997</v>
      </c>
      <c r="H437" s="46">
        <v>2502</v>
      </c>
      <c r="I437" s="47"/>
      <c r="J437" s="48"/>
      <c r="K437" s="47">
        <f>E437*G437*H437*POWER(10,-6)</f>
        <v>0.8894551619207699</v>
      </c>
      <c r="L437" s="47" t="s">
        <v>123</v>
      </c>
      <c r="M437" s="54">
        <v>403026</v>
      </c>
      <c r="N437" s="54">
        <v>5415655.5555299995</v>
      </c>
      <c r="O437" s="54" t="str">
        <f t="array" ref="O437">IF(ISERROR(IF(INDEX(INFO!$B$5:$G$29,MATCH(C437&amp;F437,INFO!$C$5:$C$29&amp;INFO!$D$5:$D$29,0),6)=ROUND(G437,0)*F437*ROUND(H437,0),"pełna"," ")=1)," ",IF(AND(INDEX(INFO!$B$5:$G$29,MATCH(C437&amp;F437,INFO!$C$5:$C$29&amp;INFO!$D$5:$D$29,0),6)=ROUND(G437,0)*F437*ROUND(H437,0),(ROUND((N437-F437*G437*H437),0)=0)),"pełna"," "))</f>
        <v xml:space="preserve"> </v>
      </c>
      <c r="P437" s="54"/>
      <c r="R437" s="98"/>
      <c r="S437" s="70"/>
      <c r="T437" s="98"/>
    </row>
    <row r="438" spans="1:20" x14ac:dyDescent="0.2">
      <c r="A438" s="45" t="s">
        <v>94</v>
      </c>
      <c r="B438" s="45">
        <v>118</v>
      </c>
      <c r="C438" s="49" t="s">
        <v>122</v>
      </c>
      <c r="D438" s="49" t="s">
        <v>38</v>
      </c>
      <c r="E438" s="45">
        <v>1</v>
      </c>
      <c r="F438" s="53">
        <v>12.5</v>
      </c>
      <c r="G438" s="46">
        <v>747.99852408499999</v>
      </c>
      <c r="H438" s="46">
        <v>2444.00448241</v>
      </c>
      <c r="I438" s="47"/>
      <c r="J438" s="48"/>
      <c r="K438" s="47">
        <f>E438*G438*H438*POWER(10,-6)</f>
        <v>1.8281117456998042</v>
      </c>
      <c r="L438" s="47" t="s">
        <v>123</v>
      </c>
      <c r="M438" s="54">
        <v>403026</v>
      </c>
      <c r="N438" s="54">
        <v>7469402.2907100003</v>
      </c>
      <c r="O438" s="54" t="str">
        <f t="array" ref="O438">IF(ISERROR(IF(INDEX(INFO!$B$5:$G$29,MATCH(C438&amp;F438,INFO!$C$5:$C$29&amp;INFO!$D$5:$D$29,0),6)=ROUND(G438,0)*F438*ROUND(H438,0),"pełna"," ")=1)," ",IF(AND(INDEX(INFO!$B$5:$G$29,MATCH(C438&amp;F438,INFO!$C$5:$C$29&amp;INFO!$D$5:$D$29,0),6)=ROUND(G438,0)*F438*ROUND(H438,0),(ROUND((N438-F438*G438*H438),0)=0)),"pełna"," "))</f>
        <v xml:space="preserve"> </v>
      </c>
      <c r="P438" s="54"/>
      <c r="R438" s="98"/>
      <c r="S438" s="70"/>
      <c r="T438" s="98"/>
    </row>
    <row r="439" spans="1:20" x14ac:dyDescent="0.2">
      <c r="A439" s="45" t="s">
        <v>95</v>
      </c>
      <c r="B439" s="45">
        <v>120</v>
      </c>
      <c r="C439" s="49" t="s">
        <v>122</v>
      </c>
      <c r="D439" s="49" t="s">
        <v>38</v>
      </c>
      <c r="E439" s="45">
        <v>1</v>
      </c>
      <c r="F439" s="53">
        <v>12.5</v>
      </c>
      <c r="G439" s="46">
        <v>383.72771793200002</v>
      </c>
      <c r="H439" s="46">
        <v>2444.00448241</v>
      </c>
      <c r="I439" s="47"/>
      <c r="J439" s="48"/>
      <c r="K439" s="47">
        <f>E439*G439*H439*POWER(10,-6)</f>
        <v>0.93783226265076813</v>
      </c>
      <c r="L439" s="47" t="s">
        <v>123</v>
      </c>
      <c r="M439" s="54">
        <v>403026</v>
      </c>
      <c r="N439" s="54">
        <v>11722903.2831</v>
      </c>
      <c r="O439" s="54" t="str">
        <f t="array" ref="O439">IF(ISERROR(IF(INDEX(INFO!$B$5:$G$29,MATCH(C439&amp;F439,INFO!$C$5:$C$29&amp;INFO!$D$5:$D$29,0),6)=ROUND(G439,0)*F439*ROUND(H439,0),"pełna"," ")=1)," ",IF(AND(INDEX(INFO!$B$5:$G$29,MATCH(C439&amp;F439,INFO!$C$5:$C$29&amp;INFO!$D$5:$D$29,0),6)=ROUND(G439,0)*F439*ROUND(H439,0),(ROUND((N439-F439*G439*H439),0)=0)),"pełna"," "))</f>
        <v xml:space="preserve"> </v>
      </c>
      <c r="P439" s="54"/>
      <c r="R439" s="98"/>
      <c r="S439" s="70"/>
      <c r="T439" s="98"/>
    </row>
    <row r="440" spans="1:20" x14ac:dyDescent="0.2">
      <c r="A440" s="45" t="s">
        <v>95</v>
      </c>
      <c r="B440" s="45">
        <v>121</v>
      </c>
      <c r="C440" s="49" t="s">
        <v>122</v>
      </c>
      <c r="D440" s="49" t="s">
        <v>38</v>
      </c>
      <c r="E440" s="45">
        <v>1</v>
      </c>
      <c r="F440" s="53">
        <v>12.5</v>
      </c>
      <c r="G440" s="46">
        <v>433.72771793200002</v>
      </c>
      <c r="H440" s="46">
        <v>2502</v>
      </c>
      <c r="I440" s="47"/>
      <c r="J440" s="48"/>
      <c r="K440" s="47">
        <f>E440*G440*H440*POWER(10,-6)</f>
        <v>1.0851867502658639</v>
      </c>
      <c r="L440" s="47" t="s">
        <v>123</v>
      </c>
      <c r="M440" s="54">
        <v>403026</v>
      </c>
      <c r="N440" s="54">
        <v>13564834.3783</v>
      </c>
      <c r="O440" s="54" t="str">
        <f t="array" ref="O440">IF(ISERROR(IF(INDEX(INFO!$B$5:$G$29,MATCH(C440&amp;F440,INFO!$C$5:$C$29&amp;INFO!$D$5:$D$29,0),6)=ROUND(G440,0)*F440*ROUND(H440,0),"pełna"," ")=1)," ",IF(AND(INDEX(INFO!$B$5:$G$29,MATCH(C440&amp;F440,INFO!$C$5:$C$29&amp;INFO!$D$5:$D$29,0),6)=ROUND(G440,0)*F440*ROUND(H440,0),(ROUND((N440-F440*G440*H440),0)=0)),"pełna"," "))</f>
        <v xml:space="preserve"> </v>
      </c>
      <c r="P440" s="54"/>
      <c r="R440" s="98"/>
      <c r="S440" s="70"/>
      <c r="T440" s="98"/>
    </row>
    <row r="441" spans="1:20" x14ac:dyDescent="0.2">
      <c r="A441" s="45" t="s">
        <v>94</v>
      </c>
      <c r="B441" s="45">
        <v>123</v>
      </c>
      <c r="C441" s="49" t="s">
        <v>122</v>
      </c>
      <c r="D441" s="49" t="s">
        <v>38</v>
      </c>
      <c r="E441" s="45">
        <v>1</v>
      </c>
      <c r="F441" s="53">
        <v>12.5</v>
      </c>
      <c r="G441" s="46">
        <v>921.62874935800005</v>
      </c>
      <c r="H441" s="46">
        <v>2444.00448241</v>
      </c>
      <c r="I441" s="47"/>
      <c r="J441" s="48"/>
      <c r="K441" s="47">
        <f>E441*G441*H441*POWER(10,-6)</f>
        <v>2.2524647945488745</v>
      </c>
      <c r="L441" s="47" t="s">
        <v>123</v>
      </c>
      <c r="M441" s="54">
        <v>403026</v>
      </c>
      <c r="N441" s="54">
        <v>28155809.9318</v>
      </c>
      <c r="O441" s="54" t="str">
        <f t="array" ref="O441">IF(ISERROR(IF(INDEX(INFO!$B$5:$G$29,MATCH(C441&amp;F441,INFO!$C$5:$C$29&amp;INFO!$D$5:$D$29,0),6)=ROUND(G441,0)*F441*ROUND(H441,0),"pełna"," ")=1)," ",IF(AND(INDEX(INFO!$B$5:$G$29,MATCH(C441&amp;F441,INFO!$C$5:$C$29&amp;INFO!$D$5:$D$29,0),6)=ROUND(G441,0)*F441*ROUND(H441,0),(ROUND((N441-F441*G441*H441),0)=0)),"pełna"," "))</f>
        <v xml:space="preserve"> </v>
      </c>
      <c r="P441" s="54"/>
      <c r="R441" s="98"/>
      <c r="S441" s="70"/>
      <c r="T441" s="98"/>
    </row>
    <row r="442" spans="1:20" x14ac:dyDescent="0.2">
      <c r="A442" s="45" t="s">
        <v>75</v>
      </c>
      <c r="B442" s="45">
        <v>124</v>
      </c>
      <c r="C442" s="49" t="s">
        <v>122</v>
      </c>
      <c r="D442" s="49" t="s">
        <v>38</v>
      </c>
      <c r="E442" s="45">
        <v>2</v>
      </c>
      <c r="F442" s="53">
        <v>12.5</v>
      </c>
      <c r="G442" s="46">
        <v>1200</v>
      </c>
      <c r="H442" s="46">
        <v>2444.00448241</v>
      </c>
      <c r="I442" s="47"/>
      <c r="J442" s="48"/>
      <c r="K442" s="47">
        <f>E442*G442*H442*POWER(10,-6)</f>
        <v>5.8656107577839993</v>
      </c>
      <c r="L442" s="47" t="s">
        <v>123</v>
      </c>
      <c r="M442" s="54">
        <v>403026</v>
      </c>
      <c r="N442" s="54">
        <v>36660067.236100003</v>
      </c>
      <c r="O442" s="54" t="str">
        <f t="array" ref="O442">IF(ISERROR(IF(INDEX(INFO!$B$5:$G$29,MATCH(C442&amp;F442,INFO!$C$5:$C$29&amp;INFO!$D$5:$D$29,0),6)=ROUND(G442,0)*F442*ROUND(H442,0),"pełna"," ")=1)," ",IF(AND(INDEX(INFO!$B$5:$G$29,MATCH(C442&amp;F442,INFO!$C$5:$C$29&amp;INFO!$D$5:$D$29,0),6)=ROUND(G442,0)*F442*ROUND(H442,0),(ROUND((N442-F442*G442*H442),0)=0)),"pełna"," "))</f>
        <v xml:space="preserve"> </v>
      </c>
      <c r="P442" s="54"/>
      <c r="R442" s="98"/>
      <c r="S442" s="70"/>
      <c r="T442" s="98"/>
    </row>
    <row r="443" spans="1:20" x14ac:dyDescent="0.2">
      <c r="A443" s="45" t="s">
        <v>84</v>
      </c>
      <c r="B443" s="45">
        <v>124</v>
      </c>
      <c r="C443" s="49" t="s">
        <v>122</v>
      </c>
      <c r="D443" s="49" t="s">
        <v>38</v>
      </c>
      <c r="E443" s="45">
        <v>2</v>
      </c>
      <c r="F443" s="53">
        <v>12.5</v>
      </c>
      <c r="G443" s="46">
        <v>1200</v>
      </c>
      <c r="H443" s="46">
        <v>2444.00448241</v>
      </c>
      <c r="I443" s="47"/>
      <c r="J443" s="48"/>
      <c r="K443" s="47">
        <f>E443*G443*H443*POWER(10,-6)</f>
        <v>5.8656107577839993</v>
      </c>
      <c r="L443" s="47" t="s">
        <v>123</v>
      </c>
      <c r="M443" s="54">
        <v>403026</v>
      </c>
      <c r="N443" s="54">
        <v>36660067.236100003</v>
      </c>
      <c r="O443" s="54" t="str">
        <f t="array" ref="O443">IF(ISERROR(IF(INDEX(INFO!$B$5:$G$29,MATCH(C443&amp;F443,INFO!$C$5:$C$29&amp;INFO!$D$5:$D$29,0),6)=ROUND(G443,0)*F443*ROUND(H443,0),"pełna"," ")=1)," ",IF(AND(INDEX(INFO!$B$5:$G$29,MATCH(C443&amp;F443,INFO!$C$5:$C$29&amp;INFO!$D$5:$D$29,0),6)=ROUND(G443,0)*F443*ROUND(H443,0),(ROUND((N443-F443*G443*H443),0)=0)),"pełna"," "))</f>
        <v xml:space="preserve"> </v>
      </c>
      <c r="P443" s="54"/>
      <c r="R443" s="98"/>
      <c r="S443" s="70"/>
      <c r="T443" s="98"/>
    </row>
    <row r="444" spans="1:20" x14ac:dyDescent="0.2">
      <c r="A444" s="45" t="s">
        <v>94</v>
      </c>
      <c r="B444" s="45">
        <v>124</v>
      </c>
      <c r="C444" s="49" t="s">
        <v>122</v>
      </c>
      <c r="D444" s="49" t="s">
        <v>38</v>
      </c>
      <c r="E444" s="45">
        <v>5</v>
      </c>
      <c r="F444" s="53">
        <v>12.5</v>
      </c>
      <c r="G444" s="46">
        <v>1200</v>
      </c>
      <c r="H444" s="46">
        <v>2444.00448241</v>
      </c>
      <c r="I444" s="47"/>
      <c r="J444" s="48"/>
      <c r="K444" s="47">
        <f>E444*G444*H444*POWER(10,-6)</f>
        <v>14.664026894459999</v>
      </c>
      <c r="L444" s="47" t="s">
        <v>123</v>
      </c>
      <c r="M444" s="54">
        <v>403026</v>
      </c>
      <c r="N444" s="54">
        <v>36660067.236100003</v>
      </c>
      <c r="O444" s="54" t="str">
        <f t="array" ref="O444">IF(ISERROR(IF(INDEX(INFO!$B$5:$G$29,MATCH(C444&amp;F444,INFO!$C$5:$C$29&amp;INFO!$D$5:$D$29,0),6)=ROUND(G444,0)*F444*ROUND(H444,0),"pełna"," ")=1)," ",IF(AND(INDEX(INFO!$B$5:$G$29,MATCH(C444&amp;F444,INFO!$C$5:$C$29&amp;INFO!$D$5:$D$29,0),6)=ROUND(G444,0)*F444*ROUND(H444,0),(ROUND((N444-F444*G444*H444),0)=0)),"pełna"," "))</f>
        <v xml:space="preserve"> </v>
      </c>
      <c r="P444" s="54"/>
      <c r="R444" s="98"/>
      <c r="S444" s="70"/>
      <c r="T444" s="98"/>
    </row>
    <row r="445" spans="1:20" x14ac:dyDescent="0.2">
      <c r="A445" s="45" t="s">
        <v>94</v>
      </c>
      <c r="B445" s="45">
        <v>125</v>
      </c>
      <c r="C445" s="49" t="s">
        <v>122</v>
      </c>
      <c r="D445" s="49" t="s">
        <v>38</v>
      </c>
      <c r="E445" s="45">
        <v>1</v>
      </c>
      <c r="F445" s="53">
        <v>12.5</v>
      </c>
      <c r="G445" s="46">
        <v>423.62339494600002</v>
      </c>
      <c r="H445" s="46">
        <v>2502</v>
      </c>
      <c r="I445" s="47"/>
      <c r="J445" s="48"/>
      <c r="K445" s="47">
        <f>E445*G445*H445*POWER(10,-6)</f>
        <v>1.0599057341548921</v>
      </c>
      <c r="L445" s="47" t="s">
        <v>123</v>
      </c>
      <c r="M445" s="54">
        <v>403026</v>
      </c>
      <c r="N445" s="54">
        <v>13248821.676899999</v>
      </c>
      <c r="O445" s="54" t="str">
        <f t="array" ref="O445">IF(ISERROR(IF(INDEX(INFO!$B$5:$G$29,MATCH(C445&amp;F445,INFO!$C$5:$C$29&amp;INFO!$D$5:$D$29,0),6)=ROUND(G445,0)*F445*ROUND(H445,0),"pełna"," ")=1)," ",IF(AND(INDEX(INFO!$B$5:$G$29,MATCH(C445&amp;F445,INFO!$C$5:$C$29&amp;INFO!$D$5:$D$29,0),6)=ROUND(G445,0)*F445*ROUND(H445,0),(ROUND((N445-F445*G445*H445),0)=0)),"pełna"," "))</f>
        <v xml:space="preserve"> </v>
      </c>
      <c r="P445" s="54"/>
      <c r="R445" s="98"/>
      <c r="S445" s="70"/>
      <c r="T445" s="98"/>
    </row>
    <row r="446" spans="1:20" x14ac:dyDescent="0.2">
      <c r="A446" s="45" t="s">
        <v>94</v>
      </c>
      <c r="B446" s="45">
        <v>126</v>
      </c>
      <c r="C446" s="49" t="s">
        <v>122</v>
      </c>
      <c r="D446" s="49" t="s">
        <v>38</v>
      </c>
      <c r="E446" s="45">
        <v>1</v>
      </c>
      <c r="F446" s="53">
        <v>12.5</v>
      </c>
      <c r="G446" s="46">
        <v>1150.00477598</v>
      </c>
      <c r="H446" s="46">
        <v>2502</v>
      </c>
      <c r="I446" s="47"/>
      <c r="J446" s="48"/>
      <c r="K446" s="47">
        <f>E446*G446*H446*POWER(10,-6)</f>
        <v>2.8773119495019599</v>
      </c>
      <c r="L446" s="47" t="s">
        <v>123</v>
      </c>
      <c r="M446" s="54">
        <v>403026</v>
      </c>
      <c r="N446" s="54">
        <v>35966399.368799999</v>
      </c>
      <c r="O446" s="54" t="str">
        <f t="array" ref="O446">IF(ISERROR(IF(INDEX(INFO!$B$5:$G$29,MATCH(C446&amp;F446,INFO!$C$5:$C$29&amp;INFO!$D$5:$D$29,0),6)=ROUND(G446,0)*F446*ROUND(H446,0),"pełna"," ")=1)," ",IF(AND(INDEX(INFO!$B$5:$G$29,MATCH(C446&amp;F446,INFO!$C$5:$C$29&amp;INFO!$D$5:$D$29,0),6)=ROUND(G446,0)*F446*ROUND(H446,0),(ROUND((N446-F446*G446*H446),0)=0)),"pełna"," "))</f>
        <v xml:space="preserve"> </v>
      </c>
      <c r="P446" s="54"/>
      <c r="R446" s="98"/>
      <c r="S446" s="70"/>
      <c r="T446" s="98"/>
    </row>
    <row r="447" spans="1:20" x14ac:dyDescent="0.2">
      <c r="A447" s="45" t="s">
        <v>95</v>
      </c>
      <c r="B447" s="45">
        <v>128</v>
      </c>
      <c r="C447" s="49" t="s">
        <v>122</v>
      </c>
      <c r="D447" s="49" t="s">
        <v>38</v>
      </c>
      <c r="E447" s="45">
        <v>1</v>
      </c>
      <c r="F447" s="53">
        <v>12.5</v>
      </c>
      <c r="G447" s="46">
        <v>1198</v>
      </c>
      <c r="H447" s="46">
        <v>2444.00448241</v>
      </c>
      <c r="I447" s="47"/>
      <c r="J447" s="48"/>
      <c r="K447" s="47">
        <f>E447*G447*H447*POWER(10,-6)</f>
        <v>2.9279173699271799</v>
      </c>
      <c r="L447" s="47" t="s">
        <v>123</v>
      </c>
      <c r="M447" s="54">
        <v>403026</v>
      </c>
      <c r="N447" s="54">
        <v>36598967.1241</v>
      </c>
      <c r="O447" s="54" t="str">
        <f t="array" ref="O447">IF(ISERROR(IF(INDEX(INFO!$B$5:$G$29,MATCH(C447&amp;F447,INFO!$C$5:$C$29&amp;INFO!$D$5:$D$29,0),6)=ROUND(G447,0)*F447*ROUND(H447,0),"pełna"," ")=1)," ",IF(AND(INDEX(INFO!$B$5:$G$29,MATCH(C447&amp;F447,INFO!$C$5:$C$29&amp;INFO!$D$5:$D$29,0),6)=ROUND(G447,0)*F447*ROUND(H447,0),(ROUND((N447-F447*G447*H447),0)=0)),"pełna"," "))</f>
        <v xml:space="preserve"> </v>
      </c>
      <c r="P447" s="54"/>
      <c r="R447" s="98"/>
      <c r="S447" s="70"/>
      <c r="T447" s="98"/>
    </row>
    <row r="448" spans="1:20" x14ac:dyDescent="0.2">
      <c r="A448" s="45" t="s">
        <v>95</v>
      </c>
      <c r="B448" s="45">
        <v>129</v>
      </c>
      <c r="C448" s="49" t="s">
        <v>122</v>
      </c>
      <c r="D448" s="49" t="s">
        <v>38</v>
      </c>
      <c r="E448" s="45">
        <v>1</v>
      </c>
      <c r="F448" s="53">
        <v>12.5</v>
      </c>
      <c r="G448" s="46">
        <v>1198</v>
      </c>
      <c r="H448" s="46">
        <v>2502</v>
      </c>
      <c r="I448" s="47"/>
      <c r="J448" s="48"/>
      <c r="K448" s="47">
        <f>E448*G448*H448*POWER(10,-6)</f>
        <v>2.9973959999999997</v>
      </c>
      <c r="L448" s="47" t="s">
        <v>123</v>
      </c>
      <c r="M448" s="54">
        <v>403026</v>
      </c>
      <c r="N448" s="54">
        <v>37467450</v>
      </c>
      <c r="O448" s="54" t="str">
        <f t="array" ref="O448">IF(ISERROR(IF(INDEX(INFO!$B$5:$G$29,MATCH(C448&amp;F448,INFO!$C$5:$C$29&amp;INFO!$D$5:$D$29,0),6)=ROUND(G448,0)*F448*ROUND(H448,0),"pełna"," ")=1)," ",IF(AND(INDEX(INFO!$B$5:$G$29,MATCH(C448&amp;F448,INFO!$C$5:$C$29&amp;INFO!$D$5:$D$29,0),6)=ROUND(G448,0)*F448*ROUND(H448,0),(ROUND((N448-F448*G448*H448),0)=0)),"pełna"," "))</f>
        <v xml:space="preserve"> </v>
      </c>
      <c r="P448" s="54"/>
      <c r="R448" s="98"/>
      <c r="S448" s="70"/>
      <c r="T448" s="98"/>
    </row>
    <row r="449" spans="1:20" x14ac:dyDescent="0.2">
      <c r="A449" s="45" t="s">
        <v>94</v>
      </c>
      <c r="B449" s="45">
        <v>133</v>
      </c>
      <c r="C449" s="49" t="s">
        <v>122</v>
      </c>
      <c r="D449" s="49" t="s">
        <v>38</v>
      </c>
      <c r="E449" s="45">
        <v>1</v>
      </c>
      <c r="F449" s="53">
        <v>12.5</v>
      </c>
      <c r="G449" s="46">
        <v>1158.50230956</v>
      </c>
      <c r="H449" s="46">
        <v>2444.00448241</v>
      </c>
      <c r="I449" s="47"/>
      <c r="J449" s="48"/>
      <c r="K449" s="47">
        <f>E449*G449*H449*POWER(10,-6)</f>
        <v>2.8313848374469774</v>
      </c>
      <c r="L449" s="47" t="s">
        <v>123</v>
      </c>
      <c r="M449" s="54">
        <v>403026</v>
      </c>
      <c r="N449" s="54">
        <v>35392310.468099996</v>
      </c>
      <c r="O449" s="54" t="str">
        <f t="array" ref="O449">IF(ISERROR(IF(INDEX(INFO!$B$5:$G$29,MATCH(C449&amp;F449,INFO!$C$5:$C$29&amp;INFO!$D$5:$D$29,0),6)=ROUND(G449,0)*F449*ROUND(H449,0),"pełna"," ")=1)," ",IF(AND(INDEX(INFO!$B$5:$G$29,MATCH(C449&amp;F449,INFO!$C$5:$C$29&amp;INFO!$D$5:$D$29,0),6)=ROUND(G449,0)*F449*ROUND(H449,0),(ROUND((N449-F449*G449*H449),0)=0)),"pełna"," "))</f>
        <v xml:space="preserve"> </v>
      </c>
      <c r="P449" s="54"/>
      <c r="R449" s="98"/>
      <c r="S449" s="70"/>
      <c r="T449" s="98"/>
    </row>
    <row r="450" spans="1:20" x14ac:dyDescent="0.2">
      <c r="A450" s="45" t="s">
        <v>94</v>
      </c>
      <c r="B450" s="45">
        <v>134</v>
      </c>
      <c r="C450" s="49" t="s">
        <v>122</v>
      </c>
      <c r="D450" s="49" t="s">
        <v>38</v>
      </c>
      <c r="E450" s="45">
        <v>1</v>
      </c>
      <c r="F450" s="53">
        <v>12.5</v>
      </c>
      <c r="G450" s="46">
        <v>748.00145100400005</v>
      </c>
      <c r="H450" s="46">
        <v>2444.00448241</v>
      </c>
      <c r="I450" s="47"/>
      <c r="J450" s="48"/>
      <c r="K450" s="47">
        <f>E450*G450*H450*POWER(10,-6)</f>
        <v>1.8281188991029602</v>
      </c>
      <c r="L450" s="47" t="s">
        <v>123</v>
      </c>
      <c r="M450" s="54">
        <v>403026</v>
      </c>
      <c r="N450" s="54">
        <v>7469480.7695699995</v>
      </c>
      <c r="O450" s="54" t="str">
        <f t="array" ref="O450">IF(ISERROR(IF(INDEX(INFO!$B$5:$G$29,MATCH(C450&amp;F450,INFO!$C$5:$C$29&amp;INFO!$D$5:$D$29,0),6)=ROUND(G450,0)*F450*ROUND(H450,0),"pełna"," ")=1)," ",IF(AND(INDEX(INFO!$B$5:$G$29,MATCH(C450&amp;F450,INFO!$C$5:$C$29&amp;INFO!$D$5:$D$29,0),6)=ROUND(G450,0)*F450*ROUND(H450,0),(ROUND((N450-F450*G450*H450),0)=0)),"pełna"," "))</f>
        <v xml:space="preserve"> </v>
      </c>
      <c r="P450" s="54"/>
      <c r="R450" s="98"/>
      <c r="S450" s="70"/>
      <c r="T450" s="98"/>
    </row>
    <row r="451" spans="1:20" x14ac:dyDescent="0.2">
      <c r="A451" s="45" t="s">
        <v>94</v>
      </c>
      <c r="B451" s="45">
        <v>136</v>
      </c>
      <c r="C451" s="49" t="s">
        <v>122</v>
      </c>
      <c r="D451" s="49" t="s">
        <v>38</v>
      </c>
      <c r="E451" s="45">
        <v>1</v>
      </c>
      <c r="F451" s="53">
        <v>12.5</v>
      </c>
      <c r="G451" s="46">
        <v>1098.0003904299999</v>
      </c>
      <c r="H451" s="46">
        <v>2502</v>
      </c>
      <c r="I451" s="47"/>
      <c r="J451" s="48"/>
      <c r="K451" s="47">
        <f>E451*G451*H451*POWER(10,-6)</f>
        <v>2.7471969768558595</v>
      </c>
      <c r="L451" s="47" t="s">
        <v>123</v>
      </c>
      <c r="M451" s="54">
        <v>403026</v>
      </c>
      <c r="N451" s="54">
        <v>34339962.2108</v>
      </c>
      <c r="O451" s="54" t="str">
        <f t="array" ref="O451">IF(ISERROR(IF(INDEX(INFO!$B$5:$G$29,MATCH(C451&amp;F451,INFO!$C$5:$C$29&amp;INFO!$D$5:$D$29,0),6)=ROUND(G451,0)*F451*ROUND(H451,0),"pełna"," ")=1)," ",IF(AND(INDEX(INFO!$B$5:$G$29,MATCH(C451&amp;F451,INFO!$C$5:$C$29&amp;INFO!$D$5:$D$29,0),6)=ROUND(G451,0)*F451*ROUND(H451,0),(ROUND((N451-F451*G451*H451),0)=0)),"pełna"," "))</f>
        <v xml:space="preserve"> </v>
      </c>
      <c r="P451" s="54"/>
      <c r="R451" s="98"/>
      <c r="S451" s="70"/>
      <c r="T451" s="98"/>
    </row>
    <row r="452" spans="1:20" x14ac:dyDescent="0.2">
      <c r="A452" s="45" t="s">
        <v>94</v>
      </c>
      <c r="B452" s="45">
        <v>139</v>
      </c>
      <c r="C452" s="49" t="s">
        <v>122</v>
      </c>
      <c r="D452" s="49" t="s">
        <v>38</v>
      </c>
      <c r="E452" s="45">
        <v>5</v>
      </c>
      <c r="F452" s="53">
        <v>12.5</v>
      </c>
      <c r="G452" s="46">
        <v>1200</v>
      </c>
      <c r="H452" s="46">
        <v>2502</v>
      </c>
      <c r="I452" s="47"/>
      <c r="J452" s="48"/>
      <c r="K452" s="47">
        <f>E452*G452*H452*POWER(10,-6)</f>
        <v>15.011999999999999</v>
      </c>
      <c r="L452" s="47" t="s">
        <v>123</v>
      </c>
      <c r="M452" s="54">
        <v>403026</v>
      </c>
      <c r="N452" s="54">
        <v>37530000</v>
      </c>
      <c r="O452" s="54" t="str">
        <f t="array" ref="O452">IF(ISERROR(IF(INDEX(INFO!$B$5:$G$29,MATCH(C452&amp;F452,INFO!$C$5:$C$29&amp;INFO!$D$5:$D$29,0),6)=ROUND(G452,0)*F452*ROUND(H452,0),"pełna"," ")=1)," ",IF(AND(INDEX(INFO!$B$5:$G$29,MATCH(C452&amp;F452,INFO!$C$5:$C$29&amp;INFO!$D$5:$D$29,0),6)=ROUND(G452,0)*F452*ROUND(H452,0),(ROUND((N452-F452*G452*H452),0)=0)),"pełna"," "))</f>
        <v xml:space="preserve"> </v>
      </c>
      <c r="P452" s="54"/>
      <c r="R452" s="98"/>
      <c r="S452" s="70"/>
      <c r="T452" s="98"/>
    </row>
    <row r="453" spans="1:20" x14ac:dyDescent="0.2">
      <c r="A453" s="45" t="s">
        <v>94</v>
      </c>
      <c r="B453" s="45">
        <v>140</v>
      </c>
      <c r="C453" s="49" t="s">
        <v>122</v>
      </c>
      <c r="D453" s="49" t="s">
        <v>38</v>
      </c>
      <c r="E453" s="45">
        <v>1</v>
      </c>
      <c r="F453" s="53">
        <v>12.5</v>
      </c>
      <c r="G453" s="46">
        <v>337.860593553</v>
      </c>
      <c r="H453" s="46">
        <v>2502</v>
      </c>
      <c r="I453" s="47"/>
      <c r="J453" s="48"/>
      <c r="K453" s="47">
        <f>E453*G453*H453*POWER(10,-6)</f>
        <v>0.8453272050696059</v>
      </c>
      <c r="L453" s="47" t="s">
        <v>123</v>
      </c>
      <c r="M453" s="54">
        <v>403026</v>
      </c>
      <c r="N453" s="54">
        <v>5337238.0343500003</v>
      </c>
      <c r="O453" s="54" t="str">
        <f t="array" ref="O453">IF(ISERROR(IF(INDEX(INFO!$B$5:$G$29,MATCH(C453&amp;F453,INFO!$C$5:$C$29&amp;INFO!$D$5:$D$29,0),6)=ROUND(G453,0)*F453*ROUND(H453,0),"pełna"," ")=1)," ",IF(AND(INDEX(INFO!$B$5:$G$29,MATCH(C453&amp;F453,INFO!$C$5:$C$29&amp;INFO!$D$5:$D$29,0),6)=ROUND(G453,0)*F453*ROUND(H453,0),(ROUND((N453-F453*G453*H453),0)=0)),"pełna"," "))</f>
        <v xml:space="preserve"> </v>
      </c>
      <c r="P453" s="54"/>
      <c r="R453" s="98"/>
      <c r="S453" s="70"/>
      <c r="T453" s="98"/>
    </row>
    <row r="454" spans="1:20" x14ac:dyDescent="0.2">
      <c r="A454" s="45" t="s">
        <v>94</v>
      </c>
      <c r="B454" s="45">
        <v>141</v>
      </c>
      <c r="C454" s="49" t="s">
        <v>122</v>
      </c>
      <c r="D454" s="49" t="s">
        <v>38</v>
      </c>
      <c r="E454" s="45">
        <v>1</v>
      </c>
      <c r="F454" s="53">
        <v>12.5</v>
      </c>
      <c r="G454" s="46">
        <v>802.641714901</v>
      </c>
      <c r="H454" s="46">
        <v>356</v>
      </c>
      <c r="I454" s="47"/>
      <c r="J454" s="48"/>
      <c r="K454" s="47">
        <f>E454*G454*H454*POWER(10,-6)</f>
        <v>0.28574045050475599</v>
      </c>
      <c r="L454" s="47" t="s">
        <v>123</v>
      </c>
      <c r="M454" s="54">
        <v>403026</v>
      </c>
      <c r="N454" s="54">
        <v>3571755.6313100001</v>
      </c>
      <c r="O454" s="54" t="str">
        <f t="array" ref="O454">IF(ISERROR(IF(INDEX(INFO!$B$5:$G$29,MATCH(C454&amp;F454,INFO!$C$5:$C$29&amp;INFO!$D$5:$D$29,0),6)=ROUND(G454,0)*F454*ROUND(H454,0),"pełna"," ")=1)," ",IF(AND(INDEX(INFO!$B$5:$G$29,MATCH(C454&amp;F454,INFO!$C$5:$C$29&amp;INFO!$D$5:$D$29,0),6)=ROUND(G454,0)*F454*ROUND(H454,0),(ROUND((N454-F454*G454*H454),0)=0)),"pełna"," "))</f>
        <v xml:space="preserve"> </v>
      </c>
      <c r="P454" s="54"/>
      <c r="R454" s="98"/>
      <c r="S454" s="70"/>
      <c r="T454" s="98"/>
    </row>
    <row r="455" spans="1:20" x14ac:dyDescent="0.2">
      <c r="A455" s="45" t="s">
        <v>94</v>
      </c>
      <c r="B455" s="45">
        <v>142</v>
      </c>
      <c r="C455" s="49" t="s">
        <v>122</v>
      </c>
      <c r="D455" s="49" t="s">
        <v>38</v>
      </c>
      <c r="E455" s="45">
        <v>1</v>
      </c>
      <c r="F455" s="53">
        <v>12.5</v>
      </c>
      <c r="G455" s="46">
        <v>701.50105269699998</v>
      </c>
      <c r="H455" s="46">
        <v>2502</v>
      </c>
      <c r="I455" s="47"/>
      <c r="J455" s="48"/>
      <c r="K455" s="47">
        <f>E455*G455*H455*POWER(10,-6)</f>
        <v>1.7551556338478937</v>
      </c>
      <c r="L455" s="47" t="s">
        <v>123</v>
      </c>
      <c r="M455" s="54">
        <v>403026</v>
      </c>
      <c r="N455" s="54">
        <v>21939445.423099998</v>
      </c>
      <c r="O455" s="54" t="str">
        <f t="array" ref="O455">IF(ISERROR(IF(INDEX(INFO!$B$5:$G$29,MATCH(C455&amp;F455,INFO!$C$5:$C$29&amp;INFO!$D$5:$D$29,0),6)=ROUND(G455,0)*F455*ROUND(H455,0),"pełna"," ")=1)," ",IF(AND(INDEX(INFO!$B$5:$G$29,MATCH(C455&amp;F455,INFO!$C$5:$C$29&amp;INFO!$D$5:$D$29,0),6)=ROUND(G455,0)*F455*ROUND(H455,0),(ROUND((N455-F455*G455*H455),0)=0)),"pełna"," "))</f>
        <v xml:space="preserve"> </v>
      </c>
      <c r="P455" s="54"/>
      <c r="R455" s="98"/>
      <c r="S455" s="70"/>
      <c r="T455" s="98"/>
    </row>
    <row r="456" spans="1:20" x14ac:dyDescent="0.2">
      <c r="A456" s="45" t="s">
        <v>94</v>
      </c>
      <c r="B456" s="45">
        <v>143</v>
      </c>
      <c r="C456" s="49" t="s">
        <v>122</v>
      </c>
      <c r="D456" s="49" t="s">
        <v>38</v>
      </c>
      <c r="E456" s="45">
        <v>1</v>
      </c>
      <c r="F456" s="53">
        <v>12.5</v>
      </c>
      <c r="G456" s="46">
        <v>725</v>
      </c>
      <c r="H456" s="46">
        <v>2502</v>
      </c>
      <c r="I456" s="47"/>
      <c r="J456" s="48"/>
      <c r="K456" s="47">
        <f>E456*G456*H456*POWER(10,-6)</f>
        <v>1.81395</v>
      </c>
      <c r="L456" s="47" t="s">
        <v>123</v>
      </c>
      <c r="M456" s="54">
        <v>403026</v>
      </c>
      <c r="N456" s="54">
        <v>22674375</v>
      </c>
      <c r="O456" s="54" t="str">
        <f t="array" ref="O456">IF(ISERROR(IF(INDEX(INFO!$B$5:$G$29,MATCH(C456&amp;F456,INFO!$C$5:$C$29&amp;INFO!$D$5:$D$29,0),6)=ROUND(G456,0)*F456*ROUND(H456,0),"pełna"," ")=1)," ",IF(AND(INDEX(INFO!$B$5:$G$29,MATCH(C456&amp;F456,INFO!$C$5:$C$29&amp;INFO!$D$5:$D$29,0),6)=ROUND(G456,0)*F456*ROUND(H456,0),(ROUND((N456-F456*G456*H456),0)=0)),"pełna"," "))</f>
        <v xml:space="preserve"> </v>
      </c>
      <c r="P456" s="54"/>
      <c r="R456" s="98"/>
      <c r="S456" s="70"/>
      <c r="T456" s="98"/>
    </row>
    <row r="457" spans="1:20" x14ac:dyDescent="0.2">
      <c r="A457" s="45" t="s">
        <v>94</v>
      </c>
      <c r="B457" s="45">
        <v>144</v>
      </c>
      <c r="C457" s="49" t="s">
        <v>122</v>
      </c>
      <c r="D457" s="49" t="s">
        <v>38</v>
      </c>
      <c r="E457" s="45">
        <v>1</v>
      </c>
      <c r="F457" s="53">
        <v>12.5</v>
      </c>
      <c r="G457" s="46">
        <v>125</v>
      </c>
      <c r="H457" s="46">
        <v>2444.00448241</v>
      </c>
      <c r="I457" s="47"/>
      <c r="J457" s="48"/>
      <c r="K457" s="47">
        <f>E457*G457*H457*POWER(10,-6)</f>
        <v>0.30550056030125</v>
      </c>
      <c r="L457" s="47" t="s">
        <v>123</v>
      </c>
      <c r="M457" s="54">
        <v>403026</v>
      </c>
      <c r="N457" s="54">
        <v>3818757.0037600002</v>
      </c>
      <c r="O457" s="54" t="str">
        <f t="array" ref="O457">IF(ISERROR(IF(INDEX(INFO!$B$5:$G$29,MATCH(C457&amp;F457,INFO!$C$5:$C$29&amp;INFO!$D$5:$D$29,0),6)=ROUND(G457,0)*F457*ROUND(H457,0),"pełna"," ")=1)," ",IF(AND(INDEX(INFO!$B$5:$G$29,MATCH(C457&amp;F457,INFO!$C$5:$C$29&amp;INFO!$D$5:$D$29,0),6)=ROUND(G457,0)*F457*ROUND(H457,0),(ROUND((N457-F457*G457*H457),0)=0)),"pełna"," "))</f>
        <v xml:space="preserve"> </v>
      </c>
      <c r="P457" s="54"/>
      <c r="R457" s="98"/>
      <c r="S457" s="70"/>
      <c r="T457" s="98"/>
    </row>
    <row r="458" spans="1:20" x14ac:dyDescent="0.2">
      <c r="A458" s="45" t="s">
        <v>77</v>
      </c>
      <c r="B458" s="45">
        <v>351</v>
      </c>
      <c r="C458" s="49" t="s">
        <v>122</v>
      </c>
      <c r="D458" s="49" t="s">
        <v>38</v>
      </c>
      <c r="E458" s="45">
        <v>1</v>
      </c>
      <c r="F458" s="53">
        <v>12.5</v>
      </c>
      <c r="G458" s="46">
        <v>73</v>
      </c>
      <c r="H458" s="46">
        <v>1847</v>
      </c>
      <c r="I458" s="47"/>
      <c r="J458" s="48"/>
      <c r="K458" s="47">
        <f>E458*G458*H458*POWER(10,-6)</f>
        <v>0.13483100000000001</v>
      </c>
      <c r="L458" s="47" t="s">
        <v>123</v>
      </c>
      <c r="M458" s="54">
        <v>403026</v>
      </c>
      <c r="N458" s="54">
        <v>1685387.5</v>
      </c>
      <c r="O458" s="54" t="str">
        <f t="array" ref="O458">IF(ISERROR(IF(INDEX(INFO!$B$5:$G$29,MATCH(C458&amp;F458,INFO!$C$5:$C$29&amp;INFO!$D$5:$D$29,0),6)=ROUND(G458,0)*F458*ROUND(H458,0),"pełna"," ")=1)," ",IF(AND(INDEX(INFO!$B$5:$G$29,MATCH(C458&amp;F458,INFO!$C$5:$C$29&amp;INFO!$D$5:$D$29,0),6)=ROUND(G458,0)*F458*ROUND(H458,0),(ROUND((N458-F458*G458*H458),0)=0)),"pełna"," "))</f>
        <v xml:space="preserve"> </v>
      </c>
      <c r="P458" s="54"/>
      <c r="R458" s="98"/>
      <c r="S458" s="70"/>
      <c r="T458" s="98"/>
    </row>
    <row r="459" spans="1:20" x14ac:dyDescent="0.2">
      <c r="A459" s="45" t="s">
        <v>92</v>
      </c>
      <c r="B459" s="45">
        <v>351</v>
      </c>
      <c r="C459" s="49" t="s">
        <v>122</v>
      </c>
      <c r="D459" s="49" t="s">
        <v>38</v>
      </c>
      <c r="E459" s="45">
        <v>1</v>
      </c>
      <c r="F459" s="53">
        <v>12.5</v>
      </c>
      <c r="G459" s="46">
        <v>73</v>
      </c>
      <c r="H459" s="46">
        <v>1847</v>
      </c>
      <c r="I459" s="47"/>
      <c r="J459" s="48"/>
      <c r="K459" s="47">
        <f>E459*G459*H459*POWER(10,-6)</f>
        <v>0.13483100000000001</v>
      </c>
      <c r="L459" s="47" t="s">
        <v>123</v>
      </c>
      <c r="M459" s="54">
        <v>403026</v>
      </c>
      <c r="N459" s="54">
        <v>1685387.5</v>
      </c>
      <c r="O459" s="54" t="str">
        <f t="array" ref="O459">IF(ISERROR(IF(INDEX(INFO!$B$5:$G$29,MATCH(C459&amp;F459,INFO!$C$5:$C$29&amp;INFO!$D$5:$D$29,0),6)=ROUND(G459,0)*F459*ROUND(H459,0),"pełna"," ")=1)," ",IF(AND(INDEX(INFO!$B$5:$G$29,MATCH(C459&amp;F459,INFO!$C$5:$C$29&amp;INFO!$D$5:$D$29,0),6)=ROUND(G459,0)*F459*ROUND(H459,0),(ROUND((N459-F459*G459*H459),0)=0)),"pełna"," "))</f>
        <v xml:space="preserve"> </v>
      </c>
      <c r="P459" s="54"/>
      <c r="R459" s="98"/>
      <c r="S459" s="70"/>
      <c r="T459" s="98"/>
    </row>
    <row r="460" spans="1:20" x14ac:dyDescent="0.2">
      <c r="A460" s="45" t="s">
        <v>77</v>
      </c>
      <c r="B460" s="45">
        <v>352</v>
      </c>
      <c r="C460" s="49" t="s">
        <v>122</v>
      </c>
      <c r="D460" s="49" t="s">
        <v>38</v>
      </c>
      <c r="E460" s="45">
        <v>1</v>
      </c>
      <c r="F460" s="53">
        <v>12.5</v>
      </c>
      <c r="G460" s="46">
        <v>48</v>
      </c>
      <c r="H460" s="46">
        <v>1947</v>
      </c>
      <c r="I460" s="47"/>
      <c r="J460" s="48"/>
      <c r="K460" s="47">
        <f>E460*G460*H460*POWER(10,-6)</f>
        <v>9.3455999999999997E-2</v>
      </c>
      <c r="L460" s="47" t="s">
        <v>123</v>
      </c>
      <c r="M460" s="54">
        <v>403026</v>
      </c>
      <c r="N460" s="54">
        <v>1168200</v>
      </c>
      <c r="O460" s="54" t="str">
        <f t="array" ref="O460">IF(ISERROR(IF(INDEX(INFO!$B$5:$G$29,MATCH(C460&amp;F460,INFO!$C$5:$C$29&amp;INFO!$D$5:$D$29,0),6)=ROUND(G460,0)*F460*ROUND(H460,0),"pełna"," ")=1)," ",IF(AND(INDEX(INFO!$B$5:$G$29,MATCH(C460&amp;F460,INFO!$C$5:$C$29&amp;INFO!$D$5:$D$29,0),6)=ROUND(G460,0)*F460*ROUND(H460,0),(ROUND((N460-F460*G460*H460),0)=0)),"pełna"," "))</f>
        <v xml:space="preserve"> </v>
      </c>
      <c r="P460" s="54"/>
      <c r="R460" s="98"/>
      <c r="S460" s="70"/>
      <c r="T460" s="98"/>
    </row>
    <row r="461" spans="1:20" x14ac:dyDescent="0.2">
      <c r="A461" s="45" t="s">
        <v>92</v>
      </c>
      <c r="B461" s="45">
        <v>352</v>
      </c>
      <c r="C461" s="49" t="s">
        <v>122</v>
      </c>
      <c r="D461" s="49" t="s">
        <v>38</v>
      </c>
      <c r="E461" s="45">
        <v>1</v>
      </c>
      <c r="F461" s="53">
        <v>12.5</v>
      </c>
      <c r="G461" s="46">
        <v>48</v>
      </c>
      <c r="H461" s="46">
        <v>1947</v>
      </c>
      <c r="I461" s="47"/>
      <c r="J461" s="48"/>
      <c r="K461" s="47">
        <f>E461*G461*H461*POWER(10,-6)</f>
        <v>9.3455999999999997E-2</v>
      </c>
      <c r="L461" s="47" t="s">
        <v>123</v>
      </c>
      <c r="M461" s="54">
        <v>403026</v>
      </c>
      <c r="N461" s="54">
        <v>1168200</v>
      </c>
      <c r="O461" s="54" t="str">
        <f t="array" ref="O461">IF(ISERROR(IF(INDEX(INFO!$B$5:$G$29,MATCH(C461&amp;F461,INFO!$C$5:$C$29&amp;INFO!$D$5:$D$29,0),6)=ROUND(G461,0)*F461*ROUND(H461,0),"pełna"," ")=1)," ",IF(AND(INDEX(INFO!$B$5:$G$29,MATCH(C461&amp;F461,INFO!$C$5:$C$29&amp;INFO!$D$5:$D$29,0),6)=ROUND(G461,0)*F461*ROUND(H461,0),(ROUND((N461-F461*G461*H461),0)=0)),"pełna"," "))</f>
        <v xml:space="preserve"> </v>
      </c>
      <c r="P461" s="54"/>
      <c r="R461" s="98"/>
      <c r="S461" s="70"/>
      <c r="T461" s="98"/>
    </row>
    <row r="462" spans="1:20" x14ac:dyDescent="0.2">
      <c r="A462" s="45" t="s">
        <v>76</v>
      </c>
      <c r="B462" s="45">
        <v>353</v>
      </c>
      <c r="C462" s="49" t="s">
        <v>122</v>
      </c>
      <c r="D462" s="49" t="s">
        <v>38</v>
      </c>
      <c r="E462" s="45">
        <v>1</v>
      </c>
      <c r="F462" s="53">
        <v>12.5</v>
      </c>
      <c r="G462" s="46">
        <v>1057.9998163499999</v>
      </c>
      <c r="H462" s="46">
        <v>543</v>
      </c>
      <c r="I462" s="47"/>
      <c r="J462" s="48"/>
      <c r="K462" s="47">
        <f>E462*G462*H462*POWER(10,-6)</f>
        <v>0.57449390027804992</v>
      </c>
      <c r="L462" s="47" t="s">
        <v>123</v>
      </c>
      <c r="M462" s="54">
        <v>403026</v>
      </c>
      <c r="N462" s="54">
        <v>5222722.2892699996</v>
      </c>
      <c r="O462" s="54" t="str">
        <f t="array" ref="O462">IF(ISERROR(IF(INDEX(INFO!$B$5:$G$29,MATCH(C462&amp;F462,INFO!$C$5:$C$29&amp;INFO!$D$5:$D$29,0),6)=ROUND(G462,0)*F462*ROUND(H462,0),"pełna"," ")=1)," ",IF(AND(INDEX(INFO!$B$5:$G$29,MATCH(C462&amp;F462,INFO!$C$5:$C$29&amp;INFO!$D$5:$D$29,0),6)=ROUND(G462,0)*F462*ROUND(H462,0),(ROUND((N462-F462*G462*H462),0)=0)),"pełna"," "))</f>
        <v xml:space="preserve"> </v>
      </c>
      <c r="P462" s="54"/>
      <c r="R462" s="98"/>
      <c r="S462" s="70"/>
      <c r="T462" s="98"/>
    </row>
    <row r="463" spans="1:20" x14ac:dyDescent="0.2">
      <c r="A463" s="45" t="s">
        <v>91</v>
      </c>
      <c r="B463" s="45">
        <v>353</v>
      </c>
      <c r="C463" s="49" t="s">
        <v>122</v>
      </c>
      <c r="D463" s="49" t="s">
        <v>38</v>
      </c>
      <c r="E463" s="45">
        <v>1</v>
      </c>
      <c r="F463" s="53">
        <v>12.5</v>
      </c>
      <c r="G463" s="46">
        <v>1057.9998163499999</v>
      </c>
      <c r="H463" s="46">
        <v>543</v>
      </c>
      <c r="I463" s="47"/>
      <c r="J463" s="48"/>
      <c r="K463" s="47">
        <f>E463*G463*H463*POWER(10,-6)</f>
        <v>0.57449390027804992</v>
      </c>
      <c r="L463" s="47" t="s">
        <v>123</v>
      </c>
      <c r="M463" s="54">
        <v>403026</v>
      </c>
      <c r="N463" s="54">
        <v>5222722.2891899999</v>
      </c>
      <c r="O463" s="54" t="str">
        <f t="array" ref="O463">IF(ISERROR(IF(INDEX(INFO!$B$5:$G$29,MATCH(C463&amp;F463,INFO!$C$5:$C$29&amp;INFO!$D$5:$D$29,0),6)=ROUND(G463,0)*F463*ROUND(H463,0),"pełna"," ")=1)," ",IF(AND(INDEX(INFO!$B$5:$G$29,MATCH(C463&amp;F463,INFO!$C$5:$C$29&amp;INFO!$D$5:$D$29,0),6)=ROUND(G463,0)*F463*ROUND(H463,0),(ROUND((N463-F463*G463*H463),0)=0)),"pełna"," "))</f>
        <v xml:space="preserve"> </v>
      </c>
      <c r="P463" s="54"/>
      <c r="R463" s="98"/>
      <c r="S463" s="70"/>
      <c r="T463" s="98"/>
    </row>
    <row r="464" spans="1:20" x14ac:dyDescent="0.2">
      <c r="A464" s="45" t="s">
        <v>76</v>
      </c>
      <c r="B464" s="45">
        <v>359</v>
      </c>
      <c r="C464" s="49" t="s">
        <v>122</v>
      </c>
      <c r="D464" s="49" t="s">
        <v>38</v>
      </c>
      <c r="E464" s="45">
        <v>1</v>
      </c>
      <c r="F464" s="53">
        <v>12.5</v>
      </c>
      <c r="G464" s="46">
        <v>683.49929850599995</v>
      </c>
      <c r="H464" s="46">
        <v>615</v>
      </c>
      <c r="I464" s="47"/>
      <c r="J464" s="48"/>
      <c r="K464" s="47">
        <f>E464*G464*H464*POWER(10,-6)</f>
        <v>0.42035206858118995</v>
      </c>
      <c r="L464" s="47" t="s">
        <v>123</v>
      </c>
      <c r="M464" s="54">
        <v>403026</v>
      </c>
      <c r="N464" s="54">
        <v>3389138.3623500001</v>
      </c>
      <c r="O464" s="54" t="str">
        <f t="array" ref="O464">IF(ISERROR(IF(INDEX(INFO!$B$5:$G$29,MATCH(C464&amp;F464,INFO!$C$5:$C$29&amp;INFO!$D$5:$D$29,0),6)=ROUND(G464,0)*F464*ROUND(H464,0),"pełna"," ")=1)," ",IF(AND(INDEX(INFO!$B$5:$G$29,MATCH(C464&amp;F464,INFO!$C$5:$C$29&amp;INFO!$D$5:$D$29,0),6)=ROUND(G464,0)*F464*ROUND(H464,0),(ROUND((N464-F464*G464*H464),0)=0)),"pełna"," "))</f>
        <v xml:space="preserve"> </v>
      </c>
      <c r="P464" s="54"/>
      <c r="R464" s="98"/>
      <c r="S464" s="70"/>
      <c r="T464" s="98"/>
    </row>
    <row r="465" spans="1:20" x14ac:dyDescent="0.2">
      <c r="A465" s="45" t="s">
        <v>91</v>
      </c>
      <c r="B465" s="45">
        <v>359</v>
      </c>
      <c r="C465" s="49" t="s">
        <v>122</v>
      </c>
      <c r="D465" s="49" t="s">
        <v>38</v>
      </c>
      <c r="E465" s="45">
        <v>1</v>
      </c>
      <c r="F465" s="53">
        <v>12.5</v>
      </c>
      <c r="G465" s="46">
        <v>683.49929850599995</v>
      </c>
      <c r="H465" s="46">
        <v>615</v>
      </c>
      <c r="I465" s="47"/>
      <c r="J465" s="48"/>
      <c r="K465" s="47">
        <f>E465*G465*H465*POWER(10,-6)</f>
        <v>0.42035206858118995</v>
      </c>
      <c r="L465" s="47" t="s">
        <v>123</v>
      </c>
      <c r="M465" s="54">
        <v>403026</v>
      </c>
      <c r="N465" s="54">
        <v>3389138.3623899999</v>
      </c>
      <c r="O465" s="54" t="str">
        <f t="array" ref="O465">IF(ISERROR(IF(INDEX(INFO!$B$5:$G$29,MATCH(C465&amp;F465,INFO!$C$5:$C$29&amp;INFO!$D$5:$D$29,0),6)=ROUND(G465,0)*F465*ROUND(H465,0),"pełna"," ")=1)," ",IF(AND(INDEX(INFO!$B$5:$G$29,MATCH(C465&amp;F465,INFO!$C$5:$C$29&amp;INFO!$D$5:$D$29,0),6)=ROUND(G465,0)*F465*ROUND(H465,0),(ROUND((N465-F465*G465*H465),0)=0)),"pełna"," "))</f>
        <v xml:space="preserve"> </v>
      </c>
      <c r="P465" s="54"/>
      <c r="R465" s="98"/>
      <c r="S465" s="70"/>
      <c r="T465" s="98"/>
    </row>
    <row r="466" spans="1:20" x14ac:dyDescent="0.2">
      <c r="A466" s="45" t="s">
        <v>76</v>
      </c>
      <c r="B466" s="45">
        <v>360</v>
      </c>
      <c r="C466" s="49" t="s">
        <v>122</v>
      </c>
      <c r="D466" s="49" t="s">
        <v>38</v>
      </c>
      <c r="E466" s="45">
        <v>1</v>
      </c>
      <c r="F466" s="53">
        <v>12.5</v>
      </c>
      <c r="G466" s="46">
        <v>206.49917973699999</v>
      </c>
      <c r="H466" s="46">
        <v>1959</v>
      </c>
      <c r="I466" s="47"/>
      <c r="J466" s="48"/>
      <c r="K466" s="47">
        <f>E466*G466*H466*POWER(10,-6)</f>
        <v>0.40453189310478294</v>
      </c>
      <c r="L466" s="47" t="s">
        <v>123</v>
      </c>
      <c r="M466" s="54">
        <v>403026</v>
      </c>
      <c r="N466" s="54">
        <v>5056648.6638000002</v>
      </c>
      <c r="O466" s="54" t="str">
        <f t="array" ref="O466">IF(ISERROR(IF(INDEX(INFO!$B$5:$G$29,MATCH(C466&amp;F466,INFO!$C$5:$C$29&amp;INFO!$D$5:$D$29,0),6)=ROUND(G466,0)*F466*ROUND(H466,0),"pełna"," ")=1)," ",IF(AND(INDEX(INFO!$B$5:$G$29,MATCH(C466&amp;F466,INFO!$C$5:$C$29&amp;INFO!$D$5:$D$29,0),6)=ROUND(G466,0)*F466*ROUND(H466,0),(ROUND((N466-F466*G466*H466),0)=0)),"pełna"," "))</f>
        <v xml:space="preserve"> </v>
      </c>
      <c r="P466" s="54"/>
      <c r="R466" s="98"/>
      <c r="S466" s="70"/>
      <c r="T466" s="98"/>
    </row>
    <row r="467" spans="1:20" x14ac:dyDescent="0.2">
      <c r="A467" s="45" t="s">
        <v>91</v>
      </c>
      <c r="B467" s="45">
        <v>360</v>
      </c>
      <c r="C467" s="49" t="s">
        <v>122</v>
      </c>
      <c r="D467" s="49" t="s">
        <v>38</v>
      </c>
      <c r="E467" s="45">
        <v>1</v>
      </c>
      <c r="F467" s="53">
        <v>12.5</v>
      </c>
      <c r="G467" s="46">
        <v>206.49917973699999</v>
      </c>
      <c r="H467" s="46">
        <v>1959</v>
      </c>
      <c r="I467" s="47"/>
      <c r="J467" s="48"/>
      <c r="K467" s="47">
        <f>E467*G467*H467*POWER(10,-6)</f>
        <v>0.40453189310478294</v>
      </c>
      <c r="L467" s="47" t="s">
        <v>123</v>
      </c>
      <c r="M467" s="54">
        <v>403026</v>
      </c>
      <c r="N467" s="54">
        <v>5056648.6638000002</v>
      </c>
      <c r="O467" s="54" t="str">
        <f t="array" ref="O467">IF(ISERROR(IF(INDEX(INFO!$B$5:$G$29,MATCH(C467&amp;F467,INFO!$C$5:$C$29&amp;INFO!$D$5:$D$29,0),6)=ROUND(G467,0)*F467*ROUND(H467,0),"pełna"," ")=1)," ",IF(AND(INDEX(INFO!$B$5:$G$29,MATCH(C467&amp;F467,INFO!$C$5:$C$29&amp;INFO!$D$5:$D$29,0),6)=ROUND(G467,0)*F467*ROUND(H467,0),(ROUND((N467-F467*G467*H467),0)=0)),"pełna"," "))</f>
        <v xml:space="preserve"> </v>
      </c>
      <c r="P467" s="54"/>
      <c r="R467" s="98"/>
      <c r="S467" s="70"/>
      <c r="T467" s="98"/>
    </row>
    <row r="468" spans="1:20" x14ac:dyDescent="0.2">
      <c r="A468" s="45" t="s">
        <v>76</v>
      </c>
      <c r="B468" s="45">
        <v>361</v>
      </c>
      <c r="C468" s="49" t="s">
        <v>122</v>
      </c>
      <c r="D468" s="49" t="s">
        <v>38</v>
      </c>
      <c r="E468" s="45">
        <v>1</v>
      </c>
      <c r="F468" s="53">
        <v>12.5</v>
      </c>
      <c r="G468" s="46">
        <v>206.49917973699999</v>
      </c>
      <c r="H468" s="46">
        <v>1859</v>
      </c>
      <c r="I468" s="47"/>
      <c r="J468" s="48"/>
      <c r="K468" s="47">
        <f>E468*G468*H468*POWER(10,-6)</f>
        <v>0.38388197513108296</v>
      </c>
      <c r="L468" s="47" t="s">
        <v>123</v>
      </c>
      <c r="M468" s="54">
        <v>403026</v>
      </c>
      <c r="N468" s="54">
        <v>4798524.6891299998</v>
      </c>
      <c r="O468" s="54" t="str">
        <f t="array" ref="O468">IF(ISERROR(IF(INDEX(INFO!$B$5:$G$29,MATCH(C468&amp;F468,INFO!$C$5:$C$29&amp;INFO!$D$5:$D$29,0),6)=ROUND(G468,0)*F468*ROUND(H468,0),"pełna"," ")=1)," ",IF(AND(INDEX(INFO!$B$5:$G$29,MATCH(C468&amp;F468,INFO!$C$5:$C$29&amp;INFO!$D$5:$D$29,0),6)=ROUND(G468,0)*F468*ROUND(H468,0),(ROUND((N468-F468*G468*H468),0)=0)),"pełna"," "))</f>
        <v xml:space="preserve"> </v>
      </c>
      <c r="P468" s="54"/>
      <c r="R468" s="98"/>
      <c r="S468" s="70"/>
      <c r="T468" s="98"/>
    </row>
    <row r="469" spans="1:20" x14ac:dyDescent="0.2">
      <c r="A469" s="45" t="s">
        <v>91</v>
      </c>
      <c r="B469" s="45">
        <v>361</v>
      </c>
      <c r="C469" s="49" t="s">
        <v>122</v>
      </c>
      <c r="D469" s="49" t="s">
        <v>38</v>
      </c>
      <c r="E469" s="45">
        <v>1</v>
      </c>
      <c r="F469" s="53">
        <v>12.5</v>
      </c>
      <c r="G469" s="46">
        <v>206.49917973699999</v>
      </c>
      <c r="H469" s="46">
        <v>1859</v>
      </c>
      <c r="I469" s="47"/>
      <c r="J469" s="48"/>
      <c r="K469" s="47">
        <f>E469*G469*H469*POWER(10,-6)</f>
        <v>0.38388197513108296</v>
      </c>
      <c r="L469" s="47" t="s">
        <v>123</v>
      </c>
      <c r="M469" s="54">
        <v>403026</v>
      </c>
      <c r="N469" s="54">
        <v>4798524.6891299998</v>
      </c>
      <c r="O469" s="54" t="str">
        <f t="array" ref="O469">IF(ISERROR(IF(INDEX(INFO!$B$5:$G$29,MATCH(C469&amp;F469,INFO!$C$5:$C$29&amp;INFO!$D$5:$D$29,0),6)=ROUND(G469,0)*F469*ROUND(H469,0),"pełna"," ")=1)," ",IF(AND(INDEX(INFO!$B$5:$G$29,MATCH(C469&amp;F469,INFO!$C$5:$C$29&amp;INFO!$D$5:$D$29,0),6)=ROUND(G469,0)*F469*ROUND(H469,0),(ROUND((N469-F469*G469*H469),0)=0)),"pełna"," "))</f>
        <v xml:space="preserve"> </v>
      </c>
      <c r="P469" s="54"/>
      <c r="R469" s="98"/>
      <c r="S469" s="70"/>
      <c r="T469" s="98"/>
    </row>
    <row r="470" spans="1:20" x14ac:dyDescent="0.2">
      <c r="A470" s="45" t="s">
        <v>76</v>
      </c>
      <c r="B470" s="45">
        <v>370</v>
      </c>
      <c r="C470" s="49" t="s">
        <v>122</v>
      </c>
      <c r="D470" s="49" t="s">
        <v>38</v>
      </c>
      <c r="E470" s="45">
        <v>1</v>
      </c>
      <c r="F470" s="53">
        <v>12.5</v>
      </c>
      <c r="G470" s="46">
        <v>1200</v>
      </c>
      <c r="H470" s="46">
        <v>2444.00448241</v>
      </c>
      <c r="I470" s="47"/>
      <c r="J470" s="48"/>
      <c r="K470" s="47">
        <f>E470*G470*H470*POWER(10,-6)</f>
        <v>2.9328053788919997</v>
      </c>
      <c r="L470" s="47" t="s">
        <v>123</v>
      </c>
      <c r="M470" s="54">
        <v>403026</v>
      </c>
      <c r="N470" s="54">
        <v>21458160.986299999</v>
      </c>
      <c r="O470" s="54" t="str">
        <f t="array" ref="O470">IF(ISERROR(IF(INDEX(INFO!$B$5:$G$29,MATCH(C470&amp;F470,INFO!$C$5:$C$29&amp;INFO!$D$5:$D$29,0),6)=ROUND(G470,0)*F470*ROUND(H470,0),"pełna"," ")=1)," ",IF(AND(INDEX(INFO!$B$5:$G$29,MATCH(C470&amp;F470,INFO!$C$5:$C$29&amp;INFO!$D$5:$D$29,0),6)=ROUND(G470,0)*F470*ROUND(H470,0),(ROUND((N470-F470*G470*H470),0)=0)),"pełna"," "))</f>
        <v xml:space="preserve"> </v>
      </c>
      <c r="P470" s="54"/>
      <c r="R470" s="98"/>
      <c r="S470" s="70"/>
      <c r="T470" s="98"/>
    </row>
    <row r="471" spans="1:20" x14ac:dyDescent="0.2">
      <c r="A471" s="45" t="s">
        <v>91</v>
      </c>
      <c r="B471" s="45">
        <v>370</v>
      </c>
      <c r="C471" s="49" t="s">
        <v>122</v>
      </c>
      <c r="D471" s="49" t="s">
        <v>38</v>
      </c>
      <c r="E471" s="45">
        <v>1</v>
      </c>
      <c r="F471" s="53">
        <v>12.5</v>
      </c>
      <c r="G471" s="46">
        <v>1200</v>
      </c>
      <c r="H471" s="46">
        <v>2444.00448241</v>
      </c>
      <c r="I471" s="47"/>
      <c r="J471" s="48"/>
      <c r="K471" s="47">
        <f>E471*G471*H471*POWER(10,-6)</f>
        <v>2.9328053788919997</v>
      </c>
      <c r="L471" s="47" t="s">
        <v>123</v>
      </c>
      <c r="M471" s="54">
        <v>403026</v>
      </c>
      <c r="N471" s="54">
        <v>21458160.986299999</v>
      </c>
      <c r="O471" s="54" t="str">
        <f t="array" ref="O471">IF(ISERROR(IF(INDEX(INFO!$B$5:$G$29,MATCH(C471&amp;F471,INFO!$C$5:$C$29&amp;INFO!$D$5:$D$29,0),6)=ROUND(G471,0)*F471*ROUND(H471,0),"pełna"," ")=1)," ",IF(AND(INDEX(INFO!$B$5:$G$29,MATCH(C471&amp;F471,INFO!$C$5:$C$29&amp;INFO!$D$5:$D$29,0),6)=ROUND(G471,0)*F471*ROUND(H471,0),(ROUND((N471-F471*G471*H471),0)=0)),"pełna"," "))</f>
        <v xml:space="preserve"> </v>
      </c>
      <c r="P471" s="54"/>
      <c r="R471" s="98"/>
      <c r="S471" s="70"/>
      <c r="T471" s="98"/>
    </row>
    <row r="472" spans="1:20" x14ac:dyDescent="0.2">
      <c r="A472" s="45" t="s">
        <v>90</v>
      </c>
      <c r="B472" s="45">
        <v>376</v>
      </c>
      <c r="C472" s="49" t="s">
        <v>122</v>
      </c>
      <c r="D472" s="49" t="s">
        <v>38</v>
      </c>
      <c r="E472" s="45">
        <v>1</v>
      </c>
      <c r="F472" s="53">
        <v>12.5</v>
      </c>
      <c r="G472" s="46">
        <v>305</v>
      </c>
      <c r="H472" s="46">
        <v>2444.00448241</v>
      </c>
      <c r="I472" s="47"/>
      <c r="J472" s="48"/>
      <c r="K472" s="47">
        <f>E472*G472*H472*POWER(10,-6)</f>
        <v>0.74542136713505003</v>
      </c>
      <c r="L472" s="47" t="s">
        <v>123</v>
      </c>
      <c r="M472" s="54">
        <v>403026</v>
      </c>
      <c r="N472" s="54">
        <v>4770454.5893200003</v>
      </c>
      <c r="O472" s="54" t="str">
        <f t="array" ref="O472">IF(ISERROR(IF(INDEX(INFO!$B$5:$G$29,MATCH(C472&amp;F472,INFO!$C$5:$C$29&amp;INFO!$D$5:$D$29,0),6)=ROUND(G472,0)*F472*ROUND(H472,0),"pełna"," ")=1)," ",IF(AND(INDEX(INFO!$B$5:$G$29,MATCH(C472&amp;F472,INFO!$C$5:$C$29&amp;INFO!$D$5:$D$29,0),6)=ROUND(G472,0)*F472*ROUND(H472,0),(ROUND((N472-F472*G472*H472),0)=0)),"pełna"," "))</f>
        <v xml:space="preserve"> </v>
      </c>
      <c r="P472" s="54"/>
      <c r="R472" s="98"/>
      <c r="S472" s="70"/>
      <c r="T472" s="98"/>
    </row>
    <row r="473" spans="1:20" x14ac:dyDescent="0.2">
      <c r="A473" s="45" t="s">
        <v>74</v>
      </c>
      <c r="B473" s="45">
        <v>377</v>
      </c>
      <c r="C473" s="49" t="s">
        <v>122</v>
      </c>
      <c r="D473" s="49" t="s">
        <v>38</v>
      </c>
      <c r="E473" s="45">
        <v>1</v>
      </c>
      <c r="F473" s="53">
        <v>12.5</v>
      </c>
      <c r="G473" s="46">
        <v>1550</v>
      </c>
      <c r="H473" s="46">
        <v>97.004482407799998</v>
      </c>
      <c r="I473" s="47"/>
      <c r="J473" s="48"/>
      <c r="K473" s="47">
        <f>E473*G473*H473*POWER(10,-6)</f>
        <v>0.15035694773208999</v>
      </c>
      <c r="L473" s="47" t="s">
        <v>123</v>
      </c>
      <c r="M473" s="54">
        <v>403026</v>
      </c>
      <c r="N473" s="54">
        <v>1879461.84665</v>
      </c>
      <c r="O473" s="54" t="str">
        <f t="array" ref="O473">IF(ISERROR(IF(INDEX(INFO!$B$5:$G$29,MATCH(C473&amp;F473,INFO!$C$5:$C$29&amp;INFO!$D$5:$D$29,0),6)=ROUND(G473,0)*F473*ROUND(H473,0),"pełna"," ")=1)," ",IF(AND(INDEX(INFO!$B$5:$G$29,MATCH(C473&amp;F473,INFO!$C$5:$C$29&amp;INFO!$D$5:$D$29,0),6)=ROUND(G473,0)*F473*ROUND(H473,0),(ROUND((N473-F473*G473*H473),0)=0)),"pełna"," "))</f>
        <v xml:space="preserve"> </v>
      </c>
      <c r="P473" s="54"/>
      <c r="R473" s="98"/>
      <c r="S473" s="70"/>
      <c r="T473" s="98"/>
    </row>
    <row r="474" spans="1:20" x14ac:dyDescent="0.2">
      <c r="A474" s="45" t="s">
        <v>90</v>
      </c>
      <c r="B474" s="45">
        <v>377</v>
      </c>
      <c r="C474" s="49" t="s">
        <v>122</v>
      </c>
      <c r="D474" s="49" t="s">
        <v>38</v>
      </c>
      <c r="E474" s="45">
        <v>1</v>
      </c>
      <c r="F474" s="53">
        <v>12.5</v>
      </c>
      <c r="G474" s="46">
        <v>1550</v>
      </c>
      <c r="H474" s="46">
        <v>97.004482407799998</v>
      </c>
      <c r="I474" s="47"/>
      <c r="J474" s="48"/>
      <c r="K474" s="47">
        <f>E474*G474*H474*POWER(10,-6)</f>
        <v>0.15035694773208999</v>
      </c>
      <c r="L474" s="47" t="s">
        <v>123</v>
      </c>
      <c r="M474" s="54">
        <v>403026</v>
      </c>
      <c r="N474" s="54">
        <v>1879461.84665</v>
      </c>
      <c r="O474" s="54" t="str">
        <f t="array" ref="O474">IF(ISERROR(IF(INDEX(INFO!$B$5:$G$29,MATCH(C474&amp;F474,INFO!$C$5:$C$29&amp;INFO!$D$5:$D$29,0),6)=ROUND(G474,0)*F474*ROUND(H474,0),"pełna"," ")=1)," ",IF(AND(INDEX(INFO!$B$5:$G$29,MATCH(C474&amp;F474,INFO!$C$5:$C$29&amp;INFO!$D$5:$D$29,0),6)=ROUND(G474,0)*F474*ROUND(H474,0),(ROUND((N474-F474*G474*H474),0)=0)),"pełna"," "))</f>
        <v xml:space="preserve"> </v>
      </c>
      <c r="P474" s="54"/>
      <c r="R474" s="98"/>
      <c r="S474" s="70"/>
      <c r="T474" s="98"/>
    </row>
    <row r="475" spans="1:20" x14ac:dyDescent="0.2">
      <c r="A475" s="45" t="s">
        <v>84</v>
      </c>
      <c r="B475" s="45">
        <v>378</v>
      </c>
      <c r="C475" s="49" t="s">
        <v>122</v>
      </c>
      <c r="D475" s="49" t="s">
        <v>38</v>
      </c>
      <c r="E475" s="45">
        <v>1</v>
      </c>
      <c r="F475" s="53">
        <v>12.5</v>
      </c>
      <c r="G475" s="46">
        <v>246.50097656200001</v>
      </c>
      <c r="H475" s="46">
        <v>2444.00448241</v>
      </c>
      <c r="I475" s="47"/>
      <c r="J475" s="48"/>
      <c r="K475" s="47">
        <f>E475*G475*H475*POWER(10,-6)</f>
        <v>0.60244949163597039</v>
      </c>
      <c r="L475" s="47" t="s">
        <v>123</v>
      </c>
      <c r="M475" s="54">
        <v>403026</v>
      </c>
      <c r="N475" s="54">
        <v>7530618.6454600003</v>
      </c>
      <c r="O475" s="54" t="str">
        <f t="array" ref="O475">IF(ISERROR(IF(INDEX(INFO!$B$5:$G$29,MATCH(C475&amp;F475,INFO!$C$5:$C$29&amp;INFO!$D$5:$D$29,0),6)=ROUND(G475,0)*F475*ROUND(H475,0),"pełna"," ")=1)," ",IF(AND(INDEX(INFO!$B$5:$G$29,MATCH(C475&amp;F475,INFO!$C$5:$C$29&amp;INFO!$D$5:$D$29,0),6)=ROUND(G475,0)*F475*ROUND(H475,0),(ROUND((N475-F475*G475*H475),0)=0)),"pełna"," "))</f>
        <v xml:space="preserve"> </v>
      </c>
      <c r="P475" s="54"/>
      <c r="R475" s="98"/>
      <c r="S475" s="70"/>
      <c r="T475" s="98"/>
    </row>
    <row r="476" spans="1:20" x14ac:dyDescent="0.2">
      <c r="A476" s="45" t="s">
        <v>75</v>
      </c>
      <c r="B476" s="45">
        <v>378</v>
      </c>
      <c r="C476" s="49" t="s">
        <v>122</v>
      </c>
      <c r="D476" s="49" t="s">
        <v>38</v>
      </c>
      <c r="E476" s="45">
        <v>1</v>
      </c>
      <c r="F476" s="53">
        <v>12.5</v>
      </c>
      <c r="G476" s="46">
        <v>246.49992389600001</v>
      </c>
      <c r="H476" s="46">
        <v>2444.00448241</v>
      </c>
      <c r="I476" s="47"/>
      <c r="J476" s="48"/>
      <c r="K476" s="47">
        <f>E476*G476*H476*POWER(10,-6)</f>
        <v>0.60244691891554791</v>
      </c>
      <c r="L476" s="47" t="s">
        <v>123</v>
      </c>
      <c r="M476" s="54">
        <v>403026</v>
      </c>
      <c r="N476" s="54">
        <v>7530586.4864299996</v>
      </c>
      <c r="O476" s="54" t="str">
        <f t="array" ref="O476">IF(ISERROR(IF(INDEX(INFO!$B$5:$G$29,MATCH(C476&amp;F476,INFO!$C$5:$C$29&amp;INFO!$D$5:$D$29,0),6)=ROUND(G476,0)*F476*ROUND(H476,0),"pełna"," ")=1)," ",IF(AND(INDEX(INFO!$B$5:$G$29,MATCH(C476&amp;F476,INFO!$C$5:$C$29&amp;INFO!$D$5:$D$29,0),6)=ROUND(G476,0)*F476*ROUND(H476,0),(ROUND((N476-F476*G476*H476),0)=0)),"pełna"," "))</f>
        <v xml:space="preserve"> </v>
      </c>
      <c r="P476" s="54"/>
      <c r="R476" s="98"/>
      <c r="S476" s="70"/>
      <c r="T476" s="98"/>
    </row>
    <row r="477" spans="1:20" x14ac:dyDescent="0.2">
      <c r="A477" s="45" t="s">
        <v>90</v>
      </c>
      <c r="B477" s="45">
        <v>381</v>
      </c>
      <c r="C477" s="49" t="s">
        <v>122</v>
      </c>
      <c r="D477" s="49" t="s">
        <v>38</v>
      </c>
      <c r="E477" s="45">
        <v>1</v>
      </c>
      <c r="F477" s="53">
        <v>12.5</v>
      </c>
      <c r="G477" s="46">
        <v>1044.00003451</v>
      </c>
      <c r="H477" s="46">
        <v>2502</v>
      </c>
      <c r="I477" s="47"/>
      <c r="J477" s="48"/>
      <c r="K477" s="47">
        <f>E477*G477*H477*POWER(10,-6)</f>
        <v>2.6120880863440199</v>
      </c>
      <c r="L477" s="47" t="s">
        <v>123</v>
      </c>
      <c r="M477" s="54">
        <v>403026</v>
      </c>
      <c r="N477" s="54">
        <v>22866580.279899999</v>
      </c>
      <c r="O477" s="54" t="str">
        <f t="array" ref="O477">IF(ISERROR(IF(INDEX(INFO!$B$5:$G$29,MATCH(C477&amp;F477,INFO!$C$5:$C$29&amp;INFO!$D$5:$D$29,0),6)=ROUND(G477,0)*F477*ROUND(H477,0),"pełna"," ")=1)," ",IF(AND(INDEX(INFO!$B$5:$G$29,MATCH(C477&amp;F477,INFO!$C$5:$C$29&amp;INFO!$D$5:$D$29,0),6)=ROUND(G477,0)*F477*ROUND(H477,0),(ROUND((N477-F477*G477*H477),0)=0)),"pełna"," "))</f>
        <v xml:space="preserve"> </v>
      </c>
      <c r="P477" s="54"/>
      <c r="R477" s="98"/>
      <c r="S477" s="70"/>
      <c r="T477" s="98"/>
    </row>
    <row r="478" spans="1:20" x14ac:dyDescent="0.2">
      <c r="A478" s="45" t="s">
        <v>74</v>
      </c>
      <c r="B478" s="45">
        <v>382</v>
      </c>
      <c r="C478" s="49" t="s">
        <v>122</v>
      </c>
      <c r="D478" s="49" t="s">
        <v>38</v>
      </c>
      <c r="E478" s="45">
        <v>1</v>
      </c>
      <c r="F478" s="53">
        <v>12.5</v>
      </c>
      <c r="G478" s="46">
        <v>1250</v>
      </c>
      <c r="H478" s="46">
        <v>130</v>
      </c>
      <c r="I478" s="47"/>
      <c r="J478" s="48"/>
      <c r="K478" s="47">
        <f>E478*G478*H478*POWER(10,-6)</f>
        <v>0.16250000000000001</v>
      </c>
      <c r="L478" s="47" t="s">
        <v>123</v>
      </c>
      <c r="M478" s="54">
        <v>403026</v>
      </c>
      <c r="N478" s="54">
        <v>2031250</v>
      </c>
      <c r="O478" s="54" t="str">
        <f t="array" ref="O478">IF(ISERROR(IF(INDEX(INFO!$B$5:$G$29,MATCH(C478&amp;F478,INFO!$C$5:$C$29&amp;INFO!$D$5:$D$29,0),6)=ROUND(G478,0)*F478*ROUND(H478,0),"pełna"," ")=1)," ",IF(AND(INDEX(INFO!$B$5:$G$29,MATCH(C478&amp;F478,INFO!$C$5:$C$29&amp;INFO!$D$5:$D$29,0),6)=ROUND(G478,0)*F478*ROUND(H478,0),(ROUND((N478-F478*G478*H478),0)=0)),"pełna"," "))</f>
        <v xml:space="preserve"> </v>
      </c>
      <c r="P478" s="54"/>
      <c r="R478" s="98"/>
      <c r="S478" s="70"/>
      <c r="T478" s="98"/>
    </row>
    <row r="479" spans="1:20" x14ac:dyDescent="0.2">
      <c r="A479" s="45" t="s">
        <v>90</v>
      </c>
      <c r="B479" s="45">
        <v>382</v>
      </c>
      <c r="C479" s="49" t="s">
        <v>122</v>
      </c>
      <c r="D479" s="49" t="s">
        <v>38</v>
      </c>
      <c r="E479" s="45">
        <v>1</v>
      </c>
      <c r="F479" s="53">
        <v>12.5</v>
      </c>
      <c r="G479" s="46">
        <v>1250</v>
      </c>
      <c r="H479" s="46">
        <v>130</v>
      </c>
      <c r="I479" s="47"/>
      <c r="J479" s="48"/>
      <c r="K479" s="47">
        <f>E479*G479*H479*POWER(10,-6)</f>
        <v>0.16250000000000001</v>
      </c>
      <c r="L479" s="47" t="s">
        <v>123</v>
      </c>
      <c r="M479" s="54">
        <v>403026</v>
      </c>
      <c r="N479" s="54">
        <v>2031250</v>
      </c>
      <c r="O479" s="54" t="str">
        <f t="array" ref="O479">IF(ISERROR(IF(INDEX(INFO!$B$5:$G$29,MATCH(C479&amp;F479,INFO!$C$5:$C$29&amp;INFO!$D$5:$D$29,0),6)=ROUND(G479,0)*F479*ROUND(H479,0),"pełna"," ")=1)," ",IF(AND(INDEX(INFO!$B$5:$G$29,MATCH(C479&amp;F479,INFO!$C$5:$C$29&amp;INFO!$D$5:$D$29,0),6)=ROUND(G479,0)*F479*ROUND(H479,0),(ROUND((N479-F479*G479*H479),0)=0)),"pełna"," "))</f>
        <v xml:space="preserve"> </v>
      </c>
      <c r="P479" s="54"/>
      <c r="R479" s="98"/>
      <c r="S479" s="70"/>
      <c r="T479" s="98"/>
    </row>
    <row r="480" spans="1:20" x14ac:dyDescent="0.2">
      <c r="A480" s="45" t="s">
        <v>90</v>
      </c>
      <c r="B480" s="45">
        <v>387</v>
      </c>
      <c r="C480" s="49" t="s">
        <v>122</v>
      </c>
      <c r="D480" s="49" t="s">
        <v>38</v>
      </c>
      <c r="E480" s="45">
        <v>1</v>
      </c>
      <c r="F480" s="53">
        <v>12.5</v>
      </c>
      <c r="G480" s="46">
        <v>1105.99996549</v>
      </c>
      <c r="H480" s="46">
        <v>2502</v>
      </c>
      <c r="I480" s="47"/>
      <c r="J480" s="48"/>
      <c r="K480" s="47">
        <f>E480*G480*H480*POWER(10,-6)</f>
        <v>2.7672119136559798</v>
      </c>
      <c r="L480" s="47" t="s">
        <v>123</v>
      </c>
      <c r="M480" s="54">
        <v>403026</v>
      </c>
      <c r="N480" s="54">
        <v>24805669.720100001</v>
      </c>
      <c r="O480" s="54" t="str">
        <f t="array" ref="O480">IF(ISERROR(IF(INDEX(INFO!$B$5:$G$29,MATCH(C480&amp;F480,INFO!$C$5:$C$29&amp;INFO!$D$5:$D$29,0),6)=ROUND(G480,0)*F480*ROUND(H480,0),"pełna"," ")=1)," ",IF(AND(INDEX(INFO!$B$5:$G$29,MATCH(C480&amp;F480,INFO!$C$5:$C$29&amp;INFO!$D$5:$D$29,0),6)=ROUND(G480,0)*F480*ROUND(H480,0),(ROUND((N480-F480*G480*H480),0)=0)),"pełna"," "))</f>
        <v xml:space="preserve"> </v>
      </c>
      <c r="P480" s="54"/>
      <c r="R480" s="98"/>
      <c r="S480" s="70"/>
      <c r="T480" s="98"/>
    </row>
    <row r="481" spans="1:20" x14ac:dyDescent="0.2">
      <c r="A481" s="45" t="s">
        <v>90</v>
      </c>
      <c r="B481" s="45">
        <v>388</v>
      </c>
      <c r="C481" s="49" t="s">
        <v>122</v>
      </c>
      <c r="D481" s="49" t="s">
        <v>38</v>
      </c>
      <c r="E481" s="45">
        <v>1</v>
      </c>
      <c r="F481" s="53">
        <v>12.5</v>
      </c>
      <c r="G481" s="46">
        <v>504</v>
      </c>
      <c r="H481" s="46">
        <v>2502</v>
      </c>
      <c r="I481" s="47"/>
      <c r="J481" s="48"/>
      <c r="K481" s="47">
        <f>E481*G481*H481*POWER(10,-6)</f>
        <v>1.2610079999999999</v>
      </c>
      <c r="L481" s="47" t="s">
        <v>123</v>
      </c>
      <c r="M481" s="54">
        <v>403026</v>
      </c>
      <c r="N481" s="54">
        <v>15762600</v>
      </c>
      <c r="O481" s="54" t="str">
        <f t="array" ref="O481">IF(ISERROR(IF(INDEX(INFO!$B$5:$G$29,MATCH(C481&amp;F481,INFO!$C$5:$C$29&amp;INFO!$D$5:$D$29,0),6)=ROUND(G481,0)*F481*ROUND(H481,0),"pełna"," ")=1)," ",IF(AND(INDEX(INFO!$B$5:$G$29,MATCH(C481&amp;F481,INFO!$C$5:$C$29&amp;INFO!$D$5:$D$29,0),6)=ROUND(G481,0)*F481*ROUND(H481,0),(ROUND((N481-F481*G481*H481),0)=0)),"pełna"," "))</f>
        <v xml:space="preserve"> </v>
      </c>
      <c r="P481" s="54"/>
      <c r="R481" s="98"/>
      <c r="S481" s="70"/>
      <c r="T481" s="98"/>
    </row>
    <row r="482" spans="1:20" x14ac:dyDescent="0.2">
      <c r="A482" s="45" t="s">
        <v>90</v>
      </c>
      <c r="B482" s="45">
        <v>390</v>
      </c>
      <c r="C482" s="49" t="s">
        <v>122</v>
      </c>
      <c r="D482" s="49" t="s">
        <v>38</v>
      </c>
      <c r="E482" s="45">
        <v>1</v>
      </c>
      <c r="F482" s="53">
        <v>12.5</v>
      </c>
      <c r="G482" s="46">
        <v>565.00051634099998</v>
      </c>
      <c r="H482" s="46">
        <v>2444.00448241</v>
      </c>
      <c r="I482" s="47"/>
      <c r="J482" s="48"/>
      <c r="K482" s="47">
        <f>E482*G482*H482*POWER(10,-6)</f>
        <v>1.3808637945013684</v>
      </c>
      <c r="L482" s="47" t="s">
        <v>123</v>
      </c>
      <c r="M482" s="54">
        <v>403026</v>
      </c>
      <c r="N482" s="54">
        <v>12713484.931500001</v>
      </c>
      <c r="O482" s="54" t="str">
        <f t="array" ref="O482">IF(ISERROR(IF(INDEX(INFO!$B$5:$G$29,MATCH(C482&amp;F482,INFO!$C$5:$C$29&amp;INFO!$D$5:$D$29,0),6)=ROUND(G482,0)*F482*ROUND(H482,0),"pełna"," ")=1)," ",IF(AND(INDEX(INFO!$B$5:$G$29,MATCH(C482&amp;F482,INFO!$C$5:$C$29&amp;INFO!$D$5:$D$29,0),6)=ROUND(G482,0)*F482*ROUND(H482,0),(ROUND((N482-F482*G482*H482),0)=0)),"pełna"," "))</f>
        <v xml:space="preserve"> </v>
      </c>
      <c r="P482" s="54"/>
      <c r="R482" s="98"/>
      <c r="S482" s="70"/>
      <c r="T482" s="98"/>
    </row>
    <row r="483" spans="1:20" x14ac:dyDescent="0.2">
      <c r="A483" s="45" t="s">
        <v>90</v>
      </c>
      <c r="B483" s="45">
        <v>391</v>
      </c>
      <c r="C483" s="49" t="s">
        <v>122</v>
      </c>
      <c r="D483" s="49" t="s">
        <v>38</v>
      </c>
      <c r="E483" s="45">
        <v>1</v>
      </c>
      <c r="F483" s="53">
        <v>12.5</v>
      </c>
      <c r="G483" s="46">
        <v>808.01231694700004</v>
      </c>
      <c r="H483" s="46">
        <v>2444.00448241</v>
      </c>
      <c r="I483" s="47"/>
      <c r="J483" s="48"/>
      <c r="K483" s="47">
        <f>E483*G483*H483*POWER(10,-6)</f>
        <v>1.9747857244609577</v>
      </c>
      <c r="L483" s="47" t="s">
        <v>123</v>
      </c>
      <c r="M483" s="54">
        <v>403026</v>
      </c>
      <c r="N483" s="54">
        <v>24684821.5557</v>
      </c>
      <c r="O483" s="54" t="str">
        <f t="array" ref="O483">IF(ISERROR(IF(INDEX(INFO!$B$5:$G$29,MATCH(C483&amp;F483,INFO!$C$5:$C$29&amp;INFO!$D$5:$D$29,0),6)=ROUND(G483,0)*F483*ROUND(H483,0),"pełna"," ")=1)," ",IF(AND(INDEX(INFO!$B$5:$G$29,MATCH(C483&amp;F483,INFO!$C$5:$C$29&amp;INFO!$D$5:$D$29,0),6)=ROUND(G483,0)*F483*ROUND(H483,0),(ROUND((N483-F483*G483*H483),0)=0)),"pełna"," "))</f>
        <v xml:space="preserve"> </v>
      </c>
      <c r="P483" s="54"/>
      <c r="R483" s="98"/>
      <c r="S483" s="70"/>
      <c r="T483" s="98"/>
    </row>
    <row r="484" spans="1:20" x14ac:dyDescent="0.2">
      <c r="A484" s="45" t="s">
        <v>74</v>
      </c>
      <c r="B484" s="45">
        <v>397</v>
      </c>
      <c r="C484" s="49" t="s">
        <v>122</v>
      </c>
      <c r="D484" s="49" t="s">
        <v>38</v>
      </c>
      <c r="E484" s="45">
        <v>1</v>
      </c>
      <c r="F484" s="53">
        <v>12.5</v>
      </c>
      <c r="G484" s="46">
        <v>330.000701494</v>
      </c>
      <c r="H484" s="46">
        <v>2444.00448241</v>
      </c>
      <c r="I484" s="47"/>
      <c r="J484" s="48"/>
      <c r="K484" s="47">
        <f>E484*G484*H484*POWER(10,-6)</f>
        <v>0.80652319364978031</v>
      </c>
      <c r="L484" s="47" t="s">
        <v>123</v>
      </c>
      <c r="M484" s="54">
        <v>403026</v>
      </c>
      <c r="N484" s="54">
        <v>4800788.9080999997</v>
      </c>
      <c r="O484" s="54" t="str">
        <f t="array" ref="O484">IF(ISERROR(IF(INDEX(INFO!$B$5:$G$29,MATCH(C484&amp;F484,INFO!$C$5:$C$29&amp;INFO!$D$5:$D$29,0),6)=ROUND(G484,0)*F484*ROUND(H484,0),"pełna"," ")=1)," ",IF(AND(INDEX(INFO!$B$5:$G$29,MATCH(C484&amp;F484,INFO!$C$5:$C$29&amp;INFO!$D$5:$D$29,0),6)=ROUND(G484,0)*F484*ROUND(H484,0),(ROUND((N484-F484*G484*H484),0)=0)),"pełna"," "))</f>
        <v xml:space="preserve"> </v>
      </c>
      <c r="P484" s="54"/>
      <c r="R484" s="98"/>
      <c r="S484" s="70"/>
      <c r="T484" s="98"/>
    </row>
    <row r="485" spans="1:20" x14ac:dyDescent="0.2">
      <c r="A485" s="45" t="s">
        <v>84</v>
      </c>
      <c r="B485" s="45">
        <v>402</v>
      </c>
      <c r="C485" s="49" t="s">
        <v>122</v>
      </c>
      <c r="D485" s="49" t="s">
        <v>38</v>
      </c>
      <c r="E485" s="45">
        <v>1</v>
      </c>
      <c r="F485" s="53">
        <v>12.5</v>
      </c>
      <c r="G485" s="46">
        <v>650</v>
      </c>
      <c r="H485" s="46">
        <v>2474</v>
      </c>
      <c r="I485" s="47"/>
      <c r="J485" s="48"/>
      <c r="K485" s="47">
        <f>E485*G485*H485*POWER(10,-6)</f>
        <v>1.6080999999999999</v>
      </c>
      <c r="L485" s="47" t="s">
        <v>123</v>
      </c>
      <c r="M485" s="54">
        <v>403026</v>
      </c>
      <c r="N485" s="54">
        <v>19910216.018599998</v>
      </c>
      <c r="O485" s="54" t="str">
        <f t="array" ref="O485">IF(ISERROR(IF(INDEX(INFO!$B$5:$G$29,MATCH(C485&amp;F485,INFO!$C$5:$C$29&amp;INFO!$D$5:$D$29,0),6)=ROUND(G485,0)*F485*ROUND(H485,0),"pełna"," ")=1)," ",IF(AND(INDEX(INFO!$B$5:$G$29,MATCH(C485&amp;F485,INFO!$C$5:$C$29&amp;INFO!$D$5:$D$29,0),6)=ROUND(G485,0)*F485*ROUND(H485,0),(ROUND((N485-F485*G485*H485),0)=0)),"pełna"," "))</f>
        <v xml:space="preserve"> </v>
      </c>
      <c r="P485" s="54"/>
      <c r="R485" s="98"/>
      <c r="S485" s="70"/>
      <c r="T485" s="98"/>
    </row>
    <row r="486" spans="1:20" x14ac:dyDescent="0.2">
      <c r="A486" s="45" t="s">
        <v>75</v>
      </c>
      <c r="B486" s="45">
        <v>402</v>
      </c>
      <c r="C486" s="49" t="s">
        <v>122</v>
      </c>
      <c r="D486" s="49" t="s">
        <v>38</v>
      </c>
      <c r="E486" s="45">
        <v>1</v>
      </c>
      <c r="F486" s="53">
        <v>12.5</v>
      </c>
      <c r="G486" s="46">
        <v>650</v>
      </c>
      <c r="H486" s="46">
        <v>2474</v>
      </c>
      <c r="I486" s="47"/>
      <c r="J486" s="48"/>
      <c r="K486" s="47">
        <f>E486*G486*H486*POWER(10,-6)</f>
        <v>1.6080999999999999</v>
      </c>
      <c r="L486" s="47" t="s">
        <v>123</v>
      </c>
      <c r="M486" s="54">
        <v>403026</v>
      </c>
      <c r="N486" s="54">
        <v>19910216.019099999</v>
      </c>
      <c r="O486" s="54" t="str">
        <f t="array" ref="O486">IF(ISERROR(IF(INDEX(INFO!$B$5:$G$29,MATCH(C486&amp;F486,INFO!$C$5:$C$29&amp;INFO!$D$5:$D$29,0),6)=ROUND(G486,0)*F486*ROUND(H486,0),"pełna"," ")=1)," ",IF(AND(INDEX(INFO!$B$5:$G$29,MATCH(C486&amp;F486,INFO!$C$5:$C$29&amp;INFO!$D$5:$D$29,0),6)=ROUND(G486,0)*F486*ROUND(H486,0),(ROUND((N486-F486*G486*H486),0)=0)),"pełna"," "))</f>
        <v xml:space="preserve"> </v>
      </c>
      <c r="P486" s="54"/>
      <c r="R486" s="98"/>
      <c r="S486" s="70"/>
      <c r="T486" s="98"/>
    </row>
    <row r="487" spans="1:20" x14ac:dyDescent="0.2">
      <c r="A487" s="45" t="s">
        <v>75</v>
      </c>
      <c r="B487" s="45">
        <v>483</v>
      </c>
      <c r="C487" s="49" t="s">
        <v>122</v>
      </c>
      <c r="D487" s="49" t="s">
        <v>38</v>
      </c>
      <c r="E487" s="45">
        <v>1</v>
      </c>
      <c r="F487" s="53">
        <v>12.5</v>
      </c>
      <c r="G487" s="46">
        <v>448</v>
      </c>
      <c r="H487" s="46">
        <v>2444.00448241</v>
      </c>
      <c r="I487" s="47"/>
      <c r="J487" s="48"/>
      <c r="K487" s="47">
        <f>E487*G487*H487*POWER(10,-6)</f>
        <v>1.09491400811968</v>
      </c>
      <c r="L487" s="47" t="s">
        <v>123</v>
      </c>
      <c r="M487" s="54">
        <v>403026</v>
      </c>
      <c r="N487" s="54">
        <v>13686425.101500001</v>
      </c>
      <c r="O487" s="54" t="str">
        <f t="array" ref="O487">IF(ISERROR(IF(INDEX(INFO!$B$5:$G$29,MATCH(C487&amp;F487,INFO!$C$5:$C$29&amp;INFO!$D$5:$D$29,0),6)=ROUND(G487,0)*F487*ROUND(H487,0),"pełna"," ")=1)," ",IF(AND(INDEX(INFO!$B$5:$G$29,MATCH(C487&amp;F487,INFO!$C$5:$C$29&amp;INFO!$D$5:$D$29,0),6)=ROUND(G487,0)*F487*ROUND(H487,0),(ROUND((N487-F487*G487*H487),0)=0)),"pełna"," "))</f>
        <v xml:space="preserve"> </v>
      </c>
      <c r="P487" s="54"/>
      <c r="R487" s="98"/>
      <c r="S487" s="70"/>
      <c r="T487" s="98"/>
    </row>
    <row r="488" spans="1:20" x14ac:dyDescent="0.2">
      <c r="A488" s="45" t="s">
        <v>84</v>
      </c>
      <c r="B488" s="45">
        <v>483</v>
      </c>
      <c r="C488" s="49" t="s">
        <v>122</v>
      </c>
      <c r="D488" s="49" t="s">
        <v>38</v>
      </c>
      <c r="E488" s="45">
        <v>1</v>
      </c>
      <c r="F488" s="53">
        <v>12.5</v>
      </c>
      <c r="G488" s="46">
        <v>448</v>
      </c>
      <c r="H488" s="46">
        <v>2444.00448241</v>
      </c>
      <c r="I488" s="47"/>
      <c r="J488" s="48"/>
      <c r="K488" s="47">
        <f>E488*G488*H488*POWER(10,-6)</f>
        <v>1.09491400811968</v>
      </c>
      <c r="L488" s="47" t="s">
        <v>123</v>
      </c>
      <c r="M488" s="54">
        <v>403026</v>
      </c>
      <c r="N488" s="54">
        <v>13686425.101500001</v>
      </c>
      <c r="O488" s="54" t="str">
        <f t="array" ref="O488">IF(ISERROR(IF(INDEX(INFO!$B$5:$G$29,MATCH(C488&amp;F488,INFO!$C$5:$C$29&amp;INFO!$D$5:$D$29,0),6)=ROUND(G488,0)*F488*ROUND(H488,0),"pełna"," ")=1)," ",IF(AND(INDEX(INFO!$B$5:$G$29,MATCH(C488&amp;F488,INFO!$C$5:$C$29&amp;INFO!$D$5:$D$29,0),6)=ROUND(G488,0)*F488*ROUND(H488,0),(ROUND((N488-F488*G488*H488),0)=0)),"pełna"," "))</f>
        <v xml:space="preserve"> </v>
      </c>
      <c r="P488" s="54"/>
      <c r="R488" s="98"/>
      <c r="S488" s="70"/>
      <c r="T488" s="98"/>
    </row>
    <row r="489" spans="1:20" x14ac:dyDescent="0.2">
      <c r="A489" s="45" t="s">
        <v>75</v>
      </c>
      <c r="B489" s="45">
        <v>491</v>
      </c>
      <c r="C489" s="49" t="s">
        <v>122</v>
      </c>
      <c r="D489" s="49" t="s">
        <v>38</v>
      </c>
      <c r="E489" s="45">
        <v>1</v>
      </c>
      <c r="F489" s="53">
        <v>12.5</v>
      </c>
      <c r="G489" s="46">
        <v>499.99894216400003</v>
      </c>
      <c r="H489" s="46">
        <v>2474</v>
      </c>
      <c r="I489" s="47"/>
      <c r="J489" s="48"/>
      <c r="K489" s="47">
        <f>E489*G489*H489*POWER(10,-6)</f>
        <v>1.2369973829137362</v>
      </c>
      <c r="L489" s="47" t="s">
        <v>123</v>
      </c>
      <c r="M489" s="54">
        <v>403026</v>
      </c>
      <c r="N489" s="54">
        <v>15462467.2864</v>
      </c>
      <c r="O489" s="54" t="str">
        <f t="array" ref="O489">IF(ISERROR(IF(INDEX(INFO!$B$5:$G$29,MATCH(C489&amp;F489,INFO!$C$5:$C$29&amp;INFO!$D$5:$D$29,0),6)=ROUND(G489,0)*F489*ROUND(H489,0),"pełna"," ")=1)," ",IF(AND(INDEX(INFO!$B$5:$G$29,MATCH(C489&amp;F489,INFO!$C$5:$C$29&amp;INFO!$D$5:$D$29,0),6)=ROUND(G489,0)*F489*ROUND(H489,0),(ROUND((N489-F489*G489*H489),0)=0)),"pełna"," "))</f>
        <v xml:space="preserve"> </v>
      </c>
      <c r="P489" s="54"/>
      <c r="R489" s="98"/>
      <c r="S489" s="70"/>
      <c r="T489" s="98"/>
    </row>
    <row r="490" spans="1:20" x14ac:dyDescent="0.2">
      <c r="A490" s="45" t="s">
        <v>84</v>
      </c>
      <c r="B490" s="45">
        <v>491</v>
      </c>
      <c r="C490" s="49" t="s">
        <v>122</v>
      </c>
      <c r="D490" s="49" t="s">
        <v>38</v>
      </c>
      <c r="E490" s="45">
        <v>1</v>
      </c>
      <c r="F490" s="53">
        <v>12.5</v>
      </c>
      <c r="G490" s="46">
        <v>500.00000000099999</v>
      </c>
      <c r="H490" s="46">
        <v>2474</v>
      </c>
      <c r="I490" s="47"/>
      <c r="J490" s="48"/>
      <c r="K490" s="47">
        <f>E490*G490*H490*POWER(10,-6)</f>
        <v>1.2370000000024739</v>
      </c>
      <c r="L490" s="47" t="s">
        <v>123</v>
      </c>
      <c r="M490" s="54">
        <v>403026</v>
      </c>
      <c r="N490" s="54">
        <v>15462500</v>
      </c>
      <c r="O490" s="54" t="str">
        <f t="array" ref="O490">IF(ISERROR(IF(INDEX(INFO!$B$5:$G$29,MATCH(C490&amp;F490,INFO!$C$5:$C$29&amp;INFO!$D$5:$D$29,0),6)=ROUND(G490,0)*F490*ROUND(H490,0),"pełna"," ")=1)," ",IF(AND(INDEX(INFO!$B$5:$G$29,MATCH(C490&amp;F490,INFO!$C$5:$C$29&amp;INFO!$D$5:$D$29,0),6)=ROUND(G490,0)*F490*ROUND(H490,0),(ROUND((N490-F490*G490*H490),0)=0)),"pełna"," "))</f>
        <v xml:space="preserve"> </v>
      </c>
      <c r="P490" s="54"/>
      <c r="R490" s="98"/>
      <c r="S490" s="70"/>
      <c r="T490" s="98"/>
    </row>
    <row r="491" spans="1:20" x14ac:dyDescent="0.2">
      <c r="A491" s="45" t="s">
        <v>74</v>
      </c>
      <c r="B491" s="45">
        <v>533</v>
      </c>
      <c r="C491" s="49" t="s">
        <v>122</v>
      </c>
      <c r="D491" s="49" t="s">
        <v>38</v>
      </c>
      <c r="E491" s="45">
        <v>1</v>
      </c>
      <c r="F491" s="53">
        <v>12.5</v>
      </c>
      <c r="G491" s="46">
        <v>1019</v>
      </c>
      <c r="H491" s="46">
        <v>2502</v>
      </c>
      <c r="I491" s="47"/>
      <c r="J491" s="48"/>
      <c r="K491" s="47">
        <f>E491*G491*H491*POWER(10,-6)</f>
        <v>2.5495380000000001</v>
      </c>
      <c r="L491" s="47" t="s">
        <v>123</v>
      </c>
      <c r="M491" s="54">
        <v>403026</v>
      </c>
      <c r="N491" s="54">
        <v>22825955.223700002</v>
      </c>
      <c r="O491" s="54" t="str">
        <f t="array" ref="O491">IF(ISERROR(IF(INDEX(INFO!$B$5:$G$29,MATCH(C491&amp;F491,INFO!$C$5:$C$29&amp;INFO!$D$5:$D$29,0),6)=ROUND(G491,0)*F491*ROUND(H491,0),"pełna"," ")=1)," ",IF(AND(INDEX(INFO!$B$5:$G$29,MATCH(C491&amp;F491,INFO!$C$5:$C$29&amp;INFO!$D$5:$D$29,0),6)=ROUND(G491,0)*F491*ROUND(H491,0),(ROUND((N491-F491*G491*H491),0)=0)),"pełna"," "))</f>
        <v xml:space="preserve"> </v>
      </c>
      <c r="P491" s="54"/>
      <c r="R491" s="98"/>
      <c r="S491" s="70"/>
      <c r="T491" s="98"/>
    </row>
    <row r="492" spans="1:20" x14ac:dyDescent="0.2">
      <c r="A492" s="45" t="s">
        <v>74</v>
      </c>
      <c r="B492" s="45">
        <v>535</v>
      </c>
      <c r="C492" s="49" t="s">
        <v>122</v>
      </c>
      <c r="D492" s="49" t="s">
        <v>38</v>
      </c>
      <c r="E492" s="45">
        <v>1</v>
      </c>
      <c r="F492" s="53">
        <v>12.5</v>
      </c>
      <c r="G492" s="46">
        <v>1131</v>
      </c>
      <c r="H492" s="46">
        <v>2502</v>
      </c>
      <c r="I492" s="47"/>
      <c r="J492" s="48"/>
      <c r="K492" s="47">
        <f>E492*G492*H492*POWER(10,-6)</f>
        <v>2.8297619999999997</v>
      </c>
      <c r="L492" s="47" t="s">
        <v>123</v>
      </c>
      <c r="M492" s="54">
        <v>403026</v>
      </c>
      <c r="N492" s="54">
        <v>24846294.776099999</v>
      </c>
      <c r="O492" s="54" t="str">
        <f t="array" ref="O492">IF(ISERROR(IF(INDEX(INFO!$B$5:$G$29,MATCH(C492&amp;F492,INFO!$C$5:$C$29&amp;INFO!$D$5:$D$29,0),6)=ROUND(G492,0)*F492*ROUND(H492,0),"pełna"," ")=1)," ",IF(AND(INDEX(INFO!$B$5:$G$29,MATCH(C492&amp;F492,INFO!$C$5:$C$29&amp;INFO!$D$5:$D$29,0),6)=ROUND(G492,0)*F492*ROUND(H492,0),(ROUND((N492-F492*G492*H492),0)=0)),"pełna"," "))</f>
        <v xml:space="preserve"> </v>
      </c>
      <c r="P492" s="54"/>
      <c r="R492" s="98"/>
      <c r="S492" s="70"/>
      <c r="T492" s="98"/>
    </row>
    <row r="493" spans="1:20" x14ac:dyDescent="0.2">
      <c r="A493" s="45" t="s">
        <v>74</v>
      </c>
      <c r="B493" s="45">
        <v>536</v>
      </c>
      <c r="C493" s="49" t="s">
        <v>122</v>
      </c>
      <c r="D493" s="49" t="s">
        <v>38</v>
      </c>
      <c r="E493" s="45">
        <v>1</v>
      </c>
      <c r="F493" s="53">
        <v>12.5</v>
      </c>
      <c r="G493" s="46">
        <v>554</v>
      </c>
      <c r="H493" s="46">
        <v>2502</v>
      </c>
      <c r="I493" s="47"/>
      <c r="J493" s="48"/>
      <c r="K493" s="47">
        <f>E493*G493*H493*POWER(10,-6)</f>
        <v>1.3861079999999999</v>
      </c>
      <c r="L493" s="47" t="s">
        <v>123</v>
      </c>
      <c r="M493" s="54">
        <v>403026</v>
      </c>
      <c r="N493" s="54">
        <v>17326350</v>
      </c>
      <c r="O493" s="54" t="str">
        <f t="array" ref="O493">IF(ISERROR(IF(INDEX(INFO!$B$5:$G$29,MATCH(C493&amp;F493,INFO!$C$5:$C$29&amp;INFO!$D$5:$D$29,0),6)=ROUND(G493,0)*F493*ROUND(H493,0),"pełna"," ")=1)," ",IF(AND(INDEX(INFO!$B$5:$G$29,MATCH(C493&amp;F493,INFO!$C$5:$C$29&amp;INFO!$D$5:$D$29,0),6)=ROUND(G493,0)*F493*ROUND(H493,0),(ROUND((N493-F493*G493*H493),0)=0)),"pełna"," "))</f>
        <v xml:space="preserve"> </v>
      </c>
      <c r="P493" s="54"/>
      <c r="R493" s="98"/>
      <c r="S493" s="70"/>
      <c r="T493" s="98"/>
    </row>
    <row r="494" spans="1:20" x14ac:dyDescent="0.2">
      <c r="A494" s="45" t="s">
        <v>74</v>
      </c>
      <c r="B494" s="45">
        <v>537</v>
      </c>
      <c r="C494" s="49" t="s">
        <v>122</v>
      </c>
      <c r="D494" s="49" t="s">
        <v>38</v>
      </c>
      <c r="E494" s="45">
        <v>1</v>
      </c>
      <c r="F494" s="53">
        <v>12.5</v>
      </c>
      <c r="G494" s="46">
        <v>625.99996607000003</v>
      </c>
      <c r="H494" s="46">
        <v>2444.00448241</v>
      </c>
      <c r="I494" s="47"/>
      <c r="J494" s="48"/>
      <c r="K494" s="47">
        <f>E494*G494*H494*POWER(10,-6)</f>
        <v>1.5299467230635879</v>
      </c>
      <c r="L494" s="47" t="s">
        <v>123</v>
      </c>
      <c r="M494" s="54">
        <v>403026</v>
      </c>
      <c r="N494" s="54">
        <v>19124334.0383</v>
      </c>
      <c r="O494" s="54" t="str">
        <f t="array" ref="O494">IF(ISERROR(IF(INDEX(INFO!$B$5:$G$29,MATCH(C494&amp;F494,INFO!$C$5:$C$29&amp;INFO!$D$5:$D$29,0),6)=ROUND(G494,0)*F494*ROUND(H494,0),"pełna"," ")=1)," ",IF(AND(INDEX(INFO!$B$5:$G$29,MATCH(C494&amp;F494,INFO!$C$5:$C$29&amp;INFO!$D$5:$D$29,0),6)=ROUND(G494,0)*F494*ROUND(H494,0),(ROUND((N494-F494*G494*H494),0)=0)),"pełna"," "))</f>
        <v xml:space="preserve"> </v>
      </c>
      <c r="P494" s="54"/>
      <c r="R494" s="98"/>
      <c r="S494" s="70"/>
      <c r="T494" s="98"/>
    </row>
    <row r="495" spans="1:20" x14ac:dyDescent="0.2">
      <c r="A495" s="45" t="s">
        <v>90</v>
      </c>
      <c r="B495" s="45">
        <v>537</v>
      </c>
      <c r="C495" s="49" t="s">
        <v>122</v>
      </c>
      <c r="D495" s="49" t="s">
        <v>38</v>
      </c>
      <c r="E495" s="45">
        <v>1</v>
      </c>
      <c r="F495" s="53">
        <v>12.5</v>
      </c>
      <c r="G495" s="46">
        <v>626.00063300199997</v>
      </c>
      <c r="H495" s="46">
        <v>2444.00448241</v>
      </c>
      <c r="I495" s="47"/>
      <c r="J495" s="48"/>
      <c r="K495" s="47">
        <f>E495*G495*H495*POWER(10,-6)</f>
        <v>1.5299483530483853</v>
      </c>
      <c r="L495" s="47" t="s">
        <v>123</v>
      </c>
      <c r="M495" s="54">
        <v>403026</v>
      </c>
      <c r="N495" s="54">
        <v>19124354.4131</v>
      </c>
      <c r="O495" s="54" t="str">
        <f t="array" ref="O495">IF(ISERROR(IF(INDEX(INFO!$B$5:$G$29,MATCH(C495&amp;F495,INFO!$C$5:$C$29&amp;INFO!$D$5:$D$29,0),6)=ROUND(G495,0)*F495*ROUND(H495,0),"pełna"," ")=1)," ",IF(AND(INDEX(INFO!$B$5:$G$29,MATCH(C495&amp;F495,INFO!$C$5:$C$29&amp;INFO!$D$5:$D$29,0),6)=ROUND(G495,0)*F495*ROUND(H495,0),(ROUND((N495-F495*G495*H495),0)=0)),"pełna"," "))</f>
        <v xml:space="preserve"> </v>
      </c>
      <c r="P495" s="54"/>
      <c r="R495" s="98"/>
      <c r="S495" s="70"/>
      <c r="T495" s="98"/>
    </row>
    <row r="496" spans="1:20" x14ac:dyDescent="0.2">
      <c r="A496" s="45" t="s">
        <v>74</v>
      </c>
      <c r="B496" s="45">
        <v>538</v>
      </c>
      <c r="C496" s="49" t="s">
        <v>122</v>
      </c>
      <c r="D496" s="49" t="s">
        <v>38</v>
      </c>
      <c r="E496" s="45">
        <v>1</v>
      </c>
      <c r="F496" s="53">
        <v>12.5</v>
      </c>
      <c r="G496" s="46">
        <v>540.00048183299998</v>
      </c>
      <c r="H496" s="46">
        <v>2444.00448241</v>
      </c>
      <c r="I496" s="47"/>
      <c r="J496" s="48"/>
      <c r="K496" s="47">
        <f>E496*G496*H496*POWER(10,-6)</f>
        <v>1.3197635981034117</v>
      </c>
      <c r="L496" s="47" t="s">
        <v>123</v>
      </c>
      <c r="M496" s="54">
        <v>403026</v>
      </c>
      <c r="N496" s="54">
        <v>12683169.976299999</v>
      </c>
      <c r="O496" s="54" t="str">
        <f t="array" ref="O496">IF(ISERROR(IF(INDEX(INFO!$B$5:$G$29,MATCH(C496&amp;F496,INFO!$C$5:$C$29&amp;INFO!$D$5:$D$29,0),6)=ROUND(G496,0)*F496*ROUND(H496,0),"pełna"," ")=1)," ",IF(AND(INDEX(INFO!$B$5:$G$29,MATCH(C496&amp;F496,INFO!$C$5:$C$29&amp;INFO!$D$5:$D$29,0),6)=ROUND(G496,0)*F496*ROUND(H496,0),(ROUND((N496-F496*G496*H496),0)=0)),"pełna"," "))</f>
        <v xml:space="preserve"> </v>
      </c>
      <c r="P496" s="54"/>
      <c r="R496" s="98"/>
      <c r="S496" s="70"/>
      <c r="T496" s="98"/>
    </row>
    <row r="497" spans="1:20" x14ac:dyDescent="0.2">
      <c r="A497" s="45" t="s">
        <v>74</v>
      </c>
      <c r="B497" s="45">
        <v>539</v>
      </c>
      <c r="C497" s="49" t="s">
        <v>122</v>
      </c>
      <c r="D497" s="49" t="s">
        <v>38</v>
      </c>
      <c r="E497" s="45">
        <v>1</v>
      </c>
      <c r="F497" s="53">
        <v>12.5</v>
      </c>
      <c r="G497" s="46">
        <v>807.99881667299996</v>
      </c>
      <c r="H497" s="46">
        <v>2444.00448241</v>
      </c>
      <c r="I497" s="47"/>
      <c r="J497" s="48"/>
      <c r="K497" s="47">
        <f>E497*G497*H497*POWER(10,-6)</f>
        <v>1.9747527297307876</v>
      </c>
      <c r="L497" s="47" t="s">
        <v>123</v>
      </c>
      <c r="M497" s="54">
        <v>403026</v>
      </c>
      <c r="N497" s="54">
        <v>24684409.121599998</v>
      </c>
      <c r="O497" s="54" t="str">
        <f t="array" ref="O497">IF(ISERROR(IF(INDEX(INFO!$B$5:$G$29,MATCH(C497&amp;F497,INFO!$C$5:$C$29&amp;INFO!$D$5:$D$29,0),6)=ROUND(G497,0)*F497*ROUND(H497,0),"pełna"," ")=1)," ",IF(AND(INDEX(INFO!$B$5:$G$29,MATCH(C497&amp;F497,INFO!$C$5:$C$29&amp;INFO!$D$5:$D$29,0),6)=ROUND(G497,0)*F497*ROUND(H497,0),(ROUND((N497-F497*G497*H497),0)=0)),"pełna"," "))</f>
        <v xml:space="preserve"> </v>
      </c>
      <c r="P497" s="54"/>
      <c r="R497" s="98"/>
      <c r="S497" s="70"/>
      <c r="T497" s="98"/>
    </row>
    <row r="498" spans="1:20" x14ac:dyDescent="0.2">
      <c r="A498" s="45" t="s">
        <v>83</v>
      </c>
      <c r="B498" s="45">
        <v>39</v>
      </c>
      <c r="C498" s="49" t="s">
        <v>37</v>
      </c>
      <c r="D498" s="49" t="s">
        <v>38</v>
      </c>
      <c r="E498" s="45">
        <v>1</v>
      </c>
      <c r="F498" s="53">
        <v>15</v>
      </c>
      <c r="G498" s="46">
        <v>88.000000001999993</v>
      </c>
      <c r="H498" s="46">
        <v>2442</v>
      </c>
      <c r="I498" s="47"/>
      <c r="J498" s="48"/>
      <c r="K498" s="47">
        <f>E498*G498*H498*POWER(10,-6)</f>
        <v>0.21489600000488396</v>
      </c>
      <c r="L498" s="47" t="s">
        <v>123</v>
      </c>
      <c r="M498" s="54">
        <v>403004</v>
      </c>
      <c r="N498" s="54">
        <v>3223440.0000700001</v>
      </c>
      <c r="O498" s="54" t="str">
        <f t="array" ref="O498">IF(ISERROR(IF(INDEX(INFO!$B$5:$G$29,MATCH(C498&amp;F498,INFO!$C$5:$C$29&amp;INFO!$D$5:$D$29,0),6)=ROUND(G498,0)*F498*ROUND(H498,0),"pełna"," ")=1)," ",IF(AND(INDEX(INFO!$B$5:$G$29,MATCH(C498&amp;F498,INFO!$C$5:$C$29&amp;INFO!$D$5:$D$29,0),6)=ROUND(G498,0)*F498*ROUND(H498,0),(ROUND((N498-F498*G498*H498),0)=0)),"pełna"," "))</f>
        <v xml:space="preserve"> </v>
      </c>
      <c r="P498" s="54"/>
      <c r="R498" s="98"/>
      <c r="S498" s="70"/>
      <c r="T498" s="98"/>
    </row>
    <row r="499" spans="1:20" x14ac:dyDescent="0.2">
      <c r="A499" s="45" t="s">
        <v>87</v>
      </c>
      <c r="B499" s="45">
        <v>40</v>
      </c>
      <c r="C499" s="49" t="s">
        <v>37</v>
      </c>
      <c r="D499" s="49" t="s">
        <v>38</v>
      </c>
      <c r="E499" s="45">
        <v>1</v>
      </c>
      <c r="F499" s="53">
        <v>15</v>
      </c>
      <c r="G499" s="46">
        <v>88.001052699300004</v>
      </c>
      <c r="H499" s="46">
        <v>2444</v>
      </c>
      <c r="I499" s="47"/>
      <c r="J499" s="48"/>
      <c r="K499" s="47">
        <f>E499*G499*H499*POWER(10,-6)</f>
        <v>0.21507457279708919</v>
      </c>
      <c r="L499" s="47" t="s">
        <v>123</v>
      </c>
      <c r="M499" s="54">
        <v>403004</v>
      </c>
      <c r="N499" s="54">
        <v>3226118.5919599999</v>
      </c>
      <c r="O499" s="54" t="str">
        <f t="array" ref="O499">IF(ISERROR(IF(INDEX(INFO!$B$5:$G$29,MATCH(C499&amp;F499,INFO!$C$5:$C$29&amp;INFO!$D$5:$D$29,0),6)=ROUND(G499,0)*F499*ROUND(H499,0),"pełna"," ")=1)," ",IF(AND(INDEX(INFO!$B$5:$G$29,MATCH(C499&amp;F499,INFO!$C$5:$C$29&amp;INFO!$D$5:$D$29,0),6)=ROUND(G499,0)*F499*ROUND(H499,0),(ROUND((N499-F499*G499*H499),0)=0)),"pełna"," "))</f>
        <v xml:space="preserve"> </v>
      </c>
      <c r="P499" s="54"/>
      <c r="R499" s="98"/>
      <c r="S499" s="70"/>
      <c r="T499" s="98"/>
    </row>
    <row r="500" spans="1:20" x14ac:dyDescent="0.2">
      <c r="A500" s="45" t="s">
        <v>97</v>
      </c>
      <c r="B500" s="45">
        <v>174</v>
      </c>
      <c r="C500" s="49" t="s">
        <v>37</v>
      </c>
      <c r="D500" s="49" t="s">
        <v>38</v>
      </c>
      <c r="E500" s="45">
        <v>2</v>
      </c>
      <c r="F500" s="53">
        <v>15</v>
      </c>
      <c r="G500" s="46">
        <v>185.499999995</v>
      </c>
      <c r="H500" s="46">
        <v>882.00000000199998</v>
      </c>
      <c r="I500" s="47"/>
      <c r="J500" s="48"/>
      <c r="K500" s="47">
        <f>E500*G500*H500*POWER(10,-6)</f>
        <v>0.32722199999192197</v>
      </c>
      <c r="L500" s="47" t="s">
        <v>123</v>
      </c>
      <c r="M500" s="54">
        <v>403004</v>
      </c>
      <c r="N500" s="54">
        <v>2454164.99994</v>
      </c>
      <c r="O500" s="54" t="str">
        <f t="array" ref="O500">IF(ISERROR(IF(INDEX(INFO!$B$5:$G$29,MATCH(C500&amp;F500,INFO!$C$5:$C$29&amp;INFO!$D$5:$D$29,0),6)=ROUND(G500,0)*F500*ROUND(H500,0),"pełna"," ")=1)," ",IF(AND(INDEX(INFO!$B$5:$G$29,MATCH(C500&amp;F500,INFO!$C$5:$C$29&amp;INFO!$D$5:$D$29,0),6)=ROUND(G500,0)*F500*ROUND(H500,0),(ROUND((N500-F500*G500*H500),0)=0)),"pełna"," "))</f>
        <v xml:space="preserve"> </v>
      </c>
      <c r="P500" s="54"/>
      <c r="R500" s="98"/>
      <c r="S500" s="70"/>
      <c r="T500" s="98"/>
    </row>
    <row r="501" spans="1:20" x14ac:dyDescent="0.2">
      <c r="A501" s="45" t="s">
        <v>97</v>
      </c>
      <c r="B501" s="45">
        <v>190</v>
      </c>
      <c r="C501" s="49" t="s">
        <v>37</v>
      </c>
      <c r="D501" s="49" t="s">
        <v>38</v>
      </c>
      <c r="E501" s="45">
        <v>2</v>
      </c>
      <c r="F501" s="53">
        <v>15</v>
      </c>
      <c r="G501" s="46">
        <v>469.499999769</v>
      </c>
      <c r="H501" s="46">
        <v>903.49999999900001</v>
      </c>
      <c r="I501" s="47"/>
      <c r="J501" s="48"/>
      <c r="K501" s="47">
        <f>E501*G501*H501*POWER(10,-6)</f>
        <v>0.84838649958164392</v>
      </c>
      <c r="L501" s="47" t="s">
        <v>123</v>
      </c>
      <c r="M501" s="54">
        <v>403004</v>
      </c>
      <c r="N501" s="54">
        <v>4034418.7489800001</v>
      </c>
      <c r="O501" s="54" t="str">
        <f t="array" ref="O501">IF(ISERROR(IF(INDEX(INFO!$B$5:$G$29,MATCH(C501&amp;F501,INFO!$C$5:$C$29&amp;INFO!$D$5:$D$29,0),6)=ROUND(G501,0)*F501*ROUND(H501,0),"pełna"," ")=1)," ",IF(AND(INDEX(INFO!$B$5:$G$29,MATCH(C501&amp;F501,INFO!$C$5:$C$29&amp;INFO!$D$5:$D$29,0),6)=ROUND(G501,0)*F501*ROUND(H501,0),(ROUND((N501-F501*G501*H501),0)=0)),"pełna"," "))</f>
        <v xml:space="preserve"> </v>
      </c>
      <c r="P501" s="54"/>
      <c r="R501" s="98"/>
      <c r="S501" s="70"/>
      <c r="T501" s="98"/>
    </row>
    <row r="502" spans="1:20" x14ac:dyDescent="0.2">
      <c r="A502" s="45" t="s">
        <v>97</v>
      </c>
      <c r="B502" s="45">
        <v>191</v>
      </c>
      <c r="C502" s="49" t="s">
        <v>37</v>
      </c>
      <c r="D502" s="49" t="s">
        <v>38</v>
      </c>
      <c r="E502" s="45">
        <v>2</v>
      </c>
      <c r="F502" s="53">
        <v>15</v>
      </c>
      <c r="G502" s="46">
        <v>1785.0000002300001</v>
      </c>
      <c r="H502" s="46">
        <v>287.5</v>
      </c>
      <c r="I502" s="47"/>
      <c r="J502" s="48"/>
      <c r="K502" s="47">
        <f>E502*G502*H502*POWER(10,-6)</f>
        <v>1.02637500013225</v>
      </c>
      <c r="L502" s="47" t="s">
        <v>123</v>
      </c>
      <c r="M502" s="54">
        <v>403004</v>
      </c>
      <c r="N502" s="54">
        <v>7697812.5009500002</v>
      </c>
      <c r="O502" s="54" t="str">
        <f t="array" ref="O502">IF(ISERROR(IF(INDEX(INFO!$B$5:$G$29,MATCH(C502&amp;F502,INFO!$C$5:$C$29&amp;INFO!$D$5:$D$29,0),6)=ROUND(G502,0)*F502*ROUND(H502,0),"pełna"," ")=1)," ",IF(AND(INDEX(INFO!$B$5:$G$29,MATCH(C502&amp;F502,INFO!$C$5:$C$29&amp;INFO!$D$5:$D$29,0),6)=ROUND(G502,0)*F502*ROUND(H502,0),(ROUND((N502-F502*G502*H502),0)=0)),"pełna"," "))</f>
        <v xml:space="preserve"> </v>
      </c>
      <c r="P502" s="54"/>
      <c r="R502" s="98"/>
      <c r="S502" s="70"/>
      <c r="T502" s="98"/>
    </row>
    <row r="503" spans="1:20" x14ac:dyDescent="0.2">
      <c r="A503" s="45" t="s">
        <v>97</v>
      </c>
      <c r="B503" s="45">
        <v>192</v>
      </c>
      <c r="C503" s="49" t="s">
        <v>37</v>
      </c>
      <c r="D503" s="49" t="s">
        <v>38</v>
      </c>
      <c r="E503" s="45">
        <v>2</v>
      </c>
      <c r="F503" s="53">
        <v>15</v>
      </c>
      <c r="G503" s="46">
        <v>1916.5</v>
      </c>
      <c r="H503" s="46">
        <v>217.5</v>
      </c>
      <c r="I503" s="47"/>
      <c r="J503" s="48"/>
      <c r="K503" s="47">
        <f>E503*G503*H503*POWER(10,-6)</f>
        <v>0.83367749999999996</v>
      </c>
      <c r="L503" s="47" t="s">
        <v>123</v>
      </c>
      <c r="M503" s="54">
        <v>403004</v>
      </c>
      <c r="N503" s="54">
        <v>6252581.2499900004</v>
      </c>
      <c r="O503" s="54" t="str">
        <f t="array" ref="O503">IF(ISERROR(IF(INDEX(INFO!$B$5:$G$29,MATCH(C503&amp;F503,INFO!$C$5:$C$29&amp;INFO!$D$5:$D$29,0),6)=ROUND(G503,0)*F503*ROUND(H503,0),"pełna"," ")=1)," ",IF(AND(INDEX(INFO!$B$5:$G$29,MATCH(C503&amp;F503,INFO!$C$5:$C$29&amp;INFO!$D$5:$D$29,0),6)=ROUND(G503,0)*F503*ROUND(H503,0),(ROUND((N503-F503*G503*H503),0)=0)),"pełna"," "))</f>
        <v xml:space="preserve"> </v>
      </c>
      <c r="P503" s="54"/>
      <c r="R503" s="98"/>
      <c r="S503" s="70"/>
      <c r="T503" s="98"/>
    </row>
    <row r="504" spans="1:20" x14ac:dyDescent="0.2">
      <c r="A504" s="45" t="s">
        <v>97</v>
      </c>
      <c r="B504" s="45">
        <v>193</v>
      </c>
      <c r="C504" s="49" t="s">
        <v>37</v>
      </c>
      <c r="D504" s="49" t="s">
        <v>38</v>
      </c>
      <c r="E504" s="45">
        <v>2</v>
      </c>
      <c r="F504" s="53">
        <v>15</v>
      </c>
      <c r="G504" s="46">
        <v>217.5</v>
      </c>
      <c r="H504" s="46">
        <v>1300.5</v>
      </c>
      <c r="I504" s="47"/>
      <c r="J504" s="48"/>
      <c r="K504" s="47">
        <f>E504*G504*H504*POWER(10,-6)</f>
        <v>0.56571749999999998</v>
      </c>
      <c r="L504" s="47" t="s">
        <v>123</v>
      </c>
      <c r="M504" s="54">
        <v>403004</v>
      </c>
      <c r="N504" s="54">
        <v>4242881.25</v>
      </c>
      <c r="O504" s="54" t="str">
        <f t="array" ref="O504">IF(ISERROR(IF(INDEX(INFO!$B$5:$G$29,MATCH(C504&amp;F504,INFO!$C$5:$C$29&amp;INFO!$D$5:$D$29,0),6)=ROUND(G504,0)*F504*ROUND(H504,0),"pełna"," ")=1)," ",IF(AND(INDEX(INFO!$B$5:$G$29,MATCH(C504&amp;F504,INFO!$C$5:$C$29&amp;INFO!$D$5:$D$29,0),6)=ROUND(G504,0)*F504*ROUND(H504,0),(ROUND((N504-F504*G504*H504),0)=0)),"pełna"," "))</f>
        <v xml:space="preserve"> </v>
      </c>
      <c r="P504" s="54"/>
      <c r="R504" s="98"/>
      <c r="S504" s="70"/>
      <c r="T504" s="98"/>
    </row>
    <row r="505" spans="1:20" x14ac:dyDescent="0.2">
      <c r="A505" s="45" t="s">
        <v>97</v>
      </c>
      <c r="B505" s="45">
        <v>199</v>
      </c>
      <c r="C505" s="49" t="s">
        <v>37</v>
      </c>
      <c r="D505" s="49" t="s">
        <v>38</v>
      </c>
      <c r="E505" s="45">
        <v>1</v>
      </c>
      <c r="F505" s="53">
        <v>15</v>
      </c>
      <c r="G505" s="46">
        <v>282.00000000099999</v>
      </c>
      <c r="H505" s="46">
        <v>185.49999999900001</v>
      </c>
      <c r="I505" s="47"/>
      <c r="J505" s="48"/>
      <c r="K505" s="47">
        <f>E505*G505*H505*POWER(10,-6)</f>
        <v>5.2310999999903497E-2</v>
      </c>
      <c r="L505" s="47" t="s">
        <v>123</v>
      </c>
      <c r="M505" s="54">
        <v>403004</v>
      </c>
      <c r="N505" s="54">
        <v>784665.00000200002</v>
      </c>
      <c r="O505" s="54" t="str">
        <f t="array" ref="O505">IF(ISERROR(IF(INDEX(INFO!$B$5:$G$29,MATCH(C505&amp;F505,INFO!$C$5:$C$29&amp;INFO!$D$5:$D$29,0),6)=ROUND(G505,0)*F505*ROUND(H505,0),"pełna"," ")=1)," ",IF(AND(INDEX(INFO!$B$5:$G$29,MATCH(C505&amp;F505,INFO!$C$5:$C$29&amp;INFO!$D$5:$D$29,0),6)=ROUND(G505,0)*F505*ROUND(H505,0),(ROUND((N505-F505*G505*H505),0)=0)),"pełna"," "))</f>
        <v xml:space="preserve"> </v>
      </c>
      <c r="P505" s="54"/>
      <c r="R505" s="98"/>
      <c r="S505" s="70"/>
      <c r="T505" s="98"/>
    </row>
    <row r="506" spans="1:20" x14ac:dyDescent="0.2">
      <c r="A506" s="45" t="s">
        <v>97</v>
      </c>
      <c r="B506" s="45">
        <v>200</v>
      </c>
      <c r="C506" s="49" t="s">
        <v>37</v>
      </c>
      <c r="D506" s="49" t="s">
        <v>38</v>
      </c>
      <c r="E506" s="45">
        <v>1</v>
      </c>
      <c r="F506" s="53">
        <v>15</v>
      </c>
      <c r="G506" s="46">
        <v>287.5</v>
      </c>
      <c r="H506" s="46">
        <v>1654.5</v>
      </c>
      <c r="I506" s="47"/>
      <c r="J506" s="48"/>
      <c r="K506" s="47">
        <f>E506*G506*H506*POWER(10,-6)</f>
        <v>0.47566874999999997</v>
      </c>
      <c r="L506" s="47" t="s">
        <v>123</v>
      </c>
      <c r="M506" s="54">
        <v>403004</v>
      </c>
      <c r="N506" s="54">
        <v>7135031.25</v>
      </c>
      <c r="O506" s="54" t="str">
        <f t="array" ref="O506">IF(ISERROR(IF(INDEX(INFO!$B$5:$G$29,MATCH(C506&amp;F506,INFO!$C$5:$C$29&amp;INFO!$D$5:$D$29,0),6)=ROUND(G506,0)*F506*ROUND(H506,0),"pełna"," ")=1)," ",IF(AND(INDEX(INFO!$B$5:$G$29,MATCH(C506&amp;F506,INFO!$C$5:$C$29&amp;INFO!$D$5:$D$29,0),6)=ROUND(G506,0)*F506*ROUND(H506,0),(ROUND((N506-F506*G506*H506),0)=0)),"pełna"," "))</f>
        <v xml:space="preserve"> </v>
      </c>
      <c r="P506" s="54"/>
      <c r="R506" s="98"/>
      <c r="S506" s="70"/>
      <c r="T506" s="98"/>
    </row>
    <row r="507" spans="1:20" x14ac:dyDescent="0.2">
      <c r="A507" s="45" t="s">
        <v>97</v>
      </c>
      <c r="B507" s="45">
        <v>201</v>
      </c>
      <c r="C507" s="49" t="s">
        <v>37</v>
      </c>
      <c r="D507" s="49" t="s">
        <v>38</v>
      </c>
      <c r="E507" s="45">
        <v>2</v>
      </c>
      <c r="F507" s="53">
        <v>15</v>
      </c>
      <c r="G507" s="46">
        <v>1564.5</v>
      </c>
      <c r="H507" s="46">
        <v>527.5</v>
      </c>
      <c r="I507" s="47"/>
      <c r="J507" s="48"/>
      <c r="K507" s="47">
        <f>E507*G507*H507*POWER(10,-6)</f>
        <v>1.6505474999999998</v>
      </c>
      <c r="L507" s="47" t="s">
        <v>123</v>
      </c>
      <c r="M507" s="54">
        <v>403004</v>
      </c>
      <c r="N507" s="54">
        <v>12359628.75</v>
      </c>
      <c r="O507" s="54" t="str">
        <f t="array" ref="O507">IF(ISERROR(IF(INDEX(INFO!$B$5:$G$29,MATCH(C507&amp;F507,INFO!$C$5:$C$29&amp;INFO!$D$5:$D$29,0),6)=ROUND(G507,0)*F507*ROUND(H507,0),"pełna"," ")=1)," ",IF(AND(INDEX(INFO!$B$5:$G$29,MATCH(C507&amp;F507,INFO!$C$5:$C$29&amp;INFO!$D$5:$D$29,0),6)=ROUND(G507,0)*F507*ROUND(H507,0),(ROUND((N507-F507*G507*H507),0)=0)),"pełna"," "))</f>
        <v xml:space="preserve"> </v>
      </c>
      <c r="P507" s="54"/>
      <c r="R507" s="98"/>
      <c r="S507" s="70"/>
      <c r="T507" s="98"/>
    </row>
    <row r="508" spans="1:20" x14ac:dyDescent="0.2">
      <c r="A508" s="45" t="s">
        <v>97</v>
      </c>
      <c r="B508" s="45">
        <v>202</v>
      </c>
      <c r="C508" s="49" t="s">
        <v>37</v>
      </c>
      <c r="D508" s="49" t="s">
        <v>38</v>
      </c>
      <c r="E508" s="45">
        <v>1</v>
      </c>
      <c r="F508" s="53">
        <v>15</v>
      </c>
      <c r="G508" s="46">
        <v>1120.5</v>
      </c>
      <c r="H508" s="46">
        <v>420.70275789999999</v>
      </c>
      <c r="I508" s="47"/>
      <c r="J508" s="48"/>
      <c r="K508" s="47">
        <f>E508*G508*H508*POWER(10,-6)</f>
        <v>0.47139744022694996</v>
      </c>
      <c r="L508" s="47" t="s">
        <v>123</v>
      </c>
      <c r="M508" s="54">
        <v>403004</v>
      </c>
      <c r="N508" s="54">
        <v>4978833.0718799997</v>
      </c>
      <c r="O508" s="54" t="str">
        <f t="array" ref="O508">IF(ISERROR(IF(INDEX(INFO!$B$5:$G$29,MATCH(C508&amp;F508,INFO!$C$5:$C$29&amp;INFO!$D$5:$D$29,0),6)=ROUND(G508,0)*F508*ROUND(H508,0),"pełna"," ")=1)," ",IF(AND(INDEX(INFO!$B$5:$G$29,MATCH(C508&amp;F508,INFO!$C$5:$C$29&amp;INFO!$D$5:$D$29,0),6)=ROUND(G508,0)*F508*ROUND(H508,0),(ROUND((N508-F508*G508*H508),0)=0)),"pełna"," "))</f>
        <v xml:space="preserve"> </v>
      </c>
      <c r="P508" s="54"/>
      <c r="R508" s="98"/>
      <c r="S508" s="70"/>
      <c r="T508" s="98"/>
    </row>
    <row r="509" spans="1:20" x14ac:dyDescent="0.2">
      <c r="A509" s="45" t="s">
        <v>97</v>
      </c>
      <c r="B509" s="45">
        <v>203</v>
      </c>
      <c r="C509" s="49" t="s">
        <v>37</v>
      </c>
      <c r="D509" s="49" t="s">
        <v>38</v>
      </c>
      <c r="E509" s="45">
        <v>1</v>
      </c>
      <c r="F509" s="53">
        <v>15</v>
      </c>
      <c r="G509" s="46">
        <v>639.49999999500005</v>
      </c>
      <c r="H509" s="46">
        <v>1120.5</v>
      </c>
      <c r="I509" s="47"/>
      <c r="J509" s="48"/>
      <c r="K509" s="47">
        <f>E509*G509*H509*POWER(10,-6)</f>
        <v>0.71655974999439753</v>
      </c>
      <c r="L509" s="47" t="s">
        <v>123</v>
      </c>
      <c r="M509" s="54">
        <v>403004</v>
      </c>
      <c r="N509" s="54">
        <v>6633311.2499700002</v>
      </c>
      <c r="O509" s="54" t="str">
        <f t="array" ref="O509">IF(ISERROR(IF(INDEX(INFO!$B$5:$G$29,MATCH(C509&amp;F509,INFO!$C$5:$C$29&amp;INFO!$D$5:$D$29,0),6)=ROUND(G509,0)*F509*ROUND(H509,0),"pełna"," ")=1)," ",IF(AND(INDEX(INFO!$B$5:$G$29,MATCH(C509&amp;F509,INFO!$C$5:$C$29&amp;INFO!$D$5:$D$29,0),6)=ROUND(G509,0)*F509*ROUND(H509,0),(ROUND((N509-F509*G509*H509),0)=0)),"pełna"," "))</f>
        <v xml:space="preserve"> </v>
      </c>
      <c r="P509" s="54"/>
      <c r="R509" s="98"/>
      <c r="S509" s="70"/>
      <c r="T509" s="98"/>
    </row>
    <row r="510" spans="1:20" x14ac:dyDescent="0.2">
      <c r="A510" s="45" t="s">
        <v>97</v>
      </c>
      <c r="B510" s="45">
        <v>205</v>
      </c>
      <c r="C510" s="49" t="s">
        <v>37</v>
      </c>
      <c r="D510" s="49" t="s">
        <v>38</v>
      </c>
      <c r="E510" s="45">
        <v>1</v>
      </c>
      <c r="F510" s="53">
        <v>15</v>
      </c>
      <c r="G510" s="46">
        <v>527.5</v>
      </c>
      <c r="H510" s="46">
        <v>1783.2972420999999</v>
      </c>
      <c r="I510" s="47"/>
      <c r="J510" s="48"/>
      <c r="K510" s="47">
        <f>E510*G510*H510*POWER(10,-6)</f>
        <v>0.94068929520774991</v>
      </c>
      <c r="L510" s="47" t="s">
        <v>123</v>
      </c>
      <c r="M510" s="54">
        <v>403004</v>
      </c>
      <c r="N510" s="54">
        <v>13096106.928099999</v>
      </c>
      <c r="O510" s="54" t="str">
        <f t="array" ref="O510">IF(ISERROR(IF(INDEX(INFO!$B$5:$G$29,MATCH(C510&amp;F510,INFO!$C$5:$C$29&amp;INFO!$D$5:$D$29,0),6)=ROUND(G510,0)*F510*ROUND(H510,0),"pełna"," ")=1)," ",IF(AND(INDEX(INFO!$B$5:$G$29,MATCH(C510&amp;F510,INFO!$C$5:$C$29&amp;INFO!$D$5:$D$29,0),6)=ROUND(G510,0)*F510*ROUND(H510,0),(ROUND((N510-F510*G510*H510),0)=0)),"pełna"," "))</f>
        <v xml:space="preserve"> </v>
      </c>
      <c r="P510" s="54"/>
      <c r="R510" s="98"/>
      <c r="S510" s="70"/>
      <c r="T510" s="98"/>
    </row>
    <row r="511" spans="1:20" x14ac:dyDescent="0.2">
      <c r="A511" s="45" t="s">
        <v>97</v>
      </c>
      <c r="B511" s="45">
        <v>218</v>
      </c>
      <c r="C511" s="49" t="s">
        <v>37</v>
      </c>
      <c r="D511" s="49" t="s">
        <v>38</v>
      </c>
      <c r="E511" s="45">
        <v>1</v>
      </c>
      <c r="F511" s="53">
        <v>15</v>
      </c>
      <c r="G511" s="46">
        <v>296.99999979099999</v>
      </c>
      <c r="H511" s="46">
        <v>185.49999999900001</v>
      </c>
      <c r="I511" s="47"/>
      <c r="J511" s="48"/>
      <c r="K511" s="47">
        <f>E511*G511*H511*POWER(10,-6)</f>
        <v>5.5093499960933497E-2</v>
      </c>
      <c r="L511" s="47" t="s">
        <v>123</v>
      </c>
      <c r="M511" s="54">
        <v>403004</v>
      </c>
      <c r="N511" s="54">
        <v>826402.49941599998</v>
      </c>
      <c r="O511" s="54" t="str">
        <f t="array" ref="O511">IF(ISERROR(IF(INDEX(INFO!$B$5:$G$29,MATCH(C511&amp;F511,INFO!$C$5:$C$29&amp;INFO!$D$5:$D$29,0),6)=ROUND(G511,0)*F511*ROUND(H511,0),"pełna"," ")=1)," ",IF(AND(INDEX(INFO!$B$5:$G$29,MATCH(C511&amp;F511,INFO!$C$5:$C$29&amp;INFO!$D$5:$D$29,0),6)=ROUND(G511,0)*F511*ROUND(H511,0),(ROUND((N511-F511*G511*H511),0)=0)),"pełna"," "))</f>
        <v xml:space="preserve"> </v>
      </c>
      <c r="P511" s="54"/>
      <c r="R511" s="98"/>
      <c r="S511" s="70"/>
      <c r="T511" s="98"/>
    </row>
    <row r="512" spans="1:20" x14ac:dyDescent="0.2">
      <c r="A512" s="45" t="s">
        <v>97</v>
      </c>
      <c r="B512" s="45">
        <v>219</v>
      </c>
      <c r="C512" s="49" t="s">
        <v>37</v>
      </c>
      <c r="D512" s="49" t="s">
        <v>38</v>
      </c>
      <c r="E512" s="45">
        <v>1</v>
      </c>
      <c r="F512" s="53">
        <v>15</v>
      </c>
      <c r="G512" s="46">
        <v>287.5</v>
      </c>
      <c r="H512" s="46">
        <v>1669.4999997899999</v>
      </c>
      <c r="I512" s="47"/>
      <c r="J512" s="48"/>
      <c r="K512" s="47">
        <f>E512*G512*H512*POWER(10,-6)</f>
        <v>0.47998124993962493</v>
      </c>
      <c r="L512" s="47" t="s">
        <v>123</v>
      </c>
      <c r="M512" s="54">
        <v>403004</v>
      </c>
      <c r="N512" s="54">
        <v>7199718.7490900001</v>
      </c>
      <c r="O512" s="54" t="str">
        <f t="array" ref="O512">IF(ISERROR(IF(INDEX(INFO!$B$5:$G$29,MATCH(C512&amp;F512,INFO!$C$5:$C$29&amp;INFO!$D$5:$D$29,0),6)=ROUND(G512,0)*F512*ROUND(H512,0),"pełna"," ")=1)," ",IF(AND(INDEX(INFO!$B$5:$G$29,MATCH(C512&amp;F512,INFO!$C$5:$C$29&amp;INFO!$D$5:$D$29,0),6)=ROUND(G512,0)*F512*ROUND(H512,0),(ROUND((N512-F512*G512*H512),0)=0)),"pełna"," "))</f>
        <v xml:space="preserve"> </v>
      </c>
      <c r="P512" s="54"/>
      <c r="R512" s="98"/>
      <c r="S512" s="70"/>
      <c r="T512" s="98"/>
    </row>
    <row r="513" spans="1:20" x14ac:dyDescent="0.2">
      <c r="A513" s="45" t="s">
        <v>97</v>
      </c>
      <c r="B513" s="45">
        <v>220</v>
      </c>
      <c r="C513" s="49" t="s">
        <v>37</v>
      </c>
      <c r="D513" s="49" t="s">
        <v>38</v>
      </c>
      <c r="E513" s="45">
        <v>1</v>
      </c>
      <c r="F513" s="53">
        <v>15</v>
      </c>
      <c r="G513" s="46">
        <v>1105.5000002100001</v>
      </c>
      <c r="H513" s="46">
        <v>470.26978011900002</v>
      </c>
      <c r="I513" s="47"/>
      <c r="J513" s="48"/>
      <c r="K513" s="47">
        <f>E513*G513*H513*POWER(10,-6)</f>
        <v>0.51988324202031111</v>
      </c>
      <c r="L513" s="47" t="s">
        <v>123</v>
      </c>
      <c r="M513" s="54">
        <v>403004</v>
      </c>
      <c r="N513" s="54">
        <v>5329294.6357899997</v>
      </c>
      <c r="O513" s="54" t="str">
        <f t="array" ref="O513">IF(ISERROR(IF(INDEX(INFO!$B$5:$G$29,MATCH(C513&amp;F513,INFO!$C$5:$C$29&amp;INFO!$D$5:$D$29,0),6)=ROUND(G513,0)*F513*ROUND(H513,0),"pełna"," ")=1)," ",IF(AND(INDEX(INFO!$B$5:$G$29,MATCH(C513&amp;F513,INFO!$C$5:$C$29&amp;INFO!$D$5:$D$29,0),6)=ROUND(G513,0)*F513*ROUND(H513,0),(ROUND((N513-F513*G513*H513),0)=0)),"pełna"," "))</f>
        <v xml:space="preserve"> </v>
      </c>
      <c r="P513" s="54"/>
      <c r="R513" s="98"/>
      <c r="S513" s="70"/>
      <c r="T513" s="98"/>
    </row>
    <row r="514" spans="1:20" x14ac:dyDescent="0.2">
      <c r="A514" s="45" t="s">
        <v>97</v>
      </c>
      <c r="B514" s="45">
        <v>221</v>
      </c>
      <c r="C514" s="49" t="s">
        <v>37</v>
      </c>
      <c r="D514" s="49" t="s">
        <v>38</v>
      </c>
      <c r="E514" s="45">
        <v>1</v>
      </c>
      <c r="F514" s="53">
        <v>15</v>
      </c>
      <c r="G514" s="46">
        <v>639.49999999500005</v>
      </c>
      <c r="H514" s="46">
        <v>1105.5000002100001</v>
      </c>
      <c r="I514" s="47"/>
      <c r="J514" s="48"/>
      <c r="K514" s="47">
        <f>E514*G514*H514*POWER(10,-6)</f>
        <v>0.70696725012876749</v>
      </c>
      <c r="L514" s="47" t="s">
        <v>123</v>
      </c>
      <c r="M514" s="54">
        <v>403004</v>
      </c>
      <c r="N514" s="54">
        <v>6568623.7508899998</v>
      </c>
      <c r="O514" s="54" t="str">
        <f t="array" ref="O514">IF(ISERROR(IF(INDEX(INFO!$B$5:$G$29,MATCH(C514&amp;F514,INFO!$C$5:$C$29&amp;INFO!$D$5:$D$29,0),6)=ROUND(G514,0)*F514*ROUND(H514,0),"pełna"," ")=1)," ",IF(AND(INDEX(INFO!$B$5:$G$29,MATCH(C514&amp;F514,INFO!$C$5:$C$29&amp;INFO!$D$5:$D$29,0),6)=ROUND(G514,0)*F514*ROUND(H514,0),(ROUND((N514-F514*G514*H514),0)=0)),"pełna"," "))</f>
        <v xml:space="preserve"> </v>
      </c>
      <c r="P514" s="54"/>
      <c r="R514" s="98"/>
      <c r="S514" s="70"/>
      <c r="T514" s="98"/>
    </row>
    <row r="515" spans="1:20" x14ac:dyDescent="0.2">
      <c r="A515" s="45" t="s">
        <v>97</v>
      </c>
      <c r="B515" s="45">
        <v>223</v>
      </c>
      <c r="C515" s="49" t="s">
        <v>37</v>
      </c>
      <c r="D515" s="49" t="s">
        <v>38</v>
      </c>
      <c r="E515" s="45">
        <v>1</v>
      </c>
      <c r="F515" s="53">
        <v>15</v>
      </c>
      <c r="G515" s="46">
        <v>527.5</v>
      </c>
      <c r="H515" s="46">
        <v>1733.73021988</v>
      </c>
      <c r="I515" s="47"/>
      <c r="J515" s="48"/>
      <c r="K515" s="47">
        <f>E515*G515*H515*POWER(10,-6)</f>
        <v>0.91454269098669994</v>
      </c>
      <c r="L515" s="47" t="s">
        <v>123</v>
      </c>
      <c r="M515" s="54">
        <v>403004</v>
      </c>
      <c r="N515" s="54">
        <v>12703907.864800001</v>
      </c>
      <c r="O515" s="54" t="str">
        <f t="array" ref="O515">IF(ISERROR(IF(INDEX(INFO!$B$5:$G$29,MATCH(C515&amp;F515,INFO!$C$5:$C$29&amp;INFO!$D$5:$D$29,0),6)=ROUND(G515,0)*F515*ROUND(H515,0),"pełna"," ")=1)," ",IF(AND(INDEX(INFO!$B$5:$G$29,MATCH(C515&amp;F515,INFO!$C$5:$C$29&amp;INFO!$D$5:$D$29,0),6)=ROUND(G515,0)*F515*ROUND(H515,0),(ROUND((N515-F515*G515*H515),0)=0)),"pełna"," "))</f>
        <v xml:space="preserve"> </v>
      </c>
      <c r="P515" s="54"/>
      <c r="R515" s="98"/>
      <c r="S515" s="70"/>
      <c r="T515" s="98"/>
    </row>
    <row r="516" spans="1:20" x14ac:dyDescent="0.2">
      <c r="A516" s="45" t="s">
        <v>87</v>
      </c>
      <c r="B516" s="45">
        <v>345</v>
      </c>
      <c r="C516" s="49" t="s">
        <v>37</v>
      </c>
      <c r="D516" s="49" t="s">
        <v>38</v>
      </c>
      <c r="E516" s="45">
        <v>1</v>
      </c>
      <c r="F516" s="53">
        <v>15</v>
      </c>
      <c r="G516" s="46">
        <v>76.000000001999993</v>
      </c>
      <c r="H516" s="46">
        <v>2502</v>
      </c>
      <c r="I516" s="47"/>
      <c r="J516" s="48"/>
      <c r="K516" s="47">
        <f>E516*G516*H516*POWER(10,-6)</f>
        <v>0.19015200000500398</v>
      </c>
      <c r="L516" s="47" t="s">
        <v>123</v>
      </c>
      <c r="M516" s="54">
        <v>403004</v>
      </c>
      <c r="N516" s="54">
        <v>2852280.0000700001</v>
      </c>
      <c r="O516" s="54" t="str">
        <f t="array" ref="O516">IF(ISERROR(IF(INDEX(INFO!$B$5:$G$29,MATCH(C516&amp;F516,INFO!$C$5:$C$29&amp;INFO!$D$5:$D$29,0),6)=ROUND(G516,0)*F516*ROUND(H516,0),"pełna"," ")=1)," ",IF(AND(INDEX(INFO!$B$5:$G$29,MATCH(C516&amp;F516,INFO!$C$5:$C$29&amp;INFO!$D$5:$D$29,0),6)=ROUND(G516,0)*F516*ROUND(H516,0),(ROUND((N516-F516*G516*H516),0)=0)),"pełna"," "))</f>
        <v xml:space="preserve"> </v>
      </c>
      <c r="P516" s="54"/>
      <c r="R516" s="98"/>
      <c r="S516" s="70"/>
      <c r="T516" s="98"/>
    </row>
    <row r="517" spans="1:20" x14ac:dyDescent="0.2">
      <c r="A517" s="45" t="s">
        <v>83</v>
      </c>
      <c r="B517" s="45">
        <v>348</v>
      </c>
      <c r="C517" s="49" t="s">
        <v>37</v>
      </c>
      <c r="D517" s="49" t="s">
        <v>38</v>
      </c>
      <c r="E517" s="45">
        <v>1</v>
      </c>
      <c r="F517" s="53">
        <v>15</v>
      </c>
      <c r="G517" s="46">
        <v>76.000000001999993</v>
      </c>
      <c r="H517" s="46">
        <v>2500</v>
      </c>
      <c r="I517" s="47"/>
      <c r="J517" s="48"/>
      <c r="K517" s="47">
        <f>E517*G517*H517*POWER(10,-6)</f>
        <v>0.19000000000499997</v>
      </c>
      <c r="L517" s="47" t="s">
        <v>123</v>
      </c>
      <c r="M517" s="54">
        <v>403004</v>
      </c>
      <c r="N517" s="54">
        <v>2850000.0000700001</v>
      </c>
      <c r="O517" s="54" t="str">
        <f t="array" ref="O517">IF(ISERROR(IF(INDEX(INFO!$B$5:$G$29,MATCH(C517&amp;F517,INFO!$C$5:$C$29&amp;INFO!$D$5:$D$29,0),6)=ROUND(G517,0)*F517*ROUND(H517,0),"pełna"," ")=1)," ",IF(AND(INDEX(INFO!$B$5:$G$29,MATCH(C517&amp;F517,INFO!$C$5:$C$29&amp;INFO!$D$5:$D$29,0),6)=ROUND(G517,0)*F517*ROUND(H517,0),(ROUND((N517-F517*G517*H517),0)=0)),"pełna"," "))</f>
        <v xml:space="preserve"> </v>
      </c>
      <c r="P517" s="54"/>
      <c r="R517" s="98"/>
      <c r="S517" s="70"/>
      <c r="T517" s="98"/>
    </row>
    <row r="518" spans="1:20" x14ac:dyDescent="0.2">
      <c r="A518" s="45" t="s">
        <v>96</v>
      </c>
      <c r="B518" s="45">
        <v>576</v>
      </c>
      <c r="C518" s="49" t="s">
        <v>37</v>
      </c>
      <c r="D518" s="49" t="s">
        <v>38</v>
      </c>
      <c r="E518" s="45">
        <v>4</v>
      </c>
      <c r="F518" s="53">
        <v>15</v>
      </c>
      <c r="G518" s="46">
        <v>200</v>
      </c>
      <c r="H518" s="46">
        <v>400</v>
      </c>
      <c r="I518" s="47"/>
      <c r="J518" s="48"/>
      <c r="K518" s="47">
        <f>E518*G518*H518*POWER(10,-6)</f>
        <v>0.32</v>
      </c>
      <c r="L518" s="47" t="s">
        <v>123</v>
      </c>
      <c r="M518" s="54">
        <v>403004</v>
      </c>
      <c r="N518" s="54">
        <v>1200000</v>
      </c>
      <c r="O518" s="54" t="str">
        <f t="array" ref="O518">IF(ISERROR(IF(INDEX(INFO!$B$5:$G$29,MATCH(C518&amp;F518,INFO!$C$5:$C$29&amp;INFO!$D$5:$D$29,0),6)=ROUND(G518,0)*F518*ROUND(H518,0),"pełna"," ")=1)," ",IF(AND(INDEX(INFO!$B$5:$G$29,MATCH(C518&amp;F518,INFO!$C$5:$C$29&amp;INFO!$D$5:$D$29,0),6)=ROUND(G518,0)*F518*ROUND(H518,0),(ROUND((N518-F518*G518*H518),0)=0)),"pełna"," "))</f>
        <v xml:space="preserve"> </v>
      </c>
      <c r="P518" s="54"/>
      <c r="R518" s="98"/>
      <c r="S518" s="70"/>
      <c r="T518" s="98"/>
    </row>
    <row r="519" spans="1:20" x14ac:dyDescent="0.2">
      <c r="A519" s="45" t="s">
        <v>96</v>
      </c>
      <c r="B519" s="45">
        <v>577</v>
      </c>
      <c r="C519" s="49" t="s">
        <v>37</v>
      </c>
      <c r="D519" s="49" t="s">
        <v>38</v>
      </c>
      <c r="E519" s="45">
        <v>4</v>
      </c>
      <c r="F519" s="53">
        <v>15</v>
      </c>
      <c r="G519" s="46">
        <v>149.999298506</v>
      </c>
      <c r="H519" s="46">
        <v>197.99999999900001</v>
      </c>
      <c r="I519" s="47"/>
      <c r="J519" s="48"/>
      <c r="K519" s="47">
        <f>E519*G519*H519*POWER(10,-6)</f>
        <v>0.11879944441615201</v>
      </c>
      <c r="L519" s="47" t="s">
        <v>123</v>
      </c>
      <c r="M519" s="54">
        <v>403004</v>
      </c>
      <c r="N519" s="54">
        <v>445497.91655999998</v>
      </c>
      <c r="O519" s="54" t="str">
        <f t="array" ref="O519">IF(ISERROR(IF(INDEX(INFO!$B$5:$G$29,MATCH(C519&amp;F519,INFO!$C$5:$C$29&amp;INFO!$D$5:$D$29,0),6)=ROUND(G519,0)*F519*ROUND(H519,0),"pełna"," ")=1)," ",IF(AND(INDEX(INFO!$B$5:$G$29,MATCH(C519&amp;F519,INFO!$C$5:$C$29&amp;INFO!$D$5:$D$29,0),6)=ROUND(G519,0)*F519*ROUND(H519,0),(ROUND((N519-F519*G519*H519),0)=0)),"pełna"," "))</f>
        <v xml:space="preserve"> </v>
      </c>
      <c r="P519" s="54"/>
      <c r="R519" s="98"/>
      <c r="S519" s="70"/>
      <c r="T519" s="98"/>
    </row>
    <row r="520" spans="1:20" x14ac:dyDescent="0.2">
      <c r="A520" s="45" t="s">
        <v>96</v>
      </c>
      <c r="B520" s="45">
        <v>578</v>
      </c>
      <c r="C520" s="49" t="s">
        <v>37</v>
      </c>
      <c r="D520" s="49" t="s">
        <v>38</v>
      </c>
      <c r="E520" s="45">
        <v>4</v>
      </c>
      <c r="F520" s="53">
        <v>15</v>
      </c>
      <c r="G520" s="46">
        <v>149.999298506</v>
      </c>
      <c r="H520" s="46">
        <v>375</v>
      </c>
      <c r="I520" s="47"/>
      <c r="J520" s="48"/>
      <c r="K520" s="47">
        <f>E520*G520*H520*POWER(10,-6)</f>
        <v>0.22499894775899998</v>
      </c>
      <c r="L520" s="47" t="s">
        <v>123</v>
      </c>
      <c r="M520" s="54">
        <v>403004</v>
      </c>
      <c r="N520" s="54">
        <v>843746.05409400002</v>
      </c>
      <c r="O520" s="54" t="str">
        <f t="array" ref="O520">IF(ISERROR(IF(INDEX(INFO!$B$5:$G$29,MATCH(C520&amp;F520,INFO!$C$5:$C$29&amp;INFO!$D$5:$D$29,0),6)=ROUND(G520,0)*F520*ROUND(H520,0),"pełna"," ")=1)," ",IF(AND(INDEX(INFO!$B$5:$G$29,MATCH(C520&amp;F520,INFO!$C$5:$C$29&amp;INFO!$D$5:$D$29,0),6)=ROUND(G520,0)*F520*ROUND(H520,0),(ROUND((N520-F520*G520*H520),0)=0)),"pełna"," "))</f>
        <v xml:space="preserve"> </v>
      </c>
      <c r="P520" s="54"/>
      <c r="R520" s="98"/>
      <c r="S520" s="70"/>
      <c r="T520" s="98"/>
    </row>
    <row r="521" spans="1:20" x14ac:dyDescent="0.2">
      <c r="A521" s="45" t="s">
        <v>75</v>
      </c>
      <c r="B521" s="45">
        <v>401</v>
      </c>
      <c r="C521" s="49" t="s">
        <v>37</v>
      </c>
      <c r="D521" s="49" t="s">
        <v>124</v>
      </c>
      <c r="E521" s="45">
        <v>1</v>
      </c>
      <c r="F521" s="53">
        <v>12.5</v>
      </c>
      <c r="G521" s="46">
        <v>239.00007613400001</v>
      </c>
      <c r="H521" s="46">
        <v>2474</v>
      </c>
      <c r="I521" s="47"/>
      <c r="J521" s="48"/>
      <c r="K521" s="47">
        <f>E521*G521*H521*POWER(10,-6)</f>
        <v>0.59128618835551605</v>
      </c>
      <c r="L521" s="47" t="s">
        <v>125</v>
      </c>
      <c r="M521" s="54">
        <v>404001</v>
      </c>
      <c r="N521" s="54">
        <v>7331836.2068800004</v>
      </c>
      <c r="O521" s="54" t="str">
        <f t="array" ref="O521">IF(ISERROR(IF(INDEX(INFO!$B$5:$G$29,MATCH(C521&amp;F521,INFO!$C$5:$C$29&amp;INFO!$D$5:$D$29,0),6)=ROUND(G521,0)*F521*ROUND(H521,0),"pełna"," ")=1)," ",IF(AND(INDEX(INFO!$B$5:$G$29,MATCH(C521&amp;F521,INFO!$C$5:$C$29&amp;INFO!$D$5:$D$29,0),6)=ROUND(G521,0)*F521*ROUND(H521,0),(ROUND((N521-F521*G521*H521),0)=0)),"pełna"," "))</f>
        <v xml:space="preserve"> </v>
      </c>
      <c r="P521" s="54"/>
      <c r="R521" s="98"/>
      <c r="S521" s="70"/>
      <c r="T521" s="98"/>
    </row>
    <row r="522" spans="1:20" x14ac:dyDescent="0.2">
      <c r="A522" s="45" t="s">
        <v>84</v>
      </c>
      <c r="B522" s="45">
        <v>401</v>
      </c>
      <c r="C522" s="49" t="s">
        <v>37</v>
      </c>
      <c r="D522" s="49" t="s">
        <v>124</v>
      </c>
      <c r="E522" s="45">
        <v>1</v>
      </c>
      <c r="F522" s="53">
        <v>12.5</v>
      </c>
      <c r="G522" s="46">
        <v>239.00007613400001</v>
      </c>
      <c r="H522" s="46">
        <v>2474</v>
      </c>
      <c r="I522" s="47"/>
      <c r="J522" s="48"/>
      <c r="K522" s="47">
        <f>E522*G522*H522*POWER(10,-6)</f>
        <v>0.59128618835551605</v>
      </c>
      <c r="L522" s="47" t="s">
        <v>125</v>
      </c>
      <c r="M522" s="54">
        <v>404001</v>
      </c>
      <c r="N522" s="54">
        <v>7331836.2072099997</v>
      </c>
      <c r="O522" s="54" t="str">
        <f t="array" ref="O522">IF(ISERROR(IF(INDEX(INFO!$B$5:$G$29,MATCH(C522&amp;F522,INFO!$C$5:$C$29&amp;INFO!$D$5:$D$29,0),6)=ROUND(G522,0)*F522*ROUND(H522,0),"pełna"," ")=1)," ",IF(AND(INDEX(INFO!$B$5:$G$29,MATCH(C522&amp;F522,INFO!$C$5:$C$29&amp;INFO!$D$5:$D$29,0),6)=ROUND(G522,0)*F522*ROUND(H522,0),(ROUND((N522-F522*G522*H522),0)=0)),"pełna"," "))</f>
        <v xml:space="preserve"> </v>
      </c>
      <c r="P522" s="54"/>
      <c r="R522" s="98"/>
      <c r="S522" s="70"/>
      <c r="T522" s="98"/>
    </row>
    <row r="523" spans="1:20" x14ac:dyDescent="0.2">
      <c r="A523" s="45" t="s">
        <v>75</v>
      </c>
      <c r="B523" s="45">
        <v>492</v>
      </c>
      <c r="C523" s="49" t="s">
        <v>37</v>
      </c>
      <c r="D523" s="49" t="s">
        <v>124</v>
      </c>
      <c r="E523" s="45">
        <v>1</v>
      </c>
      <c r="F523" s="53">
        <v>12.5</v>
      </c>
      <c r="G523" s="46">
        <v>950</v>
      </c>
      <c r="H523" s="46">
        <v>2474</v>
      </c>
      <c r="I523" s="47"/>
      <c r="J523" s="48"/>
      <c r="K523" s="47">
        <f>E523*G523*H523*POWER(10,-6)</f>
        <v>2.3502999999999998</v>
      </c>
      <c r="L523" s="47" t="s">
        <v>125</v>
      </c>
      <c r="M523" s="54">
        <v>404001</v>
      </c>
      <c r="N523" s="54">
        <v>29378750</v>
      </c>
      <c r="O523" s="54" t="str">
        <f t="array" ref="O523">IF(ISERROR(IF(INDEX(INFO!$B$5:$G$29,MATCH(C523&amp;F523,INFO!$C$5:$C$29&amp;INFO!$D$5:$D$29,0),6)=ROUND(G523,0)*F523*ROUND(H523,0),"pełna"," ")=1)," ",IF(AND(INDEX(INFO!$B$5:$G$29,MATCH(C523&amp;F523,INFO!$C$5:$C$29&amp;INFO!$D$5:$D$29,0),6)=ROUND(G523,0)*F523*ROUND(H523,0),(ROUND((N523-F523*G523*H523),0)=0)),"pełna"," "))</f>
        <v xml:space="preserve"> </v>
      </c>
      <c r="P523" s="54"/>
      <c r="R523" s="98"/>
      <c r="S523" s="70"/>
      <c r="T523" s="98"/>
    </row>
    <row r="524" spans="1:20" x14ac:dyDescent="0.2">
      <c r="A524" s="45" t="s">
        <v>84</v>
      </c>
      <c r="B524" s="45">
        <v>492</v>
      </c>
      <c r="C524" s="49" t="s">
        <v>37</v>
      </c>
      <c r="D524" s="49" t="s">
        <v>124</v>
      </c>
      <c r="E524" s="45">
        <v>1</v>
      </c>
      <c r="F524" s="53">
        <v>12.5</v>
      </c>
      <c r="G524" s="46">
        <v>950</v>
      </c>
      <c r="H524" s="46">
        <v>2474</v>
      </c>
      <c r="I524" s="47"/>
      <c r="J524" s="48"/>
      <c r="K524" s="47">
        <f>E524*G524*H524*POWER(10,-6)</f>
        <v>2.3502999999999998</v>
      </c>
      <c r="L524" s="47" t="s">
        <v>125</v>
      </c>
      <c r="M524" s="54">
        <v>404001</v>
      </c>
      <c r="N524" s="54">
        <v>29378750</v>
      </c>
      <c r="O524" s="54" t="str">
        <f t="array" ref="O524">IF(ISERROR(IF(INDEX(INFO!$B$5:$G$29,MATCH(C524&amp;F524,INFO!$C$5:$C$29&amp;INFO!$D$5:$D$29,0),6)=ROUND(G524,0)*F524*ROUND(H524,0),"pełna"," ")=1)," ",IF(AND(INDEX(INFO!$B$5:$G$29,MATCH(C524&amp;F524,INFO!$C$5:$C$29&amp;INFO!$D$5:$D$29,0),6)=ROUND(G524,0)*F524*ROUND(H524,0),(ROUND((N524-F524*G524*H524),0)=0)),"pełna"," "))</f>
        <v xml:space="preserve"> </v>
      </c>
      <c r="P524" s="54"/>
      <c r="R524" s="98"/>
      <c r="S524" s="70"/>
      <c r="T524" s="98"/>
    </row>
    <row r="525" spans="1:20" x14ac:dyDescent="0.2">
      <c r="A525" s="45" t="s">
        <v>75</v>
      </c>
      <c r="B525" s="45">
        <v>493</v>
      </c>
      <c r="C525" s="49" t="s">
        <v>37</v>
      </c>
      <c r="D525" s="49" t="s">
        <v>124</v>
      </c>
      <c r="E525" s="45">
        <v>1</v>
      </c>
      <c r="F525" s="53">
        <v>12.5</v>
      </c>
      <c r="G525" s="46">
        <v>1050</v>
      </c>
      <c r="H525" s="46">
        <v>2474</v>
      </c>
      <c r="I525" s="47"/>
      <c r="J525" s="48"/>
      <c r="K525" s="47">
        <f>E525*G525*H525*POWER(10,-6)</f>
        <v>2.5976999999999997</v>
      </c>
      <c r="L525" s="47" t="s">
        <v>125</v>
      </c>
      <c r="M525" s="54">
        <v>404001</v>
      </c>
      <c r="N525" s="54">
        <v>32098930.6382</v>
      </c>
      <c r="O525" s="54" t="str">
        <f t="array" ref="O525">IF(ISERROR(IF(INDEX(INFO!$B$5:$G$29,MATCH(C525&amp;F525,INFO!$C$5:$C$29&amp;INFO!$D$5:$D$29,0),6)=ROUND(G525,0)*F525*ROUND(H525,0),"pełna"," ")=1)," ",IF(AND(INDEX(INFO!$B$5:$G$29,MATCH(C525&amp;F525,INFO!$C$5:$C$29&amp;INFO!$D$5:$D$29,0),6)=ROUND(G525,0)*F525*ROUND(H525,0),(ROUND((N525-F525*G525*H525),0)=0)),"pełna"," "))</f>
        <v xml:space="preserve"> </v>
      </c>
      <c r="P525" s="54"/>
      <c r="R525" s="98"/>
      <c r="S525" s="70"/>
      <c r="T525" s="98"/>
    </row>
    <row r="526" spans="1:20" x14ac:dyDescent="0.2">
      <c r="A526" s="45" t="s">
        <v>84</v>
      </c>
      <c r="B526" s="45">
        <v>493</v>
      </c>
      <c r="C526" s="49" t="s">
        <v>37</v>
      </c>
      <c r="D526" s="49" t="s">
        <v>124</v>
      </c>
      <c r="E526" s="45">
        <v>1</v>
      </c>
      <c r="F526" s="53">
        <v>12.5</v>
      </c>
      <c r="G526" s="46">
        <v>1050</v>
      </c>
      <c r="H526" s="46">
        <v>2474</v>
      </c>
      <c r="I526" s="47"/>
      <c r="J526" s="48"/>
      <c r="K526" s="47">
        <f>E526*G526*H526*POWER(10,-6)</f>
        <v>2.5976999999999997</v>
      </c>
      <c r="L526" s="47" t="s">
        <v>125</v>
      </c>
      <c r="M526" s="54">
        <v>404001</v>
      </c>
      <c r="N526" s="54">
        <v>32098930.638599999</v>
      </c>
      <c r="O526" s="54" t="str">
        <f t="array" ref="O526">IF(ISERROR(IF(INDEX(INFO!$B$5:$G$29,MATCH(C526&amp;F526,INFO!$C$5:$C$29&amp;INFO!$D$5:$D$29,0),6)=ROUND(G526,0)*F526*ROUND(H526,0),"pełna"," ")=1)," ",IF(AND(INDEX(INFO!$B$5:$G$29,MATCH(C526&amp;F526,INFO!$C$5:$C$29&amp;INFO!$D$5:$D$29,0),6)=ROUND(G526,0)*F526*ROUND(H526,0),(ROUND((N526-F526*G526*H526),0)=0)),"pełna"," "))</f>
        <v xml:space="preserve"> </v>
      </c>
      <c r="P526" s="54"/>
      <c r="R526" s="98"/>
      <c r="S526" s="70"/>
      <c r="T526" s="98"/>
    </row>
    <row r="527" spans="1:20" x14ac:dyDescent="0.2">
      <c r="A527" s="45" t="s">
        <v>79</v>
      </c>
      <c r="B527" s="45">
        <v>328</v>
      </c>
      <c r="C527" s="49" t="s">
        <v>37</v>
      </c>
      <c r="D527" s="49" t="s">
        <v>50</v>
      </c>
      <c r="E527" s="45">
        <v>1</v>
      </c>
      <c r="F527" s="53">
        <v>12.5</v>
      </c>
      <c r="G527" s="46">
        <v>745.03156086900003</v>
      </c>
      <c r="H527" s="46">
        <v>2473</v>
      </c>
      <c r="I527" s="47"/>
      <c r="J527" s="48"/>
      <c r="K527" s="47">
        <f>E527*G527*H527*POWER(10,-6)</f>
        <v>1.8424630500290369</v>
      </c>
      <c r="L527" s="47"/>
      <c r="M527" s="54">
        <v>405002</v>
      </c>
      <c r="N527" s="54">
        <v>23030788.125399999</v>
      </c>
      <c r="O527" s="54" t="str">
        <f t="array" ref="O527">IF(ISERROR(IF(INDEX(INFO!$B$5:$G$29,MATCH(C527&amp;F527,INFO!$C$5:$C$29&amp;INFO!$D$5:$D$29,0),6)=ROUND(G527,0)*F527*ROUND(H527,0),"pełna"," ")=1)," ",IF(AND(INDEX(INFO!$B$5:$G$29,MATCH(C527&amp;F527,INFO!$C$5:$C$29&amp;INFO!$D$5:$D$29,0),6)=ROUND(G527,0)*F527*ROUND(H527,0),(ROUND((N527-F527*G527*H527),0)=0)),"pełna"," "))</f>
        <v xml:space="preserve"> </v>
      </c>
      <c r="P527" s="54"/>
      <c r="R527" s="98"/>
      <c r="S527" s="70"/>
      <c r="T527" s="98"/>
    </row>
    <row r="528" spans="1:20" x14ac:dyDescent="0.2">
      <c r="A528" s="45" t="s">
        <v>93</v>
      </c>
      <c r="B528" s="45">
        <v>328</v>
      </c>
      <c r="C528" s="49" t="s">
        <v>37</v>
      </c>
      <c r="D528" s="49" t="s">
        <v>50</v>
      </c>
      <c r="E528" s="45">
        <v>1</v>
      </c>
      <c r="F528" s="53">
        <v>12.5</v>
      </c>
      <c r="G528" s="46">
        <v>745.03156087000002</v>
      </c>
      <c r="H528" s="46">
        <v>2473</v>
      </c>
      <c r="I528" s="47"/>
      <c r="J528" s="48"/>
      <c r="K528" s="47">
        <f>E528*G528*H528*POWER(10,-6)</f>
        <v>1.8424630500315098</v>
      </c>
      <c r="L528" s="47"/>
      <c r="M528" s="54">
        <v>405002</v>
      </c>
      <c r="N528" s="54">
        <v>23030788.125399999</v>
      </c>
      <c r="O528" s="54" t="str">
        <f t="array" ref="O528">IF(ISERROR(IF(INDEX(INFO!$B$5:$G$29,MATCH(C528&amp;F528,INFO!$C$5:$C$29&amp;INFO!$D$5:$D$29,0),6)=ROUND(G528,0)*F528*ROUND(H528,0),"pełna"," ")=1)," ",IF(AND(INDEX(INFO!$B$5:$G$29,MATCH(C528&amp;F528,INFO!$C$5:$C$29&amp;INFO!$D$5:$D$29,0),6)=ROUND(G528,0)*F528*ROUND(H528,0),(ROUND((N528-F528*G528*H528),0)=0)),"pełna"," "))</f>
        <v xml:space="preserve"> </v>
      </c>
      <c r="P528" s="54"/>
      <c r="R528" s="98"/>
      <c r="S528" s="70"/>
      <c r="T528" s="98"/>
    </row>
    <row r="529" spans="1:20" x14ac:dyDescent="0.2">
      <c r="A529" s="45" t="s">
        <v>79</v>
      </c>
      <c r="B529" s="45">
        <v>329</v>
      </c>
      <c r="C529" s="49" t="s">
        <v>37</v>
      </c>
      <c r="D529" s="49" t="s">
        <v>50</v>
      </c>
      <c r="E529" s="45">
        <v>1</v>
      </c>
      <c r="F529" s="53">
        <v>12.5</v>
      </c>
      <c r="G529" s="46">
        <v>581</v>
      </c>
      <c r="H529" s="46">
        <v>2473</v>
      </c>
      <c r="I529" s="47"/>
      <c r="J529" s="48"/>
      <c r="K529" s="47">
        <f>E529*G529*H529*POWER(10,-6)</f>
        <v>1.4368129999999999</v>
      </c>
      <c r="L529" s="47"/>
      <c r="M529" s="54">
        <v>405002</v>
      </c>
      <c r="N529" s="54">
        <v>17960162.5</v>
      </c>
      <c r="O529" s="54" t="str">
        <f t="array" ref="O529">IF(ISERROR(IF(INDEX(INFO!$B$5:$G$29,MATCH(C529&amp;F529,INFO!$C$5:$C$29&amp;INFO!$D$5:$D$29,0),6)=ROUND(G529,0)*F529*ROUND(H529,0),"pełna"," ")=1)," ",IF(AND(INDEX(INFO!$B$5:$G$29,MATCH(C529&amp;F529,INFO!$C$5:$C$29&amp;INFO!$D$5:$D$29,0),6)=ROUND(G529,0)*F529*ROUND(H529,0),(ROUND((N529-F529*G529*H529),0)=0)),"pełna"," "))</f>
        <v xml:space="preserve"> </v>
      </c>
      <c r="P529" s="54"/>
      <c r="R529" s="98"/>
      <c r="S529" s="70"/>
      <c r="T529" s="98"/>
    </row>
    <row r="530" spans="1:20" x14ac:dyDescent="0.2">
      <c r="A530" s="45" t="s">
        <v>93</v>
      </c>
      <c r="B530" s="45">
        <v>329</v>
      </c>
      <c r="C530" s="49" t="s">
        <v>37</v>
      </c>
      <c r="D530" s="49" t="s">
        <v>50</v>
      </c>
      <c r="E530" s="45">
        <v>1</v>
      </c>
      <c r="F530" s="53">
        <v>12.5</v>
      </c>
      <c r="G530" s="46">
        <v>581</v>
      </c>
      <c r="H530" s="46">
        <v>2473</v>
      </c>
      <c r="I530" s="47"/>
      <c r="J530" s="48"/>
      <c r="K530" s="47">
        <f>E530*G530*H530*POWER(10,-6)</f>
        <v>1.4368129999999999</v>
      </c>
      <c r="L530" s="47"/>
      <c r="M530" s="54">
        <v>405002</v>
      </c>
      <c r="N530" s="54">
        <v>17960162.5</v>
      </c>
      <c r="O530" s="54" t="str">
        <f t="array" ref="O530">IF(ISERROR(IF(INDEX(INFO!$B$5:$G$29,MATCH(C530&amp;F530,INFO!$C$5:$C$29&amp;INFO!$D$5:$D$29,0),6)=ROUND(G530,0)*F530*ROUND(H530,0),"pełna"," ")=1)," ",IF(AND(INDEX(INFO!$B$5:$G$29,MATCH(C530&amp;F530,INFO!$C$5:$C$29&amp;INFO!$D$5:$D$29,0),6)=ROUND(G530,0)*F530*ROUND(H530,0),(ROUND((N530-F530*G530*H530),0)=0)),"pełna"," "))</f>
        <v xml:space="preserve"> </v>
      </c>
      <c r="P530" s="54"/>
      <c r="R530" s="98"/>
      <c r="S530" s="70"/>
      <c r="T530" s="98"/>
    </row>
    <row r="531" spans="1:20" x14ac:dyDescent="0.2">
      <c r="A531" s="45" t="s">
        <v>79</v>
      </c>
      <c r="B531" s="45">
        <v>336</v>
      </c>
      <c r="C531" s="49" t="s">
        <v>37</v>
      </c>
      <c r="D531" s="49" t="s">
        <v>50</v>
      </c>
      <c r="E531" s="45">
        <v>1</v>
      </c>
      <c r="F531" s="53">
        <v>12.5</v>
      </c>
      <c r="G531" s="46">
        <v>623</v>
      </c>
      <c r="H531" s="46">
        <v>2473</v>
      </c>
      <c r="I531" s="47"/>
      <c r="J531" s="48"/>
      <c r="K531" s="47">
        <f>E531*G531*H531*POWER(10,-6)</f>
        <v>1.5406789999999999</v>
      </c>
      <c r="L531" s="47"/>
      <c r="M531" s="54">
        <v>405002</v>
      </c>
      <c r="N531" s="54">
        <v>19258487.5</v>
      </c>
      <c r="O531" s="54" t="str">
        <f t="array" ref="O531">IF(ISERROR(IF(INDEX(INFO!$B$5:$G$29,MATCH(C531&amp;F531,INFO!$C$5:$C$29&amp;INFO!$D$5:$D$29,0),6)=ROUND(G531,0)*F531*ROUND(H531,0),"pełna"," ")=1)," ",IF(AND(INDEX(INFO!$B$5:$G$29,MATCH(C531&amp;F531,INFO!$C$5:$C$29&amp;INFO!$D$5:$D$29,0),6)=ROUND(G531,0)*F531*ROUND(H531,0),(ROUND((N531-F531*G531*H531),0)=0)),"pełna"," "))</f>
        <v xml:space="preserve"> </v>
      </c>
      <c r="P531" s="54"/>
      <c r="R531" s="98"/>
      <c r="S531" s="70"/>
      <c r="T531" s="98"/>
    </row>
    <row r="532" spans="1:20" x14ac:dyDescent="0.2">
      <c r="A532" s="45" t="s">
        <v>93</v>
      </c>
      <c r="B532" s="45">
        <v>336</v>
      </c>
      <c r="C532" s="49" t="s">
        <v>37</v>
      </c>
      <c r="D532" s="49" t="s">
        <v>50</v>
      </c>
      <c r="E532" s="45">
        <v>1</v>
      </c>
      <c r="F532" s="53">
        <v>12.5</v>
      </c>
      <c r="G532" s="46">
        <v>623</v>
      </c>
      <c r="H532" s="46">
        <v>2473</v>
      </c>
      <c r="I532" s="47"/>
      <c r="J532" s="48"/>
      <c r="K532" s="47">
        <f>E532*G532*H532*POWER(10,-6)</f>
        <v>1.5406789999999999</v>
      </c>
      <c r="L532" s="47"/>
      <c r="M532" s="54">
        <v>405002</v>
      </c>
      <c r="N532" s="54">
        <v>19258487.5</v>
      </c>
      <c r="O532" s="54" t="str">
        <f t="array" ref="O532">IF(ISERROR(IF(INDEX(INFO!$B$5:$G$29,MATCH(C532&amp;F532,INFO!$C$5:$C$29&amp;INFO!$D$5:$D$29,0),6)=ROUND(G532,0)*F532*ROUND(H532,0),"pełna"," ")=1)," ",IF(AND(INDEX(INFO!$B$5:$G$29,MATCH(C532&amp;F532,INFO!$C$5:$C$29&amp;INFO!$D$5:$D$29,0),6)=ROUND(G532,0)*F532*ROUND(H532,0),(ROUND((N532-F532*G532*H532),0)=0)),"pełna"," "))</f>
        <v xml:space="preserve"> </v>
      </c>
      <c r="P532" s="54"/>
      <c r="R532" s="98"/>
      <c r="S532" s="70"/>
      <c r="T532" s="98"/>
    </row>
    <row r="533" spans="1:20" x14ac:dyDescent="0.2">
      <c r="A533" s="45" t="s">
        <v>89</v>
      </c>
      <c r="B533" s="45">
        <v>408</v>
      </c>
      <c r="C533" s="49" t="s">
        <v>37</v>
      </c>
      <c r="D533" s="49" t="s">
        <v>50</v>
      </c>
      <c r="E533" s="45">
        <v>1</v>
      </c>
      <c r="F533" s="53">
        <v>12.5</v>
      </c>
      <c r="G533" s="46">
        <v>325.00105269699998</v>
      </c>
      <c r="H533" s="46">
        <v>1987</v>
      </c>
      <c r="I533" s="47"/>
      <c r="J533" s="48"/>
      <c r="K533" s="47">
        <f>E533*G533*H533*POWER(10,-6)</f>
        <v>0.64577709170893893</v>
      </c>
      <c r="L533" s="47"/>
      <c r="M533" s="54">
        <v>405002</v>
      </c>
      <c r="N533" s="54">
        <v>8072213.6463700002</v>
      </c>
      <c r="O533" s="54" t="str">
        <f t="array" ref="O533">IF(ISERROR(IF(INDEX(INFO!$B$5:$G$29,MATCH(C533&amp;F533,INFO!$C$5:$C$29&amp;INFO!$D$5:$D$29,0),6)=ROUND(G533,0)*F533*ROUND(H533,0),"pełna"," ")=1)," ",IF(AND(INDEX(INFO!$B$5:$G$29,MATCH(C533&amp;F533,INFO!$C$5:$C$29&amp;INFO!$D$5:$D$29,0),6)=ROUND(G533,0)*F533*ROUND(H533,0),(ROUND((N533-F533*G533*H533),0)=0)),"pełna"," "))</f>
        <v xml:space="preserve"> </v>
      </c>
      <c r="P533" s="54"/>
      <c r="R533" s="98"/>
      <c r="S533" s="70"/>
      <c r="T533" s="98"/>
    </row>
    <row r="534" spans="1:20" x14ac:dyDescent="0.2">
      <c r="A534" s="45" t="s">
        <v>89</v>
      </c>
      <c r="B534" s="45">
        <v>420</v>
      </c>
      <c r="C534" s="49" t="s">
        <v>37</v>
      </c>
      <c r="D534" s="49" t="s">
        <v>50</v>
      </c>
      <c r="E534" s="45">
        <v>1</v>
      </c>
      <c r="F534" s="53">
        <v>12.5</v>
      </c>
      <c r="G534" s="46">
        <v>1211</v>
      </c>
      <c r="H534" s="46">
        <v>2473</v>
      </c>
      <c r="I534" s="47"/>
      <c r="J534" s="48"/>
      <c r="K534" s="47">
        <f>E534*G534*H534*POWER(10,-6)</f>
        <v>2.9948029999999997</v>
      </c>
      <c r="L534" s="47"/>
      <c r="M534" s="54">
        <v>405002</v>
      </c>
      <c r="N534" s="54">
        <v>33434771.353399999</v>
      </c>
      <c r="O534" s="54" t="str">
        <f t="array" ref="O534">IF(ISERROR(IF(INDEX(INFO!$B$5:$G$29,MATCH(C534&amp;F534,INFO!$C$5:$C$29&amp;INFO!$D$5:$D$29,0),6)=ROUND(G534,0)*F534*ROUND(H534,0),"pełna"," ")=1)," ",IF(AND(INDEX(INFO!$B$5:$G$29,MATCH(C534&amp;F534,INFO!$C$5:$C$29&amp;INFO!$D$5:$D$29,0),6)=ROUND(G534,0)*F534*ROUND(H534,0),(ROUND((N534-F534*G534*H534),0)=0)),"pełna"," "))</f>
        <v xml:space="preserve"> </v>
      </c>
      <c r="P534" s="54"/>
      <c r="R534" s="98"/>
      <c r="S534" s="70"/>
      <c r="T534" s="98"/>
    </row>
    <row r="535" spans="1:20" x14ac:dyDescent="0.2">
      <c r="A535" s="45" t="s">
        <v>89</v>
      </c>
      <c r="B535" s="45">
        <v>421</v>
      </c>
      <c r="C535" s="49" t="s">
        <v>37</v>
      </c>
      <c r="D535" s="49" t="s">
        <v>50</v>
      </c>
      <c r="E535" s="45">
        <v>1</v>
      </c>
      <c r="F535" s="53">
        <v>12.5</v>
      </c>
      <c r="G535" s="46">
        <v>1198</v>
      </c>
      <c r="H535" s="46">
        <v>486</v>
      </c>
      <c r="I535" s="47"/>
      <c r="J535" s="48"/>
      <c r="K535" s="47">
        <f>E535*G535*H535*POWER(10,-6)</f>
        <v>0.58222799999999997</v>
      </c>
      <c r="L535" s="47"/>
      <c r="M535" s="54">
        <v>405002</v>
      </c>
      <c r="N535" s="54">
        <v>5204477.5000900002</v>
      </c>
      <c r="O535" s="54" t="str">
        <f t="array" ref="O535">IF(ISERROR(IF(INDEX(INFO!$B$5:$G$29,MATCH(C535&amp;F535,INFO!$C$5:$C$29&amp;INFO!$D$5:$D$29,0),6)=ROUND(G535,0)*F535*ROUND(H535,0),"pełna"," ")=1)," ",IF(AND(INDEX(INFO!$B$5:$G$29,MATCH(C535&amp;F535,INFO!$C$5:$C$29&amp;INFO!$D$5:$D$29,0),6)=ROUND(G535,0)*F535*ROUND(H535,0),(ROUND((N535-F535*G535*H535),0)=0)),"pełna"," "))</f>
        <v xml:space="preserve"> </v>
      </c>
      <c r="P535" s="54"/>
      <c r="R535" s="98"/>
      <c r="S535" s="70"/>
      <c r="T535" s="98"/>
    </row>
    <row r="536" spans="1:20" x14ac:dyDescent="0.2">
      <c r="A536" s="45" t="s">
        <v>78</v>
      </c>
      <c r="B536" s="45">
        <v>439</v>
      </c>
      <c r="C536" s="49" t="s">
        <v>37</v>
      </c>
      <c r="D536" s="49" t="s">
        <v>50</v>
      </c>
      <c r="E536" s="45">
        <v>1</v>
      </c>
      <c r="F536" s="53">
        <v>12.5</v>
      </c>
      <c r="G536" s="46">
        <v>267</v>
      </c>
      <c r="H536" s="46">
        <v>2473</v>
      </c>
      <c r="I536" s="47"/>
      <c r="J536" s="48"/>
      <c r="K536" s="47">
        <f>E536*G536*H536*POWER(10,-6)</f>
        <v>0.66029099999999996</v>
      </c>
      <c r="L536" s="47"/>
      <c r="M536" s="54">
        <v>405002</v>
      </c>
      <c r="N536" s="54">
        <v>8253637.5</v>
      </c>
      <c r="O536" s="54" t="str">
        <f t="array" ref="O536">IF(ISERROR(IF(INDEX(INFO!$B$5:$G$29,MATCH(C536&amp;F536,INFO!$C$5:$C$29&amp;INFO!$D$5:$D$29,0),6)=ROUND(G536,0)*F536*ROUND(H536,0),"pełna"," ")=1)," ",IF(AND(INDEX(INFO!$B$5:$G$29,MATCH(C536&amp;F536,INFO!$C$5:$C$29&amp;INFO!$D$5:$D$29,0),6)=ROUND(G536,0)*F536*ROUND(H536,0),(ROUND((N536-F536*G536*H536),0)=0)),"pełna"," "))</f>
        <v xml:space="preserve"> </v>
      </c>
      <c r="P536" s="54"/>
      <c r="R536" s="98"/>
      <c r="S536" s="70"/>
      <c r="T536" s="98"/>
    </row>
    <row r="537" spans="1:20" x14ac:dyDescent="0.2">
      <c r="A537" s="45" t="s">
        <v>88</v>
      </c>
      <c r="B537" s="45">
        <v>439</v>
      </c>
      <c r="C537" s="49" t="s">
        <v>37</v>
      </c>
      <c r="D537" s="49" t="s">
        <v>50</v>
      </c>
      <c r="E537" s="45">
        <v>1</v>
      </c>
      <c r="F537" s="53">
        <v>12.5</v>
      </c>
      <c r="G537" s="46">
        <v>267</v>
      </c>
      <c r="H537" s="46">
        <v>2473</v>
      </c>
      <c r="I537" s="47"/>
      <c r="J537" s="48"/>
      <c r="K537" s="47">
        <f>E537*G537*H537*POWER(10,-6)</f>
        <v>0.66029099999999996</v>
      </c>
      <c r="L537" s="47"/>
      <c r="M537" s="54">
        <v>405002</v>
      </c>
      <c r="N537" s="54">
        <v>8253637.5</v>
      </c>
      <c r="O537" s="54" t="str">
        <f t="array" ref="O537">IF(ISERROR(IF(INDEX(INFO!$B$5:$G$29,MATCH(C537&amp;F537,INFO!$C$5:$C$29&amp;INFO!$D$5:$D$29,0),6)=ROUND(G537,0)*F537*ROUND(H537,0),"pełna"," ")=1)," ",IF(AND(INDEX(INFO!$B$5:$G$29,MATCH(C537&amp;F537,INFO!$C$5:$C$29&amp;INFO!$D$5:$D$29,0),6)=ROUND(G537,0)*F537*ROUND(H537,0),(ROUND((N537-F537*G537*H537),0)=0)),"pełna"," "))</f>
        <v xml:space="preserve"> </v>
      </c>
      <c r="P537" s="54"/>
      <c r="R537" s="98"/>
      <c r="S537" s="70"/>
      <c r="T537" s="98"/>
    </row>
    <row r="538" spans="1:20" x14ac:dyDescent="0.2">
      <c r="A538" s="45" t="s">
        <v>78</v>
      </c>
      <c r="B538" s="45">
        <v>440</v>
      </c>
      <c r="C538" s="49" t="s">
        <v>37</v>
      </c>
      <c r="D538" s="49" t="s">
        <v>50</v>
      </c>
      <c r="E538" s="45">
        <v>1</v>
      </c>
      <c r="F538" s="53">
        <v>12.5</v>
      </c>
      <c r="G538" s="46">
        <v>1048</v>
      </c>
      <c r="H538" s="46">
        <v>2473</v>
      </c>
      <c r="I538" s="47"/>
      <c r="J538" s="48"/>
      <c r="K538" s="47">
        <f>E538*G538*H538*POWER(10,-6)</f>
        <v>2.591704</v>
      </c>
      <c r="L538" s="47"/>
      <c r="M538" s="54">
        <v>405002</v>
      </c>
      <c r="N538" s="54">
        <v>25844187.500100002</v>
      </c>
      <c r="O538" s="54" t="str">
        <f t="array" ref="O538">IF(ISERROR(IF(INDEX(INFO!$B$5:$G$29,MATCH(C538&amp;F538,INFO!$C$5:$C$29&amp;INFO!$D$5:$D$29,0),6)=ROUND(G538,0)*F538*ROUND(H538,0),"pełna"," ")=1)," ",IF(AND(INDEX(INFO!$B$5:$G$29,MATCH(C538&amp;F538,INFO!$C$5:$C$29&amp;INFO!$D$5:$D$29,0),6)=ROUND(G538,0)*F538*ROUND(H538,0),(ROUND((N538-F538*G538*H538),0)=0)),"pełna"," "))</f>
        <v xml:space="preserve"> </v>
      </c>
      <c r="P538" s="54"/>
      <c r="R538" s="98"/>
      <c r="S538" s="70"/>
      <c r="T538" s="98"/>
    </row>
    <row r="539" spans="1:20" x14ac:dyDescent="0.2">
      <c r="A539" s="45" t="s">
        <v>88</v>
      </c>
      <c r="B539" s="45">
        <v>440</v>
      </c>
      <c r="C539" s="49" t="s">
        <v>37</v>
      </c>
      <c r="D539" s="49" t="s">
        <v>50</v>
      </c>
      <c r="E539" s="45">
        <v>1</v>
      </c>
      <c r="F539" s="53">
        <v>12.5</v>
      </c>
      <c r="G539" s="46">
        <v>1048</v>
      </c>
      <c r="H539" s="46">
        <v>2473</v>
      </c>
      <c r="I539" s="47"/>
      <c r="J539" s="48"/>
      <c r="K539" s="47">
        <f>E539*G539*H539*POWER(10,-6)</f>
        <v>2.591704</v>
      </c>
      <c r="L539" s="47"/>
      <c r="M539" s="54">
        <v>405002</v>
      </c>
      <c r="N539" s="54">
        <v>25844187.500599999</v>
      </c>
      <c r="O539" s="54" t="str">
        <f t="array" ref="O539">IF(ISERROR(IF(INDEX(INFO!$B$5:$G$29,MATCH(C539&amp;F539,INFO!$C$5:$C$29&amp;INFO!$D$5:$D$29,0),6)=ROUND(G539,0)*F539*ROUND(H539,0),"pełna"," ")=1)," ",IF(AND(INDEX(INFO!$B$5:$G$29,MATCH(C539&amp;F539,INFO!$C$5:$C$29&amp;INFO!$D$5:$D$29,0),6)=ROUND(G539,0)*F539*ROUND(H539,0),(ROUND((N539-F539*G539*H539),0)=0)),"pełna"," "))</f>
        <v xml:space="preserve"> </v>
      </c>
      <c r="P539" s="54"/>
      <c r="R539" s="98"/>
      <c r="S539" s="70"/>
      <c r="T539" s="98"/>
    </row>
    <row r="540" spans="1:20" x14ac:dyDescent="0.2">
      <c r="A540" s="45" t="s">
        <v>78</v>
      </c>
      <c r="B540" s="45">
        <v>441</v>
      </c>
      <c r="C540" s="49" t="s">
        <v>37</v>
      </c>
      <c r="D540" s="49" t="s">
        <v>50</v>
      </c>
      <c r="E540" s="45">
        <v>1</v>
      </c>
      <c r="F540" s="53">
        <v>12.5</v>
      </c>
      <c r="G540" s="46">
        <v>807</v>
      </c>
      <c r="H540" s="46">
        <v>1222</v>
      </c>
      <c r="I540" s="47"/>
      <c r="J540" s="48"/>
      <c r="K540" s="47">
        <f>E540*G540*H540*POWER(10,-6)</f>
        <v>0.98615399999999998</v>
      </c>
      <c r="L540" s="47"/>
      <c r="M540" s="54">
        <v>405002</v>
      </c>
      <c r="N540" s="54">
        <v>12326925</v>
      </c>
      <c r="O540" s="54" t="str">
        <f t="array" ref="O540">IF(ISERROR(IF(INDEX(INFO!$B$5:$G$29,MATCH(C540&amp;F540,INFO!$C$5:$C$29&amp;INFO!$D$5:$D$29,0),6)=ROUND(G540,0)*F540*ROUND(H540,0),"pełna"," ")=1)," ",IF(AND(INDEX(INFO!$B$5:$G$29,MATCH(C540&amp;F540,INFO!$C$5:$C$29&amp;INFO!$D$5:$D$29,0),6)=ROUND(G540,0)*F540*ROUND(H540,0),(ROUND((N540-F540*G540*H540),0)=0)),"pełna"," "))</f>
        <v xml:space="preserve"> </v>
      </c>
      <c r="P540" s="54"/>
      <c r="R540" s="98"/>
      <c r="S540" s="70"/>
      <c r="T540" s="98"/>
    </row>
    <row r="541" spans="1:20" x14ac:dyDescent="0.2">
      <c r="A541" s="45" t="s">
        <v>88</v>
      </c>
      <c r="B541" s="45">
        <v>441</v>
      </c>
      <c r="C541" s="49" t="s">
        <v>37</v>
      </c>
      <c r="D541" s="49" t="s">
        <v>50</v>
      </c>
      <c r="E541" s="45">
        <v>1</v>
      </c>
      <c r="F541" s="53">
        <v>12.5</v>
      </c>
      <c r="G541" s="46">
        <v>807</v>
      </c>
      <c r="H541" s="46">
        <v>1222</v>
      </c>
      <c r="I541" s="47"/>
      <c r="J541" s="48"/>
      <c r="K541" s="47">
        <f>E541*G541*H541*POWER(10,-6)</f>
        <v>0.98615399999999998</v>
      </c>
      <c r="L541" s="47"/>
      <c r="M541" s="54">
        <v>405002</v>
      </c>
      <c r="N541" s="54">
        <v>12326925</v>
      </c>
      <c r="O541" s="54" t="str">
        <f t="array" ref="O541">IF(ISERROR(IF(INDEX(INFO!$B$5:$G$29,MATCH(C541&amp;F541,INFO!$C$5:$C$29&amp;INFO!$D$5:$D$29,0),6)=ROUND(G541,0)*F541*ROUND(H541,0),"pełna"," ")=1)," ",IF(AND(INDEX(INFO!$B$5:$G$29,MATCH(C541&amp;F541,INFO!$C$5:$C$29&amp;INFO!$D$5:$D$29,0),6)=ROUND(G541,0)*F541*ROUND(H541,0),(ROUND((N541-F541*G541*H541),0)=0)),"pełna"," "))</f>
        <v xml:space="preserve"> </v>
      </c>
      <c r="P541" s="54"/>
      <c r="R541" s="98"/>
      <c r="S541" s="70"/>
      <c r="T541" s="98"/>
    </row>
    <row r="542" spans="1:20" x14ac:dyDescent="0.2">
      <c r="A542" s="45" t="s">
        <v>81</v>
      </c>
      <c r="B542" s="45">
        <v>475</v>
      </c>
      <c r="C542" s="49" t="s">
        <v>37</v>
      </c>
      <c r="D542" s="49" t="s">
        <v>50</v>
      </c>
      <c r="E542" s="45">
        <v>1</v>
      </c>
      <c r="F542" s="53">
        <v>12.5</v>
      </c>
      <c r="G542" s="46">
        <v>387.49996989200002</v>
      </c>
      <c r="H542" s="46">
        <v>2473</v>
      </c>
      <c r="I542" s="47"/>
      <c r="J542" s="48"/>
      <c r="K542" s="47">
        <f>E542*G542*H542*POWER(10,-6)</f>
        <v>0.95828742554291602</v>
      </c>
      <c r="L542" s="47"/>
      <c r="M542" s="54">
        <v>405002</v>
      </c>
      <c r="N542" s="54">
        <v>11978592.8193</v>
      </c>
      <c r="O542" s="54" t="str">
        <f t="array" ref="O542">IF(ISERROR(IF(INDEX(INFO!$B$5:$G$29,MATCH(C542&amp;F542,INFO!$C$5:$C$29&amp;INFO!$D$5:$D$29,0),6)=ROUND(G542,0)*F542*ROUND(H542,0),"pełna"," ")=1)," ",IF(AND(INDEX(INFO!$B$5:$G$29,MATCH(C542&amp;F542,INFO!$C$5:$C$29&amp;INFO!$D$5:$D$29,0),6)=ROUND(G542,0)*F542*ROUND(H542,0),(ROUND((N542-F542*G542*H542),0)=0)),"pełna"," "))</f>
        <v xml:space="preserve"> </v>
      </c>
      <c r="P542" s="54"/>
      <c r="R542" s="98"/>
      <c r="S542" s="70"/>
      <c r="T542" s="98"/>
    </row>
    <row r="543" spans="1:20" x14ac:dyDescent="0.2">
      <c r="A543" s="45" t="s">
        <v>85</v>
      </c>
      <c r="B543" s="45">
        <v>475</v>
      </c>
      <c r="C543" s="49" t="s">
        <v>37</v>
      </c>
      <c r="D543" s="49" t="s">
        <v>50</v>
      </c>
      <c r="E543" s="45">
        <v>1</v>
      </c>
      <c r="F543" s="53">
        <v>12.5</v>
      </c>
      <c r="G543" s="46">
        <v>387.49996989200002</v>
      </c>
      <c r="H543" s="46">
        <v>2473</v>
      </c>
      <c r="I543" s="47"/>
      <c r="J543" s="48"/>
      <c r="K543" s="47">
        <f>E543*G543*H543*POWER(10,-6)</f>
        <v>0.95828742554291602</v>
      </c>
      <c r="L543" s="47"/>
      <c r="M543" s="54">
        <v>405002</v>
      </c>
      <c r="N543" s="54">
        <v>11978592.8193</v>
      </c>
      <c r="O543" s="54" t="str">
        <f t="array" ref="O543">IF(ISERROR(IF(INDEX(INFO!$B$5:$G$29,MATCH(C543&amp;F543,INFO!$C$5:$C$29&amp;INFO!$D$5:$D$29,0),6)=ROUND(G543,0)*F543*ROUND(H543,0),"pełna"," ")=1)," ",IF(AND(INDEX(INFO!$B$5:$G$29,MATCH(C543&amp;F543,INFO!$C$5:$C$29&amp;INFO!$D$5:$D$29,0),6)=ROUND(G543,0)*F543*ROUND(H543,0),(ROUND((N543-F543*G543*H543),0)=0)),"pełna"," "))</f>
        <v xml:space="preserve"> </v>
      </c>
      <c r="P543" s="54"/>
      <c r="R543" s="98"/>
      <c r="S543" s="70"/>
      <c r="T543" s="98"/>
    </row>
    <row r="544" spans="1:20" x14ac:dyDescent="0.2">
      <c r="A544" s="45" t="s">
        <v>81</v>
      </c>
      <c r="B544" s="45">
        <v>476</v>
      </c>
      <c r="C544" s="49" t="s">
        <v>37</v>
      </c>
      <c r="D544" s="49" t="s">
        <v>50</v>
      </c>
      <c r="E544" s="45">
        <v>1</v>
      </c>
      <c r="F544" s="53">
        <v>12.5</v>
      </c>
      <c r="G544" s="46">
        <v>1200</v>
      </c>
      <c r="H544" s="46">
        <v>2473</v>
      </c>
      <c r="I544" s="47"/>
      <c r="J544" s="48"/>
      <c r="K544" s="47">
        <f>E544*G544*H544*POWER(10,-6)</f>
        <v>2.9676</v>
      </c>
      <c r="L544" s="47"/>
      <c r="M544" s="54">
        <v>405002</v>
      </c>
      <c r="N544" s="54">
        <v>37095000</v>
      </c>
      <c r="O544" s="54" t="str">
        <f t="array" ref="O544">IF(ISERROR(IF(INDEX(INFO!$B$5:$G$29,MATCH(C544&amp;F544,INFO!$C$5:$C$29&amp;INFO!$D$5:$D$29,0),6)=ROUND(G544,0)*F544*ROUND(H544,0),"pełna"," ")=1)," ",IF(AND(INDEX(INFO!$B$5:$G$29,MATCH(C544&amp;F544,INFO!$C$5:$C$29&amp;INFO!$D$5:$D$29,0),6)=ROUND(G544,0)*F544*ROUND(H544,0),(ROUND((N544-F544*G544*H544),0)=0)),"pełna"," "))</f>
        <v xml:space="preserve"> </v>
      </c>
      <c r="P544" s="54"/>
      <c r="R544" s="98"/>
      <c r="S544" s="70"/>
      <c r="T544" s="98"/>
    </row>
    <row r="545" spans="1:20" x14ac:dyDescent="0.2">
      <c r="A545" s="45" t="s">
        <v>85</v>
      </c>
      <c r="B545" s="45">
        <v>476</v>
      </c>
      <c r="C545" s="49" t="s">
        <v>37</v>
      </c>
      <c r="D545" s="49" t="s">
        <v>50</v>
      </c>
      <c r="E545" s="45">
        <v>1</v>
      </c>
      <c r="F545" s="53">
        <v>12.5</v>
      </c>
      <c r="G545" s="46">
        <v>1200</v>
      </c>
      <c r="H545" s="46">
        <v>2473</v>
      </c>
      <c r="I545" s="47"/>
      <c r="J545" s="48"/>
      <c r="K545" s="47">
        <f>E545*G545*H545*POWER(10,-6)</f>
        <v>2.9676</v>
      </c>
      <c r="L545" s="47"/>
      <c r="M545" s="54">
        <v>405002</v>
      </c>
      <c r="N545" s="54">
        <v>37095000</v>
      </c>
      <c r="O545" s="54" t="str">
        <f t="array" ref="O545">IF(ISERROR(IF(INDEX(INFO!$B$5:$G$29,MATCH(C545&amp;F545,INFO!$C$5:$C$29&amp;INFO!$D$5:$D$29,0),6)=ROUND(G545,0)*F545*ROUND(H545,0),"pełna"," ")=1)," ",IF(AND(INDEX(INFO!$B$5:$G$29,MATCH(C545&amp;F545,INFO!$C$5:$C$29&amp;INFO!$D$5:$D$29,0),6)=ROUND(G545,0)*F545*ROUND(H545,0),(ROUND((N545-F545*G545*H545),0)=0)),"pełna"," "))</f>
        <v xml:space="preserve"> </v>
      </c>
      <c r="P545" s="54"/>
      <c r="R545" s="98"/>
      <c r="S545" s="70"/>
      <c r="T545" s="98"/>
    </row>
    <row r="546" spans="1:20" x14ac:dyDescent="0.2">
      <c r="A546" s="45" t="s">
        <v>81</v>
      </c>
      <c r="B546" s="45">
        <v>477</v>
      </c>
      <c r="C546" s="49" t="s">
        <v>37</v>
      </c>
      <c r="D546" s="49" t="s">
        <v>50</v>
      </c>
      <c r="E546" s="45">
        <v>1</v>
      </c>
      <c r="F546" s="53">
        <v>12.5</v>
      </c>
      <c r="G546" s="46">
        <v>362.49932861299999</v>
      </c>
      <c r="H546" s="46">
        <v>2473</v>
      </c>
      <c r="I546" s="47"/>
      <c r="J546" s="48"/>
      <c r="K546" s="47">
        <f>E546*G546*H546*POWER(10,-6)</f>
        <v>0.89646083965994894</v>
      </c>
      <c r="L546" s="47"/>
      <c r="M546" s="54">
        <v>405002</v>
      </c>
      <c r="N546" s="54">
        <v>11205760.4958</v>
      </c>
      <c r="O546" s="54" t="str">
        <f t="array" ref="O546">IF(ISERROR(IF(INDEX(INFO!$B$5:$G$29,MATCH(C546&amp;F546,INFO!$C$5:$C$29&amp;INFO!$D$5:$D$29,0),6)=ROUND(G546,0)*F546*ROUND(H546,0),"pełna"," ")=1)," ",IF(AND(INDEX(INFO!$B$5:$G$29,MATCH(C546&amp;F546,INFO!$C$5:$C$29&amp;INFO!$D$5:$D$29,0),6)=ROUND(G546,0)*F546*ROUND(H546,0),(ROUND((N546-F546*G546*H546),0)=0)),"pełna"," "))</f>
        <v xml:space="preserve"> </v>
      </c>
      <c r="P546" s="54"/>
      <c r="R546" s="98"/>
      <c r="S546" s="70"/>
      <c r="T546" s="98"/>
    </row>
    <row r="547" spans="1:20" x14ac:dyDescent="0.2">
      <c r="A547" s="45" t="s">
        <v>85</v>
      </c>
      <c r="B547" s="45">
        <v>477</v>
      </c>
      <c r="C547" s="49" t="s">
        <v>37</v>
      </c>
      <c r="D547" s="49" t="s">
        <v>50</v>
      </c>
      <c r="E547" s="45">
        <v>1</v>
      </c>
      <c r="F547" s="53">
        <v>12.5</v>
      </c>
      <c r="G547" s="46">
        <v>362.49932861299999</v>
      </c>
      <c r="H547" s="46">
        <v>2473</v>
      </c>
      <c r="I547" s="47"/>
      <c r="J547" s="48"/>
      <c r="K547" s="47">
        <f>E547*G547*H547*POWER(10,-6)</f>
        <v>0.89646083965994894</v>
      </c>
      <c r="L547" s="47"/>
      <c r="M547" s="54">
        <v>405002</v>
      </c>
      <c r="N547" s="54">
        <v>11205760.4958</v>
      </c>
      <c r="O547" s="54" t="str">
        <f t="array" ref="O547">IF(ISERROR(IF(INDEX(INFO!$B$5:$G$29,MATCH(C547&amp;F547,INFO!$C$5:$C$29&amp;INFO!$D$5:$D$29,0),6)=ROUND(G547,0)*F547*ROUND(H547,0),"pełna"," ")=1)," ",IF(AND(INDEX(INFO!$B$5:$G$29,MATCH(C547&amp;F547,INFO!$C$5:$C$29&amp;INFO!$D$5:$D$29,0),6)=ROUND(G547,0)*F547*ROUND(H547,0),(ROUND((N547-F547*G547*H547),0)=0)),"pełna"," "))</f>
        <v xml:space="preserve"> </v>
      </c>
      <c r="P547" s="54"/>
      <c r="R547" s="98"/>
      <c r="S547" s="70"/>
      <c r="T547" s="98"/>
    </row>
    <row r="548" spans="1:20" x14ac:dyDescent="0.2">
      <c r="A548" s="45" t="s">
        <v>80</v>
      </c>
      <c r="B548" s="45">
        <v>500</v>
      </c>
      <c r="C548" s="49" t="s">
        <v>37</v>
      </c>
      <c r="D548" s="49" t="s">
        <v>50</v>
      </c>
      <c r="E548" s="45">
        <v>1</v>
      </c>
      <c r="F548" s="53">
        <v>12.5</v>
      </c>
      <c r="G548" s="46">
        <v>324.50105269699998</v>
      </c>
      <c r="H548" s="46">
        <v>1987</v>
      </c>
      <c r="I548" s="47"/>
      <c r="J548" s="48"/>
      <c r="K548" s="47">
        <f>E548*G548*H548*POWER(10,-6)</f>
        <v>0.64478359170893895</v>
      </c>
      <c r="L548" s="47"/>
      <c r="M548" s="54">
        <v>405002</v>
      </c>
      <c r="N548" s="54">
        <v>8059794.8963599997</v>
      </c>
      <c r="O548" s="54" t="str">
        <f t="array" ref="O548">IF(ISERROR(IF(INDEX(INFO!$B$5:$G$29,MATCH(C548&amp;F548,INFO!$C$5:$C$29&amp;INFO!$D$5:$D$29,0),6)=ROUND(G548,0)*F548*ROUND(H548,0),"pełna"," ")=1)," ",IF(AND(INDEX(INFO!$B$5:$G$29,MATCH(C548&amp;F548,INFO!$C$5:$C$29&amp;INFO!$D$5:$D$29,0),6)=ROUND(G548,0)*F548*ROUND(H548,0),(ROUND((N548-F548*G548*H548),0)=0)),"pełna"," "))</f>
        <v xml:space="preserve"> </v>
      </c>
      <c r="P548" s="54"/>
      <c r="R548" s="98"/>
      <c r="S548" s="70"/>
      <c r="T548" s="98"/>
    </row>
    <row r="549" spans="1:20" x14ac:dyDescent="0.2">
      <c r="A549" s="45" t="s">
        <v>80</v>
      </c>
      <c r="B549" s="45">
        <v>512</v>
      </c>
      <c r="C549" s="49" t="s">
        <v>37</v>
      </c>
      <c r="D549" s="49" t="s">
        <v>50</v>
      </c>
      <c r="E549" s="45">
        <v>1</v>
      </c>
      <c r="F549" s="53">
        <v>12.5</v>
      </c>
      <c r="G549" s="46">
        <v>1200</v>
      </c>
      <c r="H549" s="46">
        <v>2473</v>
      </c>
      <c r="I549" s="47"/>
      <c r="J549" s="48"/>
      <c r="K549" s="47">
        <f>E549*G549*H549*POWER(10,-6)</f>
        <v>2.9676</v>
      </c>
      <c r="L549" s="47"/>
      <c r="M549" s="54">
        <v>405002</v>
      </c>
      <c r="N549" s="54">
        <v>33407677.603599999</v>
      </c>
      <c r="O549" s="54" t="str">
        <f t="array" ref="O549">IF(ISERROR(IF(INDEX(INFO!$B$5:$G$29,MATCH(C549&amp;F549,INFO!$C$5:$C$29&amp;INFO!$D$5:$D$29,0),6)=ROUND(G549,0)*F549*ROUND(H549,0),"pełna"," ")=1)," ",IF(AND(INDEX(INFO!$B$5:$G$29,MATCH(C549&amp;F549,INFO!$C$5:$C$29&amp;INFO!$D$5:$D$29,0),6)=ROUND(G549,0)*F549*ROUND(H549,0),(ROUND((N549-F549*G549*H549),0)=0)),"pełna"," "))</f>
        <v xml:space="preserve"> </v>
      </c>
      <c r="P549" s="54"/>
      <c r="R549" s="98"/>
      <c r="S549" s="70"/>
      <c r="T549" s="98"/>
    </row>
    <row r="550" spans="1:20" x14ac:dyDescent="0.2">
      <c r="A550" s="45" t="s">
        <v>80</v>
      </c>
      <c r="B550" s="45">
        <v>513</v>
      </c>
      <c r="C550" s="49" t="s">
        <v>37</v>
      </c>
      <c r="D550" s="49" t="s">
        <v>50</v>
      </c>
      <c r="E550" s="45">
        <v>1</v>
      </c>
      <c r="F550" s="53">
        <v>12.5</v>
      </c>
      <c r="G550" s="46">
        <v>1209</v>
      </c>
      <c r="H550" s="46">
        <v>486</v>
      </c>
      <c r="I550" s="47"/>
      <c r="J550" s="48"/>
      <c r="K550" s="47">
        <f>E550*G550*H550*POWER(10,-6)</f>
        <v>0.58757399999999993</v>
      </c>
      <c r="L550" s="47"/>
      <c r="M550" s="54">
        <v>405002</v>
      </c>
      <c r="N550" s="54">
        <v>5243990.0000700001</v>
      </c>
      <c r="O550" s="54" t="str">
        <f t="array" ref="O550">IF(ISERROR(IF(INDEX(INFO!$B$5:$G$29,MATCH(C550&amp;F550,INFO!$C$5:$C$29&amp;INFO!$D$5:$D$29,0),6)=ROUND(G550,0)*F550*ROUND(H550,0),"pełna"," ")=1)," ",IF(AND(INDEX(INFO!$B$5:$G$29,MATCH(C550&amp;F550,INFO!$C$5:$C$29&amp;INFO!$D$5:$D$29,0),6)=ROUND(G550,0)*F550*ROUND(H550,0),(ROUND((N550-F550*G550*H550),0)=0)),"pełna"," "))</f>
        <v xml:space="preserve"> </v>
      </c>
      <c r="P550" s="54"/>
      <c r="R550" s="98"/>
      <c r="S550" s="70"/>
      <c r="T550" s="98"/>
    </row>
    <row r="551" spans="1:20" x14ac:dyDescent="0.2">
      <c r="A551" s="45" t="s">
        <v>79</v>
      </c>
      <c r="B551" s="45">
        <v>337</v>
      </c>
      <c r="C551" s="49" t="s">
        <v>37</v>
      </c>
      <c r="D551" s="49" t="s">
        <v>126</v>
      </c>
      <c r="E551" s="45">
        <v>1</v>
      </c>
      <c r="F551" s="53">
        <v>12.5</v>
      </c>
      <c r="G551" s="46">
        <v>1154</v>
      </c>
      <c r="H551" s="46">
        <v>2433</v>
      </c>
      <c r="I551" s="47"/>
      <c r="J551" s="48"/>
      <c r="K551" s="47">
        <f>E551*G551*H551*POWER(10,-6)</f>
        <v>2.8076819999999998</v>
      </c>
      <c r="L551" s="47" t="s">
        <v>127</v>
      </c>
      <c r="M551" s="54">
        <v>402002</v>
      </c>
      <c r="N551" s="54">
        <v>35096025</v>
      </c>
      <c r="O551" s="54" t="str">
        <f t="array" ref="O551">IF(ISERROR(IF(INDEX(INFO!$B$5:$G$29,MATCH(C551&amp;F551,INFO!$C$5:$C$29&amp;INFO!$D$5:$D$29,0),6)=ROUND(G551,0)*F551*ROUND(H551,0),"pełna"," ")=1)," ",IF(AND(INDEX(INFO!$B$5:$G$29,MATCH(C551&amp;F551,INFO!$C$5:$C$29&amp;INFO!$D$5:$D$29,0),6)=ROUND(G551,0)*F551*ROUND(H551,0),(ROUND((N551-F551*G551*H551),0)=0)),"pełna"," "))</f>
        <v xml:space="preserve"> </v>
      </c>
      <c r="P551" s="54"/>
      <c r="R551" s="98"/>
      <c r="S551" s="70"/>
      <c r="T551" s="98"/>
    </row>
    <row r="552" spans="1:20" x14ac:dyDescent="0.2">
      <c r="A552" s="45" t="s">
        <v>93</v>
      </c>
      <c r="B552" s="45">
        <v>337</v>
      </c>
      <c r="C552" s="49" t="s">
        <v>37</v>
      </c>
      <c r="D552" s="49" t="s">
        <v>126</v>
      </c>
      <c r="E552" s="45">
        <v>1</v>
      </c>
      <c r="F552" s="53">
        <v>12.5</v>
      </c>
      <c r="G552" s="46">
        <v>1154</v>
      </c>
      <c r="H552" s="46">
        <v>2433</v>
      </c>
      <c r="I552" s="47"/>
      <c r="J552" s="48"/>
      <c r="K552" s="47">
        <f>E552*G552*H552*POWER(10,-6)</f>
        <v>2.8076819999999998</v>
      </c>
      <c r="L552" s="47" t="s">
        <v>127</v>
      </c>
      <c r="M552" s="54">
        <v>402002</v>
      </c>
      <c r="N552" s="54">
        <v>35096025</v>
      </c>
      <c r="O552" s="54" t="str">
        <f t="array" ref="O552">IF(ISERROR(IF(INDEX(INFO!$B$5:$G$29,MATCH(C552&amp;F552,INFO!$C$5:$C$29&amp;INFO!$D$5:$D$29,0),6)=ROUND(G552,0)*F552*ROUND(H552,0),"pełna"," ")=1)," ",IF(AND(INDEX(INFO!$B$5:$G$29,MATCH(C552&amp;F552,INFO!$C$5:$C$29&amp;INFO!$D$5:$D$29,0),6)=ROUND(G552,0)*F552*ROUND(H552,0),(ROUND((N552-F552*G552*H552),0)=0)),"pełna"," "))</f>
        <v xml:space="preserve"> </v>
      </c>
      <c r="P552" s="54"/>
      <c r="R552" s="98"/>
      <c r="S552" s="70"/>
      <c r="T552" s="98"/>
    </row>
    <row r="553" spans="1:20" x14ac:dyDescent="0.2">
      <c r="A553" s="45" t="s">
        <v>79</v>
      </c>
      <c r="B553" s="45">
        <v>338</v>
      </c>
      <c r="C553" s="49" t="s">
        <v>37</v>
      </c>
      <c r="D553" s="49" t="s">
        <v>126</v>
      </c>
      <c r="E553" s="45">
        <v>1</v>
      </c>
      <c r="F553" s="53">
        <v>12.5</v>
      </c>
      <c r="G553" s="46">
        <v>795.03156086900003</v>
      </c>
      <c r="H553" s="46">
        <v>2433</v>
      </c>
      <c r="I553" s="47"/>
      <c r="J553" s="48"/>
      <c r="K553" s="47">
        <f>E553*G553*H553*POWER(10,-6)</f>
        <v>1.934311787594277</v>
      </c>
      <c r="L553" s="47" t="s">
        <v>127</v>
      </c>
      <c r="M553" s="54">
        <v>402002</v>
      </c>
      <c r="N553" s="54">
        <v>24178897.344900001</v>
      </c>
      <c r="O553" s="54" t="str">
        <f t="array" ref="O553">IF(ISERROR(IF(INDEX(INFO!$B$5:$G$29,MATCH(C553&amp;F553,INFO!$C$5:$C$29&amp;INFO!$D$5:$D$29,0),6)=ROUND(G553,0)*F553*ROUND(H553,0),"pełna"," ")=1)," ",IF(AND(INDEX(INFO!$B$5:$G$29,MATCH(C553&amp;F553,INFO!$C$5:$C$29&amp;INFO!$D$5:$D$29,0),6)=ROUND(G553,0)*F553*ROUND(H553,0),(ROUND((N553-F553*G553*H553),0)=0)),"pełna"," "))</f>
        <v xml:space="preserve"> </v>
      </c>
      <c r="P553" s="54"/>
      <c r="R553" s="98"/>
      <c r="S553" s="70"/>
      <c r="T553" s="98"/>
    </row>
    <row r="554" spans="1:20" x14ac:dyDescent="0.2">
      <c r="A554" s="45" t="s">
        <v>93</v>
      </c>
      <c r="B554" s="45">
        <v>338</v>
      </c>
      <c r="C554" s="49" t="s">
        <v>37</v>
      </c>
      <c r="D554" s="49" t="s">
        <v>126</v>
      </c>
      <c r="E554" s="45">
        <v>1</v>
      </c>
      <c r="F554" s="53">
        <v>12.5</v>
      </c>
      <c r="G554" s="46">
        <v>795.03156087000002</v>
      </c>
      <c r="H554" s="46">
        <v>2433</v>
      </c>
      <c r="I554" s="47"/>
      <c r="J554" s="48"/>
      <c r="K554" s="47">
        <f>E554*G554*H554*POWER(10,-6)</f>
        <v>1.93431178759671</v>
      </c>
      <c r="L554" s="47" t="s">
        <v>127</v>
      </c>
      <c r="M554" s="54">
        <v>402002</v>
      </c>
      <c r="N554" s="54">
        <v>24178897.344900001</v>
      </c>
      <c r="O554" s="54" t="str">
        <f t="array" ref="O554">IF(ISERROR(IF(INDEX(INFO!$B$5:$G$29,MATCH(C554&amp;F554,INFO!$C$5:$C$29&amp;INFO!$D$5:$D$29,0),6)=ROUND(G554,0)*F554*ROUND(H554,0),"pełna"," ")=1)," ",IF(AND(INDEX(INFO!$B$5:$G$29,MATCH(C554&amp;F554,INFO!$C$5:$C$29&amp;INFO!$D$5:$D$29,0),6)=ROUND(G554,0)*F554*ROUND(H554,0),(ROUND((N554-F554*G554*H554),0)=0)),"pełna"," "))</f>
        <v xml:space="preserve"> </v>
      </c>
      <c r="P554" s="54"/>
      <c r="R554" s="98"/>
      <c r="S554" s="70"/>
      <c r="T554" s="98"/>
    </row>
    <row r="555" spans="1:20" x14ac:dyDescent="0.2">
      <c r="A555" s="45" t="s">
        <v>89</v>
      </c>
      <c r="B555" s="45">
        <v>405</v>
      </c>
      <c r="C555" s="49" t="s">
        <v>37</v>
      </c>
      <c r="D555" s="49" t="s">
        <v>126</v>
      </c>
      <c r="E555" s="45">
        <v>1</v>
      </c>
      <c r="F555" s="53">
        <v>12.5</v>
      </c>
      <c r="G555" s="46">
        <v>1597</v>
      </c>
      <c r="H555" s="46">
        <v>1130</v>
      </c>
      <c r="I555" s="47"/>
      <c r="J555" s="48"/>
      <c r="K555" s="47">
        <f>E555*G555*H555*POWER(10,-6)</f>
        <v>1.8046099999999998</v>
      </c>
      <c r="L555" s="47" t="s">
        <v>127</v>
      </c>
      <c r="M555" s="54">
        <v>402002</v>
      </c>
      <c r="N555" s="54">
        <v>16761314.025599999</v>
      </c>
      <c r="O555" s="54" t="str">
        <f t="array" ref="O555">IF(ISERROR(IF(INDEX(INFO!$B$5:$G$29,MATCH(C555&amp;F555,INFO!$C$5:$C$29&amp;INFO!$D$5:$D$29,0),6)=ROUND(G555,0)*F555*ROUND(H555,0),"pełna"," ")=1)," ",IF(AND(INDEX(INFO!$B$5:$G$29,MATCH(C555&amp;F555,INFO!$C$5:$C$29&amp;INFO!$D$5:$D$29,0),6)=ROUND(G555,0)*F555*ROUND(H555,0),(ROUND((N555-F555*G555*H555),0)=0)),"pełna"," "))</f>
        <v xml:space="preserve"> </v>
      </c>
      <c r="P555" s="54"/>
      <c r="R555" s="98"/>
      <c r="S555" s="70"/>
      <c r="T555" s="98"/>
    </row>
    <row r="556" spans="1:20" x14ac:dyDescent="0.2">
      <c r="A556" s="45" t="s">
        <v>89</v>
      </c>
      <c r="B556" s="45">
        <v>410</v>
      </c>
      <c r="C556" s="49" t="s">
        <v>37</v>
      </c>
      <c r="D556" s="49" t="s">
        <v>126</v>
      </c>
      <c r="E556" s="45">
        <v>1</v>
      </c>
      <c r="F556" s="53">
        <v>12.5</v>
      </c>
      <c r="G556" s="46">
        <v>1040.9989473000001</v>
      </c>
      <c r="H556" s="46">
        <v>1303</v>
      </c>
      <c r="I556" s="47"/>
      <c r="J556" s="48"/>
      <c r="K556" s="47">
        <f>E556*G556*H556*POWER(10,-6)</f>
        <v>1.3564216283318999</v>
      </c>
      <c r="L556" s="47" t="s">
        <v>127</v>
      </c>
      <c r="M556" s="54">
        <v>402002</v>
      </c>
      <c r="N556" s="54">
        <v>16955270.354200002</v>
      </c>
      <c r="O556" s="54" t="str">
        <f t="array" ref="O556">IF(ISERROR(IF(INDEX(INFO!$B$5:$G$29,MATCH(C556&amp;F556,INFO!$C$5:$C$29&amp;INFO!$D$5:$D$29,0),6)=ROUND(G556,0)*F556*ROUND(H556,0),"pełna"," ")=1)," ",IF(AND(INDEX(INFO!$B$5:$G$29,MATCH(C556&amp;F556,INFO!$C$5:$C$29&amp;INFO!$D$5:$D$29,0),6)=ROUND(G556,0)*F556*ROUND(H556,0),(ROUND((N556-F556*G556*H556),0)=0)),"pełna"," "))</f>
        <v xml:space="preserve"> </v>
      </c>
      <c r="P556" s="54"/>
      <c r="R556" s="98"/>
      <c r="S556" s="70"/>
      <c r="T556" s="98"/>
    </row>
    <row r="557" spans="1:20" x14ac:dyDescent="0.2">
      <c r="A557" s="45" t="s">
        <v>89</v>
      </c>
      <c r="B557" s="45">
        <v>422</v>
      </c>
      <c r="C557" s="49" t="s">
        <v>37</v>
      </c>
      <c r="D557" s="49" t="s">
        <v>126</v>
      </c>
      <c r="E557" s="45">
        <v>1</v>
      </c>
      <c r="F557" s="53">
        <v>12.5</v>
      </c>
      <c r="G557" s="46">
        <v>788.99894730300002</v>
      </c>
      <c r="H557" s="46">
        <v>2433</v>
      </c>
      <c r="I557" s="47"/>
      <c r="J557" s="48"/>
      <c r="K557" s="47">
        <f>E557*G557*H557*POWER(10,-6)</f>
        <v>1.9196344387881989</v>
      </c>
      <c r="L557" s="47" t="s">
        <v>127</v>
      </c>
      <c r="M557" s="54">
        <v>402002</v>
      </c>
      <c r="N557" s="54">
        <v>11600858.605</v>
      </c>
      <c r="O557" s="54" t="str">
        <f t="array" ref="O557">IF(ISERROR(IF(INDEX(INFO!$B$5:$G$29,MATCH(C557&amp;F557,INFO!$C$5:$C$29&amp;INFO!$D$5:$D$29,0),6)=ROUND(G557,0)*F557*ROUND(H557,0),"pełna"," ")=1)," ",IF(AND(INDEX(INFO!$B$5:$G$29,MATCH(C557&amp;F557,INFO!$C$5:$C$29&amp;INFO!$D$5:$D$29,0),6)=ROUND(G557,0)*F557*ROUND(H557,0),(ROUND((N557-F557*G557*H557),0)=0)),"pełna"," "))</f>
        <v xml:space="preserve"> </v>
      </c>
      <c r="P557" s="54"/>
      <c r="R557" s="98"/>
      <c r="S557" s="70"/>
      <c r="T557" s="98"/>
    </row>
    <row r="558" spans="1:20" x14ac:dyDescent="0.2">
      <c r="A558" s="45" t="s">
        <v>78</v>
      </c>
      <c r="B558" s="45">
        <v>437</v>
      </c>
      <c r="C558" s="49" t="s">
        <v>37</v>
      </c>
      <c r="D558" s="49" t="s">
        <v>126</v>
      </c>
      <c r="E558" s="45">
        <v>1</v>
      </c>
      <c r="F558" s="53">
        <v>12.5</v>
      </c>
      <c r="G558" s="46">
        <v>207</v>
      </c>
      <c r="H558" s="46">
        <v>1182</v>
      </c>
      <c r="I558" s="47"/>
      <c r="J558" s="48"/>
      <c r="K558" s="47">
        <f>E558*G558*H558*POWER(10,-6)</f>
        <v>0.244674</v>
      </c>
      <c r="L558" s="47" t="s">
        <v>127</v>
      </c>
      <c r="M558" s="54">
        <v>402002</v>
      </c>
      <c r="N558" s="54">
        <v>3058425</v>
      </c>
      <c r="O558" s="54" t="str">
        <f t="array" ref="O558">IF(ISERROR(IF(INDEX(INFO!$B$5:$G$29,MATCH(C558&amp;F558,INFO!$C$5:$C$29&amp;INFO!$D$5:$D$29,0),6)=ROUND(G558,0)*F558*ROUND(H558,0),"pełna"," ")=1)," ",IF(AND(INDEX(INFO!$B$5:$G$29,MATCH(C558&amp;F558,INFO!$C$5:$C$29&amp;INFO!$D$5:$D$29,0),6)=ROUND(G558,0)*F558*ROUND(H558,0),(ROUND((N558-F558*G558*H558),0)=0)),"pełna"," "))</f>
        <v xml:space="preserve"> </v>
      </c>
      <c r="P558" s="54"/>
      <c r="R558" s="98"/>
      <c r="S558" s="70"/>
      <c r="T558" s="98"/>
    </row>
    <row r="559" spans="1:20" x14ac:dyDescent="0.2">
      <c r="A559" s="45" t="s">
        <v>88</v>
      </c>
      <c r="B559" s="45">
        <v>437</v>
      </c>
      <c r="C559" s="49" t="s">
        <v>37</v>
      </c>
      <c r="D559" s="49" t="s">
        <v>126</v>
      </c>
      <c r="E559" s="45">
        <v>1</v>
      </c>
      <c r="F559" s="53">
        <v>12.5</v>
      </c>
      <c r="G559" s="46">
        <v>207</v>
      </c>
      <c r="H559" s="46">
        <v>1182</v>
      </c>
      <c r="I559" s="47"/>
      <c r="J559" s="48"/>
      <c r="K559" s="47">
        <f>E559*G559*H559*POWER(10,-6)</f>
        <v>0.244674</v>
      </c>
      <c r="L559" s="47" t="s">
        <v>127</v>
      </c>
      <c r="M559" s="54">
        <v>402002</v>
      </c>
      <c r="N559" s="54">
        <v>3058425</v>
      </c>
      <c r="O559" s="54" t="str">
        <f t="array" ref="O559">IF(ISERROR(IF(INDEX(INFO!$B$5:$G$29,MATCH(C559&amp;F559,INFO!$C$5:$C$29&amp;INFO!$D$5:$D$29,0),6)=ROUND(G559,0)*F559*ROUND(H559,0),"pełna"," ")=1)," ",IF(AND(INDEX(INFO!$B$5:$G$29,MATCH(C559&amp;F559,INFO!$C$5:$C$29&amp;INFO!$D$5:$D$29,0),6)=ROUND(G559,0)*F559*ROUND(H559,0),(ROUND((N559-F559*G559*H559),0)=0)),"pełna"," "))</f>
        <v xml:space="preserve"> </v>
      </c>
      <c r="P559" s="54"/>
      <c r="R559" s="98"/>
      <c r="S559" s="70"/>
      <c r="T559" s="98"/>
    </row>
    <row r="560" spans="1:20" x14ac:dyDescent="0.2">
      <c r="A560" s="45" t="s">
        <v>78</v>
      </c>
      <c r="B560" s="45">
        <v>442</v>
      </c>
      <c r="C560" s="49" t="s">
        <v>37</v>
      </c>
      <c r="D560" s="49" t="s">
        <v>126</v>
      </c>
      <c r="E560" s="45">
        <v>1</v>
      </c>
      <c r="F560" s="53">
        <v>12.5</v>
      </c>
      <c r="G560" s="46">
        <v>898</v>
      </c>
      <c r="H560" s="46">
        <v>2433</v>
      </c>
      <c r="I560" s="47"/>
      <c r="J560" s="48"/>
      <c r="K560" s="47">
        <f>E560*G560*H560*POWER(10,-6)</f>
        <v>2.1848339999999999</v>
      </c>
      <c r="L560" s="47" t="s">
        <v>127</v>
      </c>
      <c r="M560" s="54">
        <v>402002</v>
      </c>
      <c r="N560" s="54">
        <v>26555624.9998</v>
      </c>
      <c r="O560" s="54" t="str">
        <f t="array" ref="O560">IF(ISERROR(IF(INDEX(INFO!$B$5:$G$29,MATCH(C560&amp;F560,INFO!$C$5:$C$29&amp;INFO!$D$5:$D$29,0),6)=ROUND(G560,0)*F560*ROUND(H560,0),"pełna"," ")=1)," ",IF(AND(INDEX(INFO!$B$5:$G$29,MATCH(C560&amp;F560,INFO!$C$5:$C$29&amp;INFO!$D$5:$D$29,0),6)=ROUND(G560,0)*F560*ROUND(H560,0),(ROUND((N560-F560*G560*H560),0)=0)),"pełna"," "))</f>
        <v xml:space="preserve"> </v>
      </c>
      <c r="P560" s="54"/>
      <c r="R560" s="98"/>
      <c r="S560" s="70"/>
      <c r="T560" s="98"/>
    </row>
    <row r="561" spans="1:20" x14ac:dyDescent="0.2">
      <c r="A561" s="45" t="s">
        <v>88</v>
      </c>
      <c r="B561" s="45">
        <v>442</v>
      </c>
      <c r="C561" s="49" t="s">
        <v>37</v>
      </c>
      <c r="D561" s="49" t="s">
        <v>126</v>
      </c>
      <c r="E561" s="45">
        <v>1</v>
      </c>
      <c r="F561" s="53">
        <v>12.5</v>
      </c>
      <c r="G561" s="46">
        <v>898</v>
      </c>
      <c r="H561" s="46">
        <v>2433</v>
      </c>
      <c r="I561" s="47"/>
      <c r="J561" s="48"/>
      <c r="K561" s="47">
        <f>E561*G561*H561*POWER(10,-6)</f>
        <v>2.1848339999999999</v>
      </c>
      <c r="L561" s="47" t="s">
        <v>127</v>
      </c>
      <c r="M561" s="54">
        <v>402002</v>
      </c>
      <c r="N561" s="54">
        <v>26555624.999699999</v>
      </c>
      <c r="O561" s="54" t="str">
        <f t="array" ref="O561">IF(ISERROR(IF(INDEX(INFO!$B$5:$G$29,MATCH(C561&amp;F561,INFO!$C$5:$C$29&amp;INFO!$D$5:$D$29,0),6)=ROUND(G561,0)*F561*ROUND(H561,0),"pełna"," ")=1)," ",IF(AND(INDEX(INFO!$B$5:$G$29,MATCH(C561&amp;F561,INFO!$C$5:$C$29&amp;INFO!$D$5:$D$29,0),6)=ROUND(G561,0)*F561*ROUND(H561,0),(ROUND((N561-F561*G561*H561),0)=0)),"pełna"," "))</f>
        <v xml:space="preserve"> </v>
      </c>
      <c r="P561" s="54"/>
      <c r="R561" s="98"/>
      <c r="S561" s="70"/>
      <c r="T561" s="98"/>
    </row>
    <row r="562" spans="1:20" x14ac:dyDescent="0.2">
      <c r="A562" s="45" t="s">
        <v>78</v>
      </c>
      <c r="B562" s="45">
        <v>443</v>
      </c>
      <c r="C562" s="49" t="s">
        <v>37</v>
      </c>
      <c r="D562" s="49" t="s">
        <v>126</v>
      </c>
      <c r="E562" s="45">
        <v>1</v>
      </c>
      <c r="F562" s="53">
        <v>12.5</v>
      </c>
      <c r="G562" s="46">
        <v>1068</v>
      </c>
      <c r="H562" s="46">
        <v>1182</v>
      </c>
      <c r="I562" s="47"/>
      <c r="J562" s="48"/>
      <c r="K562" s="47">
        <f>E562*G562*H562*POWER(10,-6)</f>
        <v>1.2623759999999999</v>
      </c>
      <c r="L562" s="47" t="s">
        <v>127</v>
      </c>
      <c r="M562" s="54">
        <v>402002</v>
      </c>
      <c r="N562" s="54">
        <v>15779700</v>
      </c>
      <c r="O562" s="54" t="str">
        <f t="array" ref="O562">IF(ISERROR(IF(INDEX(INFO!$B$5:$G$29,MATCH(C562&amp;F562,INFO!$C$5:$C$29&amp;INFO!$D$5:$D$29,0),6)=ROUND(G562,0)*F562*ROUND(H562,0),"pełna"," ")=1)," ",IF(AND(INDEX(INFO!$B$5:$G$29,MATCH(C562&amp;F562,INFO!$C$5:$C$29&amp;INFO!$D$5:$D$29,0),6)=ROUND(G562,0)*F562*ROUND(H562,0),(ROUND((N562-F562*G562*H562),0)=0)),"pełna"," "))</f>
        <v xml:space="preserve"> </v>
      </c>
      <c r="P562" s="54"/>
      <c r="R562" s="98"/>
      <c r="S562" s="70"/>
      <c r="T562" s="98"/>
    </row>
    <row r="563" spans="1:20" x14ac:dyDescent="0.2">
      <c r="A563" s="45" t="s">
        <v>88</v>
      </c>
      <c r="B563" s="45">
        <v>443</v>
      </c>
      <c r="C563" s="49" t="s">
        <v>37</v>
      </c>
      <c r="D563" s="49" t="s">
        <v>126</v>
      </c>
      <c r="E563" s="45">
        <v>1</v>
      </c>
      <c r="F563" s="53">
        <v>12.5</v>
      </c>
      <c r="G563" s="46">
        <v>1068</v>
      </c>
      <c r="H563" s="46">
        <v>1182</v>
      </c>
      <c r="I563" s="47"/>
      <c r="J563" s="48"/>
      <c r="K563" s="47">
        <f>E563*G563*H563*POWER(10,-6)</f>
        <v>1.2623759999999999</v>
      </c>
      <c r="L563" s="47" t="s">
        <v>127</v>
      </c>
      <c r="M563" s="54">
        <v>402002</v>
      </c>
      <c r="N563" s="54">
        <v>15779700</v>
      </c>
      <c r="O563" s="54" t="str">
        <f t="array" ref="O563">IF(ISERROR(IF(INDEX(INFO!$B$5:$G$29,MATCH(C563&amp;F563,INFO!$C$5:$C$29&amp;INFO!$D$5:$D$29,0),6)=ROUND(G563,0)*F563*ROUND(H563,0),"pełna"," ")=1)," ",IF(AND(INDEX(INFO!$B$5:$G$29,MATCH(C563&amp;F563,INFO!$C$5:$C$29&amp;INFO!$D$5:$D$29,0),6)=ROUND(G563,0)*F563*ROUND(H563,0),(ROUND((N563-F563*G563*H563),0)=0)),"pełna"," "))</f>
        <v xml:space="preserve"> </v>
      </c>
      <c r="P563" s="54"/>
      <c r="R563" s="98"/>
      <c r="S563" s="70"/>
      <c r="T563" s="98"/>
    </row>
    <row r="564" spans="1:20" x14ac:dyDescent="0.2">
      <c r="A564" s="45" t="s">
        <v>81</v>
      </c>
      <c r="B564" s="45">
        <v>478</v>
      </c>
      <c r="C564" s="49" t="s">
        <v>37</v>
      </c>
      <c r="D564" s="49" t="s">
        <v>126</v>
      </c>
      <c r="E564" s="45">
        <v>1</v>
      </c>
      <c r="F564" s="53">
        <v>12.5</v>
      </c>
      <c r="G564" s="46">
        <v>987.49996989199997</v>
      </c>
      <c r="H564" s="46">
        <v>2433</v>
      </c>
      <c r="I564" s="47"/>
      <c r="J564" s="48"/>
      <c r="K564" s="47">
        <f>E564*G564*H564*POWER(10,-6)</f>
        <v>2.4025874267472358</v>
      </c>
      <c r="L564" s="47" t="s">
        <v>127</v>
      </c>
      <c r="M564" s="54">
        <v>402002</v>
      </c>
      <c r="N564" s="54">
        <v>30032342.8343</v>
      </c>
      <c r="O564" s="54" t="str">
        <f t="array" ref="O564">IF(ISERROR(IF(INDEX(INFO!$B$5:$G$29,MATCH(C564&amp;F564,INFO!$C$5:$C$29&amp;INFO!$D$5:$D$29,0),6)=ROUND(G564,0)*F564*ROUND(H564,0),"pełna"," ")=1)," ",IF(AND(INDEX(INFO!$B$5:$G$29,MATCH(C564&amp;F564,INFO!$C$5:$C$29&amp;INFO!$D$5:$D$29,0),6)=ROUND(G564,0)*F564*ROUND(H564,0),(ROUND((N564-F564*G564*H564),0)=0)),"pełna"," "))</f>
        <v xml:space="preserve"> </v>
      </c>
      <c r="P564" s="54"/>
      <c r="R564" s="98"/>
      <c r="S564" s="70"/>
      <c r="T564" s="98"/>
    </row>
    <row r="565" spans="1:20" x14ac:dyDescent="0.2">
      <c r="A565" s="45" t="s">
        <v>85</v>
      </c>
      <c r="B565" s="45">
        <v>478</v>
      </c>
      <c r="C565" s="49" t="s">
        <v>37</v>
      </c>
      <c r="D565" s="49" t="s">
        <v>126</v>
      </c>
      <c r="E565" s="45">
        <v>1</v>
      </c>
      <c r="F565" s="53">
        <v>12.5</v>
      </c>
      <c r="G565" s="46">
        <v>987.49996989199997</v>
      </c>
      <c r="H565" s="46">
        <v>2433</v>
      </c>
      <c r="I565" s="47"/>
      <c r="J565" s="48"/>
      <c r="K565" s="47">
        <f>E565*G565*H565*POWER(10,-6)</f>
        <v>2.4025874267472358</v>
      </c>
      <c r="L565" s="47" t="s">
        <v>127</v>
      </c>
      <c r="M565" s="54">
        <v>402002</v>
      </c>
      <c r="N565" s="54">
        <v>30032342.8343</v>
      </c>
      <c r="O565" s="54" t="str">
        <f t="array" ref="O565">IF(ISERROR(IF(INDEX(INFO!$B$5:$G$29,MATCH(C565&amp;F565,INFO!$C$5:$C$29&amp;INFO!$D$5:$D$29,0),6)=ROUND(G565,0)*F565*ROUND(H565,0),"pełna"," ")=1)," ",IF(AND(INDEX(INFO!$B$5:$G$29,MATCH(C565&amp;F565,INFO!$C$5:$C$29&amp;INFO!$D$5:$D$29,0),6)=ROUND(G565,0)*F565*ROUND(H565,0),(ROUND((N565-F565*G565*H565),0)=0)),"pełna"," "))</f>
        <v xml:space="preserve"> </v>
      </c>
      <c r="P565" s="54"/>
      <c r="R565" s="98"/>
      <c r="S565" s="70"/>
      <c r="T565" s="98"/>
    </row>
    <row r="566" spans="1:20" x14ac:dyDescent="0.2">
      <c r="A566" s="45" t="s">
        <v>81</v>
      </c>
      <c r="B566" s="45">
        <v>479</v>
      </c>
      <c r="C566" s="49" t="s">
        <v>37</v>
      </c>
      <c r="D566" s="49" t="s">
        <v>126</v>
      </c>
      <c r="E566" s="45">
        <v>1</v>
      </c>
      <c r="F566" s="53">
        <v>12.5</v>
      </c>
      <c r="G566" s="46">
        <v>962.49932861299999</v>
      </c>
      <c r="H566" s="46">
        <v>2433</v>
      </c>
      <c r="I566" s="47"/>
      <c r="J566" s="48"/>
      <c r="K566" s="47">
        <f>E566*G566*H566*POWER(10,-6)</f>
        <v>2.3417608665154286</v>
      </c>
      <c r="L566" s="47" t="s">
        <v>127</v>
      </c>
      <c r="M566" s="54">
        <v>402002</v>
      </c>
      <c r="N566" s="54">
        <v>29272010.831500001</v>
      </c>
      <c r="O566" s="54" t="str">
        <f t="array" ref="O566">IF(ISERROR(IF(INDEX(INFO!$B$5:$G$29,MATCH(C566&amp;F566,INFO!$C$5:$C$29&amp;INFO!$D$5:$D$29,0),6)=ROUND(G566,0)*F566*ROUND(H566,0),"pełna"," ")=1)," ",IF(AND(INDEX(INFO!$B$5:$G$29,MATCH(C566&amp;F566,INFO!$C$5:$C$29&amp;INFO!$D$5:$D$29,0),6)=ROUND(G566,0)*F566*ROUND(H566,0),(ROUND((N566-F566*G566*H566),0)=0)),"pełna"," "))</f>
        <v xml:space="preserve"> </v>
      </c>
      <c r="P566" s="54"/>
      <c r="R566" s="98"/>
      <c r="S566" s="70"/>
      <c r="T566" s="98"/>
    </row>
    <row r="567" spans="1:20" x14ac:dyDescent="0.2">
      <c r="A567" s="45" t="s">
        <v>85</v>
      </c>
      <c r="B567" s="45">
        <v>479</v>
      </c>
      <c r="C567" s="49" t="s">
        <v>37</v>
      </c>
      <c r="D567" s="49" t="s">
        <v>126</v>
      </c>
      <c r="E567" s="45">
        <v>1</v>
      </c>
      <c r="F567" s="53">
        <v>12.5</v>
      </c>
      <c r="G567" s="46">
        <v>962.49932861299999</v>
      </c>
      <c r="H567" s="46">
        <v>2433</v>
      </c>
      <c r="I567" s="47"/>
      <c r="J567" s="48"/>
      <c r="K567" s="47">
        <f>E567*G567*H567*POWER(10,-6)</f>
        <v>2.3417608665154286</v>
      </c>
      <c r="L567" s="47" t="s">
        <v>127</v>
      </c>
      <c r="M567" s="54">
        <v>402002</v>
      </c>
      <c r="N567" s="54">
        <v>29272010.831500001</v>
      </c>
      <c r="O567" s="54" t="str">
        <f t="array" ref="O567">IF(ISERROR(IF(INDEX(INFO!$B$5:$G$29,MATCH(C567&amp;F567,INFO!$C$5:$C$29&amp;INFO!$D$5:$D$29,0),6)=ROUND(G567,0)*F567*ROUND(H567,0),"pełna"," ")=1)," ",IF(AND(INDEX(INFO!$B$5:$G$29,MATCH(C567&amp;F567,INFO!$C$5:$C$29&amp;INFO!$D$5:$D$29,0),6)=ROUND(G567,0)*F567*ROUND(H567,0),(ROUND((N567-F567*G567*H567),0)=0)),"pełna"," "))</f>
        <v xml:space="preserve"> </v>
      </c>
      <c r="P567" s="54"/>
      <c r="R567" s="98"/>
      <c r="S567" s="70"/>
      <c r="T567" s="98"/>
    </row>
    <row r="568" spans="1:20" x14ac:dyDescent="0.2">
      <c r="A568" s="45" t="s">
        <v>80</v>
      </c>
      <c r="B568" s="45">
        <v>497</v>
      </c>
      <c r="C568" s="49" t="s">
        <v>37</v>
      </c>
      <c r="D568" s="49" t="s">
        <v>126</v>
      </c>
      <c r="E568" s="45">
        <v>1</v>
      </c>
      <c r="F568" s="53">
        <v>12.5</v>
      </c>
      <c r="G568" s="46">
        <v>1586</v>
      </c>
      <c r="H568" s="46">
        <v>1130</v>
      </c>
      <c r="I568" s="47"/>
      <c r="J568" s="48"/>
      <c r="K568" s="47">
        <f>E568*G568*H568*POWER(10,-6)</f>
        <v>1.7921799999999999</v>
      </c>
      <c r="L568" s="47" t="s">
        <v>127</v>
      </c>
      <c r="M568" s="54">
        <v>402002</v>
      </c>
      <c r="N568" s="54">
        <v>16725826.525599999</v>
      </c>
      <c r="O568" s="54" t="str">
        <f t="array" ref="O568">IF(ISERROR(IF(INDEX(INFO!$B$5:$G$29,MATCH(C568&amp;F568,INFO!$C$5:$C$29&amp;INFO!$D$5:$D$29,0),6)=ROUND(G568,0)*F568*ROUND(H568,0),"pełna"," ")=1)," ",IF(AND(INDEX(INFO!$B$5:$G$29,MATCH(C568&amp;F568,INFO!$C$5:$C$29&amp;INFO!$D$5:$D$29,0),6)=ROUND(G568,0)*F568*ROUND(H568,0),(ROUND((N568-F568*G568*H568),0)=0)),"pełna"," "))</f>
        <v xml:space="preserve"> </v>
      </c>
      <c r="P568" s="54"/>
      <c r="R568" s="98"/>
      <c r="S568" s="70"/>
      <c r="T568" s="98"/>
    </row>
    <row r="569" spans="1:20" x14ac:dyDescent="0.2">
      <c r="A569" s="45" t="s">
        <v>80</v>
      </c>
      <c r="B569" s="45">
        <v>501</v>
      </c>
      <c r="C569" s="49" t="s">
        <v>37</v>
      </c>
      <c r="D569" s="49" t="s">
        <v>126</v>
      </c>
      <c r="E569" s="45">
        <v>1</v>
      </c>
      <c r="F569" s="53">
        <v>12.5</v>
      </c>
      <c r="G569" s="46">
        <v>1041.4989473000001</v>
      </c>
      <c r="H569" s="46">
        <v>1303</v>
      </c>
      <c r="I569" s="47"/>
      <c r="J569" s="48"/>
      <c r="K569" s="47">
        <f>E569*G569*H569*POWER(10,-6)</f>
        <v>1.3570731283319</v>
      </c>
      <c r="L569" s="47" t="s">
        <v>127</v>
      </c>
      <c r="M569" s="54">
        <v>402002</v>
      </c>
      <c r="N569" s="54">
        <v>16963414.104200002</v>
      </c>
      <c r="O569" s="54" t="str">
        <f t="array" ref="O569">IF(ISERROR(IF(INDEX(INFO!$B$5:$G$29,MATCH(C569&amp;F569,INFO!$C$5:$C$29&amp;INFO!$D$5:$D$29,0),6)=ROUND(G569,0)*F569*ROUND(H569,0),"pełna"," ")=1)," ",IF(AND(INDEX(INFO!$B$5:$G$29,MATCH(C569&amp;F569,INFO!$C$5:$C$29&amp;INFO!$D$5:$D$29,0),6)=ROUND(G569,0)*F569*ROUND(H569,0),(ROUND((N569-F569*G569*H569),0)=0)),"pełna"," "))</f>
        <v xml:space="preserve"> </v>
      </c>
      <c r="P569" s="54"/>
      <c r="R569" s="98"/>
      <c r="S569" s="70"/>
      <c r="T569" s="98"/>
    </row>
    <row r="570" spans="1:20" x14ac:dyDescent="0.2">
      <c r="A570" s="45" t="s">
        <v>80</v>
      </c>
      <c r="B570" s="45">
        <v>514</v>
      </c>
      <c r="C570" s="49" t="s">
        <v>37</v>
      </c>
      <c r="D570" s="49" t="s">
        <v>126</v>
      </c>
      <c r="E570" s="45">
        <v>1</v>
      </c>
      <c r="F570" s="53">
        <v>12.5</v>
      </c>
      <c r="G570" s="46">
        <v>799.99894730300002</v>
      </c>
      <c r="H570" s="46">
        <v>2433</v>
      </c>
      <c r="I570" s="47"/>
      <c r="J570" s="48"/>
      <c r="K570" s="47">
        <f>E570*G570*H570*POWER(10,-6)</f>
        <v>1.946397438788199</v>
      </c>
      <c r="L570" s="47" t="s">
        <v>127</v>
      </c>
      <c r="M570" s="54">
        <v>402002</v>
      </c>
      <c r="N570" s="54">
        <v>11628202.355</v>
      </c>
      <c r="O570" s="54" t="str">
        <f t="array" ref="O570">IF(ISERROR(IF(INDEX(INFO!$B$5:$G$29,MATCH(C570&amp;F570,INFO!$C$5:$C$29&amp;INFO!$D$5:$D$29,0),6)=ROUND(G570,0)*F570*ROUND(H570,0),"pełna"," ")=1)," ",IF(AND(INDEX(INFO!$B$5:$G$29,MATCH(C570&amp;F570,INFO!$C$5:$C$29&amp;INFO!$D$5:$D$29,0),6)=ROUND(G570,0)*F570*ROUND(H570,0),(ROUND((N570-F570*G570*H570),0)=0)),"pełna"," "))</f>
        <v xml:space="preserve"> </v>
      </c>
      <c r="P570" s="54"/>
      <c r="R570" s="98"/>
      <c r="S570" s="70"/>
      <c r="T570" s="98"/>
    </row>
    <row r="571" spans="1:20" x14ac:dyDescent="0.2">
      <c r="A571" s="45" t="s">
        <v>74</v>
      </c>
      <c r="B571" s="45">
        <v>34</v>
      </c>
      <c r="C571" s="49" t="s">
        <v>61</v>
      </c>
      <c r="D571" s="49" t="s">
        <v>40</v>
      </c>
      <c r="E571" s="45">
        <v>1</v>
      </c>
      <c r="F571" s="53">
        <v>12</v>
      </c>
      <c r="G571" s="46">
        <v>323.00027655299999</v>
      </c>
      <c r="H571" s="46">
        <v>2800</v>
      </c>
      <c r="I571" s="47"/>
      <c r="J571" s="48"/>
      <c r="K571" s="47">
        <f>E571*G571*H571*POWER(10,-6)</f>
        <v>0.90440077434839994</v>
      </c>
      <c r="L571" s="47"/>
      <c r="M571" s="54">
        <v>501016</v>
      </c>
      <c r="N571" s="54">
        <v>5136020.4519800004</v>
      </c>
      <c r="O571" s="54" t="str">
        <f t="array" ref="O571">IF(ISERROR(IF(INDEX(INFO!$B$5:$G$29,MATCH(C571&amp;F571,INFO!$C$5:$C$29&amp;INFO!$D$5:$D$29,0),6)=ROUND(G571,0)*F571*ROUND(H571,0),"pełna"," ")=1)," ",IF(AND(INDEX(INFO!$B$5:$G$29,MATCH(C571&amp;F571,INFO!$C$5:$C$29&amp;INFO!$D$5:$D$29,0),6)=ROUND(G571,0)*F571*ROUND(H571,0),(ROUND((N571-F571*G571*H571),0)=0)),"pełna"," "))</f>
        <v xml:space="preserve"> </v>
      </c>
      <c r="P571" s="54"/>
      <c r="R571" s="98"/>
      <c r="S571" s="70"/>
      <c r="T571" s="98"/>
    </row>
    <row r="572" spans="1:20" x14ac:dyDescent="0.2">
      <c r="A572" s="45" t="s">
        <v>90</v>
      </c>
      <c r="B572" s="45">
        <v>34</v>
      </c>
      <c r="C572" s="49" t="s">
        <v>61</v>
      </c>
      <c r="D572" s="49" t="s">
        <v>40</v>
      </c>
      <c r="E572" s="45">
        <v>1</v>
      </c>
      <c r="F572" s="53">
        <v>12</v>
      </c>
      <c r="G572" s="46">
        <v>322.99960956699999</v>
      </c>
      <c r="H572" s="46">
        <v>2800</v>
      </c>
      <c r="I572" s="47"/>
      <c r="J572" s="48"/>
      <c r="K572" s="47">
        <f>E572*G572*H572*POWER(10,-6)</f>
        <v>0.90439890678759993</v>
      </c>
      <c r="L572" s="47"/>
      <c r="M572" s="54">
        <v>501016</v>
      </c>
      <c r="N572" s="54">
        <v>5135998.0406299997</v>
      </c>
      <c r="O572" s="54" t="str">
        <f t="array" ref="O572">IF(ISERROR(IF(INDEX(INFO!$B$5:$G$29,MATCH(C572&amp;F572,INFO!$C$5:$C$29&amp;INFO!$D$5:$D$29,0),6)=ROUND(G572,0)*F572*ROUND(H572,0),"pełna"," ")=1)," ",IF(AND(INDEX(INFO!$B$5:$G$29,MATCH(C572&amp;F572,INFO!$C$5:$C$29&amp;INFO!$D$5:$D$29,0),6)=ROUND(G572,0)*F572*ROUND(H572,0),(ROUND((N572-F572*G572*H572),0)=0)),"pełna"," "))</f>
        <v xml:space="preserve"> </v>
      </c>
      <c r="P572" s="54"/>
      <c r="R572" s="98"/>
      <c r="S572" s="70"/>
      <c r="T572" s="98"/>
    </row>
    <row r="573" spans="1:20" x14ac:dyDescent="0.2">
      <c r="A573" s="45" t="s">
        <v>74</v>
      </c>
      <c r="B573" s="45">
        <v>35</v>
      </c>
      <c r="C573" s="49" t="s">
        <v>61</v>
      </c>
      <c r="D573" s="49" t="s">
        <v>40</v>
      </c>
      <c r="E573" s="45">
        <v>1</v>
      </c>
      <c r="F573" s="53">
        <v>12</v>
      </c>
      <c r="G573" s="46">
        <v>1502.0003904299999</v>
      </c>
      <c r="H573" s="46">
        <v>194</v>
      </c>
      <c r="I573" s="47"/>
      <c r="J573" s="48"/>
      <c r="K573" s="47">
        <f>E573*G573*H573*POWER(10,-6)</f>
        <v>0.29138807574341996</v>
      </c>
      <c r="L573" s="47"/>
      <c r="M573" s="54">
        <v>501016</v>
      </c>
      <c r="N573" s="54">
        <v>3496656.9089299999</v>
      </c>
      <c r="O573" s="54" t="str">
        <f t="array" ref="O573">IF(ISERROR(IF(INDEX(INFO!$B$5:$G$29,MATCH(C573&amp;F573,INFO!$C$5:$C$29&amp;INFO!$D$5:$D$29,0),6)=ROUND(G573,0)*F573*ROUND(H573,0),"pełna"," ")=1)," ",IF(AND(INDEX(INFO!$B$5:$G$29,MATCH(C573&amp;F573,INFO!$C$5:$C$29&amp;INFO!$D$5:$D$29,0),6)=ROUND(G573,0)*F573*ROUND(H573,0),(ROUND((N573-F573*G573*H573),0)=0)),"pełna"," "))</f>
        <v xml:space="preserve"> </v>
      </c>
      <c r="P573" s="54"/>
      <c r="R573" s="98"/>
      <c r="S573" s="70"/>
      <c r="T573" s="98"/>
    </row>
    <row r="574" spans="1:20" x14ac:dyDescent="0.2">
      <c r="A574" s="45" t="s">
        <v>90</v>
      </c>
      <c r="B574" s="45">
        <v>35</v>
      </c>
      <c r="C574" s="49" t="s">
        <v>61</v>
      </c>
      <c r="D574" s="49" t="s">
        <v>40</v>
      </c>
      <c r="E574" s="45">
        <v>1</v>
      </c>
      <c r="F574" s="53">
        <v>12</v>
      </c>
      <c r="G574" s="46">
        <v>1502.0003904299999</v>
      </c>
      <c r="H574" s="46">
        <v>194</v>
      </c>
      <c r="I574" s="47"/>
      <c r="J574" s="48"/>
      <c r="K574" s="47">
        <f>E574*G574*H574*POWER(10,-6)</f>
        <v>0.29138807574341996</v>
      </c>
      <c r="L574" s="47"/>
      <c r="M574" s="54">
        <v>501016</v>
      </c>
      <c r="N574" s="54">
        <v>3496656.9089299999</v>
      </c>
      <c r="O574" s="54" t="str">
        <f t="array" ref="O574">IF(ISERROR(IF(INDEX(INFO!$B$5:$G$29,MATCH(C574&amp;F574,INFO!$C$5:$C$29&amp;INFO!$D$5:$D$29,0),6)=ROUND(G574,0)*F574*ROUND(H574,0),"pełna"," ")=1)," ",IF(AND(INDEX(INFO!$B$5:$G$29,MATCH(C574&amp;F574,INFO!$C$5:$C$29&amp;INFO!$D$5:$D$29,0),6)=ROUND(G574,0)*F574*ROUND(H574,0),(ROUND((N574-F574*G574*H574),0)=0)),"pełna"," "))</f>
        <v xml:space="preserve"> </v>
      </c>
      <c r="P574" s="54"/>
      <c r="R574" s="98"/>
      <c r="S574" s="70"/>
      <c r="T574" s="98"/>
    </row>
    <row r="575" spans="1:20" x14ac:dyDescent="0.2">
      <c r="A575" s="45" t="s">
        <v>94</v>
      </c>
      <c r="B575" s="45">
        <v>41</v>
      </c>
      <c r="C575" s="49" t="s">
        <v>61</v>
      </c>
      <c r="D575" s="49" t="s">
        <v>40</v>
      </c>
      <c r="E575" s="45">
        <v>2</v>
      </c>
      <c r="F575" s="53">
        <v>12</v>
      </c>
      <c r="G575" s="46">
        <v>747.99999120099994</v>
      </c>
      <c r="H575" s="46">
        <v>2800</v>
      </c>
      <c r="I575" s="47"/>
      <c r="J575" s="48"/>
      <c r="K575" s="47">
        <f>E575*G575*H575*POWER(10,-6)</f>
        <v>4.1887999507255991</v>
      </c>
      <c r="L575" s="47"/>
      <c r="M575" s="54">
        <v>501016</v>
      </c>
      <c r="N575" s="54">
        <v>9531983.9312900007</v>
      </c>
      <c r="O575" s="54" t="str">
        <f t="array" ref="O575">IF(ISERROR(IF(INDEX(INFO!$B$5:$G$29,MATCH(C575&amp;F575,INFO!$C$5:$C$29&amp;INFO!$D$5:$D$29,0),6)=ROUND(G575,0)*F575*ROUND(H575,0),"pełna"," ")=1)," ",IF(AND(INDEX(INFO!$B$5:$G$29,MATCH(C575&amp;F575,INFO!$C$5:$C$29&amp;INFO!$D$5:$D$29,0),6)=ROUND(G575,0)*F575*ROUND(H575,0),(ROUND((N575-F575*G575*H575),0)=0)),"pełna"," "))</f>
        <v xml:space="preserve"> </v>
      </c>
      <c r="P575" s="54"/>
      <c r="R575" s="98"/>
      <c r="S575" s="70"/>
      <c r="T575" s="98"/>
    </row>
    <row r="576" spans="1:20" x14ac:dyDescent="0.2">
      <c r="A576" s="45" t="s">
        <v>86</v>
      </c>
      <c r="B576" s="45">
        <v>100</v>
      </c>
      <c r="C576" s="49" t="s">
        <v>61</v>
      </c>
      <c r="D576" s="49" t="s">
        <v>40</v>
      </c>
      <c r="E576" s="45">
        <v>1</v>
      </c>
      <c r="F576" s="53">
        <v>12</v>
      </c>
      <c r="G576" s="46">
        <v>2136.9977490000001</v>
      </c>
      <c r="H576" s="46">
        <v>288.00000000199998</v>
      </c>
      <c r="I576" s="47"/>
      <c r="J576" s="48"/>
      <c r="K576" s="47">
        <f>E576*G576*H576*POWER(10,-6)</f>
        <v>0.61545535171627386</v>
      </c>
      <c r="L576" s="47"/>
      <c r="M576" s="54">
        <v>501016</v>
      </c>
      <c r="N576" s="54">
        <v>7385464.22059</v>
      </c>
      <c r="O576" s="54" t="str">
        <f t="array" ref="O576">IF(ISERROR(IF(INDEX(INFO!$B$5:$G$29,MATCH(C576&amp;F576,INFO!$C$5:$C$29&amp;INFO!$D$5:$D$29,0),6)=ROUND(G576,0)*F576*ROUND(H576,0),"pełna"," ")=1)," ",IF(AND(INDEX(INFO!$B$5:$G$29,MATCH(C576&amp;F576,INFO!$C$5:$C$29&amp;INFO!$D$5:$D$29,0),6)=ROUND(G576,0)*F576*ROUND(H576,0),(ROUND((N576-F576*G576*H576),0)=0)),"pełna"," "))</f>
        <v xml:space="preserve"> </v>
      </c>
      <c r="P576" s="54"/>
      <c r="R576" s="98"/>
      <c r="S576" s="70"/>
      <c r="T576" s="98"/>
    </row>
    <row r="577" spans="1:20" x14ac:dyDescent="0.2">
      <c r="A577" s="45" t="s">
        <v>82</v>
      </c>
      <c r="B577" s="45">
        <v>100</v>
      </c>
      <c r="C577" s="49" t="s">
        <v>61</v>
      </c>
      <c r="D577" s="49" t="s">
        <v>40</v>
      </c>
      <c r="E577" s="45">
        <v>1</v>
      </c>
      <c r="F577" s="53">
        <v>12</v>
      </c>
      <c r="G577" s="46">
        <v>2136.9977480900002</v>
      </c>
      <c r="H577" s="46">
        <v>288.00000000199998</v>
      </c>
      <c r="I577" s="47"/>
      <c r="J577" s="48"/>
      <c r="K577" s="47">
        <f>E577*G577*H577*POWER(10,-6)</f>
        <v>0.61545535145419406</v>
      </c>
      <c r="L577" s="47"/>
      <c r="M577" s="54">
        <v>501016</v>
      </c>
      <c r="N577" s="54">
        <v>7385464.2174699996</v>
      </c>
      <c r="O577" s="54" t="str">
        <f t="array" ref="O577">IF(ISERROR(IF(INDEX(INFO!$B$5:$G$29,MATCH(C577&amp;F577,INFO!$C$5:$C$29&amp;INFO!$D$5:$D$29,0),6)=ROUND(G577,0)*F577*ROUND(H577,0),"pełna"," ")=1)," ",IF(AND(INDEX(INFO!$B$5:$G$29,MATCH(C577&amp;F577,INFO!$C$5:$C$29&amp;INFO!$D$5:$D$29,0),6)=ROUND(G577,0)*F577*ROUND(H577,0),(ROUND((N577-F577*G577*H577),0)=0)),"pełna"," "))</f>
        <v xml:space="preserve"> </v>
      </c>
      <c r="P577" s="54"/>
      <c r="R577" s="98"/>
      <c r="S577" s="70"/>
      <c r="T577" s="98"/>
    </row>
    <row r="578" spans="1:20" x14ac:dyDescent="0.2">
      <c r="A578" s="45" t="s">
        <v>74</v>
      </c>
      <c r="B578" s="45">
        <v>112</v>
      </c>
      <c r="C578" s="49" t="s">
        <v>61</v>
      </c>
      <c r="D578" s="49" t="s">
        <v>40</v>
      </c>
      <c r="E578" s="45">
        <v>1</v>
      </c>
      <c r="F578" s="53">
        <v>12</v>
      </c>
      <c r="G578" s="46">
        <v>326.99881667300002</v>
      </c>
      <c r="H578" s="46">
        <v>2800</v>
      </c>
      <c r="I578" s="47"/>
      <c r="J578" s="48"/>
      <c r="K578" s="47">
        <f>E578*G578*H578*POWER(10,-6)</f>
        <v>0.91559668668440009</v>
      </c>
      <c r="L578" s="47"/>
      <c r="M578" s="54">
        <v>501016</v>
      </c>
      <c r="N578" s="54">
        <v>10987160.2402</v>
      </c>
      <c r="O578" s="54" t="str">
        <f t="array" ref="O578">IF(ISERROR(IF(INDEX(INFO!$B$5:$G$29,MATCH(C578&amp;F578,INFO!$C$5:$C$29&amp;INFO!$D$5:$D$29,0),6)=ROUND(G578,0)*F578*ROUND(H578,0),"pełna"," ")=1)," ",IF(AND(INDEX(INFO!$B$5:$G$29,MATCH(C578&amp;F578,INFO!$C$5:$C$29&amp;INFO!$D$5:$D$29,0),6)=ROUND(G578,0)*F578*ROUND(H578,0),(ROUND((N578-F578*G578*H578),0)=0)),"pełna"," "))</f>
        <v xml:space="preserve"> </v>
      </c>
      <c r="P578" s="54"/>
      <c r="R578" s="98"/>
      <c r="S578" s="70"/>
      <c r="T578" s="98"/>
    </row>
    <row r="579" spans="1:20" x14ac:dyDescent="0.2">
      <c r="A579" s="45" t="s">
        <v>90</v>
      </c>
      <c r="B579" s="45">
        <v>112</v>
      </c>
      <c r="C579" s="49" t="s">
        <v>61</v>
      </c>
      <c r="D579" s="49" t="s">
        <v>40</v>
      </c>
      <c r="E579" s="45">
        <v>1</v>
      </c>
      <c r="F579" s="53">
        <v>12</v>
      </c>
      <c r="G579" s="46">
        <v>326.99881667300002</v>
      </c>
      <c r="H579" s="46">
        <v>2800</v>
      </c>
      <c r="I579" s="47"/>
      <c r="J579" s="48"/>
      <c r="K579" s="47">
        <f>E579*G579*H579*POWER(10,-6)</f>
        <v>0.91559668668440009</v>
      </c>
      <c r="L579" s="47"/>
      <c r="M579" s="54">
        <v>501016</v>
      </c>
      <c r="N579" s="54">
        <v>10987160.2402</v>
      </c>
      <c r="O579" s="54" t="str">
        <f t="array" ref="O579">IF(ISERROR(IF(INDEX(INFO!$B$5:$G$29,MATCH(C579&amp;F579,INFO!$C$5:$C$29&amp;INFO!$D$5:$D$29,0),6)=ROUND(G579,0)*F579*ROUND(H579,0),"pełna"," ")=1)," ",IF(AND(INDEX(INFO!$B$5:$G$29,MATCH(C579&amp;F579,INFO!$C$5:$C$29&amp;INFO!$D$5:$D$29,0),6)=ROUND(G579,0)*F579*ROUND(H579,0),(ROUND((N579-F579*G579*H579),0)=0)),"pełna"," "))</f>
        <v xml:space="preserve"> </v>
      </c>
      <c r="P579" s="54"/>
      <c r="R579" s="98"/>
      <c r="S579" s="70"/>
      <c r="T579" s="98"/>
    </row>
    <row r="580" spans="1:20" x14ac:dyDescent="0.2">
      <c r="A580" s="45" t="s">
        <v>90</v>
      </c>
      <c r="B580" s="45">
        <v>113</v>
      </c>
      <c r="C580" s="49" t="s">
        <v>61</v>
      </c>
      <c r="D580" s="49" t="s">
        <v>40</v>
      </c>
      <c r="E580" s="45">
        <v>1</v>
      </c>
      <c r="F580" s="53">
        <v>12</v>
      </c>
      <c r="G580" s="46">
        <v>808.00070149500004</v>
      </c>
      <c r="H580" s="46">
        <v>2800</v>
      </c>
      <c r="I580" s="47"/>
      <c r="J580" s="48"/>
      <c r="K580" s="47">
        <f>E580*G580*H580*POWER(10,-6)</f>
        <v>2.262401964186</v>
      </c>
      <c r="L580" s="47"/>
      <c r="M580" s="54">
        <v>501016</v>
      </c>
      <c r="N580" s="54">
        <v>27148823.5702</v>
      </c>
      <c r="O580" s="54" t="str">
        <f t="array" ref="O580">IF(ISERROR(IF(INDEX(INFO!$B$5:$G$29,MATCH(C580&amp;F580,INFO!$C$5:$C$29&amp;INFO!$D$5:$D$29,0),6)=ROUND(G580,0)*F580*ROUND(H580,0),"pełna"," ")=1)," ",IF(AND(INDEX(INFO!$B$5:$G$29,MATCH(C580&amp;F580,INFO!$C$5:$C$29&amp;INFO!$D$5:$D$29,0),6)=ROUND(G580,0)*F580*ROUND(H580,0),(ROUND((N580-F580*G580*H580),0)=0)),"pełna"," "))</f>
        <v xml:space="preserve"> </v>
      </c>
      <c r="P580" s="54"/>
      <c r="R580" s="98"/>
      <c r="S580" s="70"/>
      <c r="T580" s="98"/>
    </row>
    <row r="581" spans="1:20" x14ac:dyDescent="0.2">
      <c r="A581" s="45" t="s">
        <v>74</v>
      </c>
      <c r="B581" s="45">
        <v>113</v>
      </c>
      <c r="C581" s="49" t="s">
        <v>61</v>
      </c>
      <c r="D581" s="49" t="s">
        <v>40</v>
      </c>
      <c r="E581" s="45">
        <v>1</v>
      </c>
      <c r="F581" s="53">
        <v>12</v>
      </c>
      <c r="G581" s="46">
        <v>808.00070149500004</v>
      </c>
      <c r="H581" s="46">
        <v>2800</v>
      </c>
      <c r="I581" s="47"/>
      <c r="J581" s="48"/>
      <c r="K581" s="47">
        <f>E581*G581*H581*POWER(10,-6)</f>
        <v>2.262401964186</v>
      </c>
      <c r="L581" s="47"/>
      <c r="M581" s="54">
        <v>501016</v>
      </c>
      <c r="N581" s="54">
        <v>27148823.5702</v>
      </c>
      <c r="O581" s="54" t="str">
        <f t="array" ref="O581">IF(ISERROR(IF(INDEX(INFO!$B$5:$G$29,MATCH(C581&amp;F581,INFO!$C$5:$C$29&amp;INFO!$D$5:$D$29,0),6)=ROUND(G581,0)*F581*ROUND(H581,0),"pełna"," ")=1)," ",IF(AND(INDEX(INFO!$B$5:$G$29,MATCH(C581&amp;F581,INFO!$C$5:$C$29&amp;INFO!$D$5:$D$29,0),6)=ROUND(G581,0)*F581*ROUND(H581,0),(ROUND((N581-F581*G581*H581),0)=0)),"pełna"," "))</f>
        <v xml:space="preserve"> </v>
      </c>
      <c r="P581" s="54"/>
      <c r="R581" s="98"/>
      <c r="S581" s="70"/>
      <c r="T581" s="98"/>
    </row>
    <row r="582" spans="1:20" x14ac:dyDescent="0.2">
      <c r="A582" s="45" t="s">
        <v>94</v>
      </c>
      <c r="B582" s="45">
        <v>114</v>
      </c>
      <c r="C582" s="49" t="s">
        <v>61</v>
      </c>
      <c r="D582" s="49" t="s">
        <v>40</v>
      </c>
      <c r="E582" s="45">
        <v>1</v>
      </c>
      <c r="F582" s="53">
        <v>12</v>
      </c>
      <c r="G582" s="46">
        <v>328.37134422899999</v>
      </c>
      <c r="H582" s="46">
        <v>2800</v>
      </c>
      <c r="I582" s="47"/>
      <c r="J582" s="48"/>
      <c r="K582" s="47">
        <f>E582*G582*H582*POWER(10,-6)</f>
        <v>0.91943976384119985</v>
      </c>
      <c r="L582" s="47"/>
      <c r="M582" s="54">
        <v>501016</v>
      </c>
      <c r="N582" s="54">
        <v>11026901.2487</v>
      </c>
      <c r="O582" s="54" t="str">
        <f t="array" ref="O582">IF(ISERROR(IF(INDEX(INFO!$B$5:$G$29,MATCH(C582&amp;F582,INFO!$C$5:$C$29&amp;INFO!$D$5:$D$29,0),6)=ROUND(G582,0)*F582*ROUND(H582,0),"pełna"," ")=1)," ",IF(AND(INDEX(INFO!$B$5:$G$29,MATCH(C582&amp;F582,INFO!$C$5:$C$29&amp;INFO!$D$5:$D$29,0),6)=ROUND(G582,0)*F582*ROUND(H582,0),(ROUND((N582-F582*G582*H582),0)=0)),"pełna"," "))</f>
        <v xml:space="preserve"> </v>
      </c>
      <c r="P582" s="54"/>
      <c r="R582" s="98"/>
      <c r="S582" s="70"/>
      <c r="T582" s="98"/>
    </row>
    <row r="583" spans="1:20" x14ac:dyDescent="0.2">
      <c r="A583" s="45" t="s">
        <v>95</v>
      </c>
      <c r="B583" s="45">
        <v>119</v>
      </c>
      <c r="C583" s="49" t="s">
        <v>61</v>
      </c>
      <c r="D583" s="49" t="s">
        <v>40</v>
      </c>
      <c r="E583" s="45">
        <v>1</v>
      </c>
      <c r="F583" s="53">
        <v>12</v>
      </c>
      <c r="G583" s="46">
        <v>718.22877059899997</v>
      </c>
      <c r="H583" s="46">
        <v>2800</v>
      </c>
      <c r="I583" s="47"/>
      <c r="J583" s="48"/>
      <c r="K583" s="47">
        <f>E583*G583*H583*POWER(10,-6)</f>
        <v>2.0110405576771999</v>
      </c>
      <c r="L583" s="47"/>
      <c r="M583" s="54">
        <v>501016</v>
      </c>
      <c r="N583" s="54">
        <v>24132486.6921</v>
      </c>
      <c r="O583" s="54" t="str">
        <f t="array" ref="O583">IF(ISERROR(IF(INDEX(INFO!$B$5:$G$29,MATCH(C583&amp;F583,INFO!$C$5:$C$29&amp;INFO!$D$5:$D$29,0),6)=ROUND(G583,0)*F583*ROUND(H583,0),"pełna"," ")=1)," ",IF(AND(INDEX(INFO!$B$5:$G$29,MATCH(C583&amp;F583,INFO!$C$5:$C$29&amp;INFO!$D$5:$D$29,0),6)=ROUND(G583,0)*F583*ROUND(H583,0),(ROUND((N583-F583*G583*H583),0)=0)),"pełna"," "))</f>
        <v xml:space="preserve"> </v>
      </c>
      <c r="P583" s="54"/>
      <c r="R583" s="98"/>
      <c r="S583" s="70"/>
      <c r="T583" s="98"/>
    </row>
    <row r="584" spans="1:20" x14ac:dyDescent="0.2">
      <c r="A584" s="45" t="s">
        <v>94</v>
      </c>
      <c r="B584" s="45">
        <v>122</v>
      </c>
      <c r="C584" s="49" t="s">
        <v>61</v>
      </c>
      <c r="D584" s="49" t="s">
        <v>40</v>
      </c>
      <c r="E584" s="45">
        <v>1</v>
      </c>
      <c r="F584" s="53">
        <v>12</v>
      </c>
      <c r="G584" s="46">
        <v>919.62874935800005</v>
      </c>
      <c r="H584" s="46">
        <v>2800</v>
      </c>
      <c r="I584" s="47"/>
      <c r="J584" s="48"/>
      <c r="K584" s="47">
        <f>E584*G584*H584*POWER(10,-6)</f>
        <v>2.5749604982024001</v>
      </c>
      <c r="L584" s="47"/>
      <c r="M584" s="54">
        <v>501016</v>
      </c>
      <c r="N584" s="54">
        <v>30899525.978399999</v>
      </c>
      <c r="O584" s="54" t="str">
        <f t="array" ref="O584">IF(ISERROR(IF(INDEX(INFO!$B$5:$G$29,MATCH(C584&amp;F584,INFO!$C$5:$C$29&amp;INFO!$D$5:$D$29,0),6)=ROUND(G584,0)*F584*ROUND(H584,0),"pełna"," ")=1)," ",IF(AND(INDEX(INFO!$B$5:$G$29,MATCH(C584&amp;F584,INFO!$C$5:$C$29&amp;INFO!$D$5:$D$29,0),6)=ROUND(G584,0)*F584*ROUND(H584,0),(ROUND((N584-F584*G584*H584),0)=0)),"pełna"," "))</f>
        <v xml:space="preserve"> </v>
      </c>
      <c r="P584" s="54"/>
      <c r="R584" s="98"/>
      <c r="S584" s="70"/>
      <c r="T584" s="98"/>
    </row>
    <row r="585" spans="1:20" x14ac:dyDescent="0.2">
      <c r="A585" s="45" t="s">
        <v>94</v>
      </c>
      <c r="B585" s="45">
        <v>127</v>
      </c>
      <c r="C585" s="49" t="s">
        <v>61</v>
      </c>
      <c r="D585" s="49" t="s">
        <v>40</v>
      </c>
      <c r="E585" s="45">
        <v>6</v>
      </c>
      <c r="F585" s="53">
        <v>12</v>
      </c>
      <c r="G585" s="46">
        <v>1196</v>
      </c>
      <c r="H585" s="46">
        <v>2800</v>
      </c>
      <c r="I585" s="47"/>
      <c r="J585" s="48"/>
      <c r="K585" s="47">
        <f>E585*G585*H585*POWER(10,-6)</f>
        <v>20.0928</v>
      </c>
      <c r="L585" s="47"/>
      <c r="M585" s="54">
        <v>501016</v>
      </c>
      <c r="N585" s="54">
        <v>40185600</v>
      </c>
      <c r="O585" s="54" t="str">
        <f t="array" ref="O585">IF(ISERROR(IF(INDEX(INFO!$B$5:$G$29,MATCH(C585&amp;F585,INFO!$C$5:$C$29&amp;INFO!$D$5:$D$29,0),6)=ROUND(G585,0)*F585*ROUND(H585,0),"pełna"," ")=1)," ",IF(AND(INDEX(INFO!$B$5:$G$29,MATCH(C585&amp;F585,INFO!$C$5:$C$29&amp;INFO!$D$5:$D$29,0),6)=ROUND(G585,0)*F585*ROUND(H585,0),(ROUND((N585-F585*G585*H585),0)=0)),"pełna"," "))</f>
        <v>pełna</v>
      </c>
      <c r="P585" s="54"/>
      <c r="R585" s="98"/>
      <c r="S585" s="70"/>
      <c r="T585" s="98"/>
    </row>
    <row r="586" spans="1:20" x14ac:dyDescent="0.2">
      <c r="A586" s="45" t="s">
        <v>95</v>
      </c>
      <c r="B586" s="45">
        <v>127</v>
      </c>
      <c r="C586" s="49" t="s">
        <v>61</v>
      </c>
      <c r="D586" s="49" t="s">
        <v>40</v>
      </c>
      <c r="E586" s="45">
        <v>1</v>
      </c>
      <c r="F586" s="53">
        <v>12</v>
      </c>
      <c r="G586" s="46">
        <v>1196</v>
      </c>
      <c r="H586" s="46">
        <v>2800</v>
      </c>
      <c r="I586" s="47"/>
      <c r="J586" s="48"/>
      <c r="K586" s="47">
        <f>E586*G586*H586*POWER(10,-6)</f>
        <v>3.3487999999999998</v>
      </c>
      <c r="L586" s="47"/>
      <c r="M586" s="54">
        <v>501016</v>
      </c>
      <c r="N586" s="54">
        <v>40185600</v>
      </c>
      <c r="O586" s="54" t="str">
        <f t="array" ref="O586">IF(ISERROR(IF(INDEX(INFO!$B$5:$G$29,MATCH(C586&amp;F586,INFO!$C$5:$C$29&amp;INFO!$D$5:$D$29,0),6)=ROUND(G586,0)*F586*ROUND(H586,0),"pełna"," ")=1)," ",IF(AND(INDEX(INFO!$B$5:$G$29,MATCH(C586&amp;F586,INFO!$C$5:$C$29&amp;INFO!$D$5:$D$29,0),6)=ROUND(G586,0)*F586*ROUND(H586,0),(ROUND((N586-F586*G586*H586),0)=0)),"pełna"," "))</f>
        <v>pełna</v>
      </c>
      <c r="P586" s="54"/>
      <c r="R586" s="98"/>
      <c r="S586" s="70"/>
      <c r="T586" s="98"/>
    </row>
    <row r="587" spans="1:20" x14ac:dyDescent="0.2">
      <c r="A587" s="45" t="s">
        <v>94</v>
      </c>
      <c r="B587" s="45">
        <v>130</v>
      </c>
      <c r="C587" s="49" t="s">
        <v>61</v>
      </c>
      <c r="D587" s="49" t="s">
        <v>40</v>
      </c>
      <c r="E587" s="45">
        <v>1</v>
      </c>
      <c r="F587" s="53">
        <v>12</v>
      </c>
      <c r="G587" s="46">
        <v>1172.1511125</v>
      </c>
      <c r="H587" s="46">
        <v>2800</v>
      </c>
      <c r="I587" s="47"/>
      <c r="J587" s="48"/>
      <c r="K587" s="47">
        <f>E587*G587*H587*POWER(10,-6)</f>
        <v>3.2820231149999994</v>
      </c>
      <c r="L587" s="47"/>
      <c r="M587" s="54">
        <v>501016</v>
      </c>
      <c r="N587" s="54">
        <v>39377901.4626</v>
      </c>
      <c r="O587" s="54" t="str">
        <f t="array" ref="O587">IF(ISERROR(IF(INDEX(INFO!$B$5:$G$29,MATCH(C587&amp;F587,INFO!$C$5:$C$29&amp;INFO!$D$5:$D$29,0),6)=ROUND(G587,0)*F587*ROUND(H587,0),"pełna"," ")=1)," ",IF(AND(INDEX(INFO!$B$5:$G$29,MATCH(C587&amp;F587,INFO!$C$5:$C$29&amp;INFO!$D$5:$D$29,0),6)=ROUND(G587,0)*F587*ROUND(H587,0),(ROUND((N587-F587*G587*H587),0)=0)),"pełna"," "))</f>
        <v xml:space="preserve"> </v>
      </c>
      <c r="P587" s="54"/>
      <c r="R587" s="98"/>
      <c r="S587" s="70"/>
      <c r="T587" s="98"/>
    </row>
    <row r="588" spans="1:20" x14ac:dyDescent="0.2">
      <c r="A588" s="45" t="s">
        <v>94</v>
      </c>
      <c r="B588" s="45">
        <v>131</v>
      </c>
      <c r="C588" s="49" t="s">
        <v>61</v>
      </c>
      <c r="D588" s="49" t="s">
        <v>40</v>
      </c>
      <c r="E588" s="45">
        <v>1</v>
      </c>
      <c r="F588" s="53">
        <v>12</v>
      </c>
      <c r="G588" s="46">
        <v>208.17287804899999</v>
      </c>
      <c r="H588" s="46">
        <v>2800</v>
      </c>
      <c r="I588" s="47"/>
      <c r="J588" s="48"/>
      <c r="K588" s="47">
        <f>E588*G588*H588*POWER(10,-6)</f>
        <v>0.58288405853719993</v>
      </c>
      <c r="L588" s="47"/>
      <c r="M588" s="54">
        <v>501016</v>
      </c>
      <c r="N588" s="54">
        <v>6994608.7024499997</v>
      </c>
      <c r="O588" s="54" t="str">
        <f t="array" ref="O588">IF(ISERROR(IF(INDEX(INFO!$B$5:$G$29,MATCH(C588&amp;F588,INFO!$C$5:$C$29&amp;INFO!$D$5:$D$29,0),6)=ROUND(G588,0)*F588*ROUND(H588,0),"pełna"," ")=1)," ",IF(AND(INDEX(INFO!$B$5:$G$29,MATCH(C588&amp;F588,INFO!$C$5:$C$29&amp;INFO!$D$5:$D$29,0),6)=ROUND(G588,0)*F588*ROUND(H588,0),(ROUND((N588-F588*G588*H588),0)=0)),"pełna"," "))</f>
        <v xml:space="preserve"> </v>
      </c>
      <c r="P588" s="54"/>
      <c r="R588" s="98"/>
      <c r="S588" s="70"/>
      <c r="T588" s="98"/>
    </row>
    <row r="589" spans="1:20" x14ac:dyDescent="0.2">
      <c r="A589" s="45" t="s">
        <v>94</v>
      </c>
      <c r="B589" s="45">
        <v>132</v>
      </c>
      <c r="C589" s="49" t="s">
        <v>61</v>
      </c>
      <c r="D589" s="49" t="s">
        <v>40</v>
      </c>
      <c r="E589" s="45">
        <v>1</v>
      </c>
      <c r="F589" s="53">
        <v>12</v>
      </c>
      <c r="G589" s="46">
        <v>674.32817464799996</v>
      </c>
      <c r="H589" s="46">
        <v>2800</v>
      </c>
      <c r="I589" s="47"/>
      <c r="J589" s="48"/>
      <c r="K589" s="47">
        <f>E589*G589*H589*POWER(10,-6)</f>
        <v>1.8881188890143998</v>
      </c>
      <c r="L589" s="47"/>
      <c r="M589" s="54">
        <v>501016</v>
      </c>
      <c r="N589" s="54">
        <v>22657426.668200001</v>
      </c>
      <c r="O589" s="54" t="str">
        <f t="array" ref="O589">IF(ISERROR(IF(INDEX(INFO!$B$5:$G$29,MATCH(C589&amp;F589,INFO!$C$5:$C$29&amp;INFO!$D$5:$D$29,0),6)=ROUND(G589,0)*F589*ROUND(H589,0),"pełna"," ")=1)," ",IF(AND(INDEX(INFO!$B$5:$G$29,MATCH(C589&amp;F589,INFO!$C$5:$C$29&amp;INFO!$D$5:$D$29,0),6)=ROUND(G589,0)*F589*ROUND(H589,0),(ROUND((N589-F589*G589*H589),0)=0)),"pełna"," "))</f>
        <v xml:space="preserve"> </v>
      </c>
      <c r="P589" s="54"/>
      <c r="R589" s="98"/>
      <c r="S589" s="70"/>
      <c r="T589" s="98"/>
    </row>
    <row r="590" spans="1:20" x14ac:dyDescent="0.2">
      <c r="A590" s="45" t="s">
        <v>94</v>
      </c>
      <c r="B590" s="45">
        <v>138</v>
      </c>
      <c r="C590" s="49" t="s">
        <v>61</v>
      </c>
      <c r="D590" s="49" t="s">
        <v>40</v>
      </c>
      <c r="E590" s="45">
        <v>1</v>
      </c>
      <c r="F590" s="53">
        <v>12</v>
      </c>
      <c r="G590" s="46">
        <v>1059.49894733</v>
      </c>
      <c r="H590" s="46">
        <v>2800</v>
      </c>
      <c r="I590" s="47"/>
      <c r="J590" s="48"/>
      <c r="K590" s="47">
        <f>E590*G590*H590*POWER(10,-6)</f>
        <v>2.966597052524</v>
      </c>
      <c r="L590" s="47"/>
      <c r="M590" s="54">
        <v>501016</v>
      </c>
      <c r="N590" s="54">
        <v>35599164.630400002</v>
      </c>
      <c r="O590" s="54" t="str">
        <f t="array" ref="O590">IF(ISERROR(IF(INDEX(INFO!$B$5:$G$29,MATCH(C590&amp;F590,INFO!$C$5:$C$29&amp;INFO!$D$5:$D$29,0),6)=ROUND(G590,0)*F590*ROUND(H590,0),"pełna"," ")=1)," ",IF(AND(INDEX(INFO!$B$5:$G$29,MATCH(C590&amp;F590,INFO!$C$5:$C$29&amp;INFO!$D$5:$D$29,0),6)=ROUND(G590,0)*F590*ROUND(H590,0),(ROUND((N590-F590*G590*H590),0)=0)),"pełna"," "))</f>
        <v xml:space="preserve"> </v>
      </c>
      <c r="P590" s="54"/>
      <c r="R590" s="98"/>
      <c r="S590" s="70"/>
      <c r="T590" s="98"/>
    </row>
    <row r="591" spans="1:20" x14ac:dyDescent="0.2">
      <c r="A591" s="45" t="s">
        <v>74</v>
      </c>
      <c r="B591" s="45">
        <v>146</v>
      </c>
      <c r="C591" s="49" t="s">
        <v>61</v>
      </c>
      <c r="D591" s="49" t="s">
        <v>40</v>
      </c>
      <c r="E591" s="45">
        <v>1</v>
      </c>
      <c r="F591" s="53">
        <v>12</v>
      </c>
      <c r="G591" s="46">
        <v>1502.0003904299999</v>
      </c>
      <c r="H591" s="46">
        <v>224</v>
      </c>
      <c r="I591" s="47"/>
      <c r="J591" s="48"/>
      <c r="K591" s="47">
        <f>E591*G591*H591*POWER(10,-6)</f>
        <v>0.33644808745631999</v>
      </c>
      <c r="L591" s="47"/>
      <c r="M591" s="54">
        <v>501016</v>
      </c>
      <c r="N591" s="54">
        <v>4037377.04948</v>
      </c>
      <c r="O591" s="54" t="str">
        <f t="array" ref="O591">IF(ISERROR(IF(INDEX(INFO!$B$5:$G$29,MATCH(C591&amp;F591,INFO!$C$5:$C$29&amp;INFO!$D$5:$D$29,0),6)=ROUND(G591,0)*F591*ROUND(H591,0),"pełna"," ")=1)," ",IF(AND(INDEX(INFO!$B$5:$G$29,MATCH(C591&amp;F591,INFO!$C$5:$C$29&amp;INFO!$D$5:$D$29,0),6)=ROUND(G591,0)*F591*ROUND(H591,0),(ROUND((N591-F591*G591*H591),0)=0)),"pełna"," "))</f>
        <v xml:space="preserve"> </v>
      </c>
      <c r="P591" s="54"/>
      <c r="R591" s="98"/>
      <c r="S591" s="70"/>
      <c r="T591" s="98"/>
    </row>
    <row r="592" spans="1:20" x14ac:dyDescent="0.2">
      <c r="A592" s="45" t="s">
        <v>90</v>
      </c>
      <c r="B592" s="45">
        <v>146</v>
      </c>
      <c r="C592" s="49" t="s">
        <v>61</v>
      </c>
      <c r="D592" s="49" t="s">
        <v>40</v>
      </c>
      <c r="E592" s="45">
        <v>1</v>
      </c>
      <c r="F592" s="53">
        <v>12</v>
      </c>
      <c r="G592" s="46">
        <v>1502.0003904299999</v>
      </c>
      <c r="H592" s="46">
        <v>224</v>
      </c>
      <c r="I592" s="47"/>
      <c r="J592" s="48"/>
      <c r="K592" s="47">
        <f>E592*G592*H592*POWER(10,-6)</f>
        <v>0.33644808745631999</v>
      </c>
      <c r="L592" s="47"/>
      <c r="M592" s="54">
        <v>501016</v>
      </c>
      <c r="N592" s="54">
        <v>4037377.04948</v>
      </c>
      <c r="O592" s="54" t="str">
        <f t="array" ref="O592">IF(ISERROR(IF(INDEX(INFO!$B$5:$G$29,MATCH(C592&amp;F592,INFO!$C$5:$C$29&amp;INFO!$D$5:$D$29,0),6)=ROUND(G592,0)*F592*ROUND(H592,0),"pełna"," ")=1)," ",IF(AND(INDEX(INFO!$B$5:$G$29,MATCH(C592&amp;F592,INFO!$C$5:$C$29&amp;INFO!$D$5:$D$29,0),6)=ROUND(G592,0)*F592*ROUND(H592,0),(ROUND((N592-F592*G592*H592),0)=0)),"pełna"," "))</f>
        <v xml:space="preserve"> </v>
      </c>
      <c r="P592" s="54"/>
      <c r="R592" s="98"/>
      <c r="S592" s="70"/>
      <c r="T592" s="98"/>
    </row>
    <row r="593" spans="1:20" x14ac:dyDescent="0.2">
      <c r="A593" s="45" t="s">
        <v>97</v>
      </c>
      <c r="B593" s="45">
        <v>177</v>
      </c>
      <c r="C593" s="49" t="s">
        <v>61</v>
      </c>
      <c r="D593" s="49" t="s">
        <v>40</v>
      </c>
      <c r="E593" s="45">
        <v>2</v>
      </c>
      <c r="F593" s="53">
        <v>12</v>
      </c>
      <c r="G593" s="46">
        <v>1464.9999999900001</v>
      </c>
      <c r="H593" s="46">
        <v>208.00000000099999</v>
      </c>
      <c r="I593" s="47"/>
      <c r="J593" s="48"/>
      <c r="K593" s="47">
        <f>E593*G593*H593*POWER(10,-6)</f>
        <v>0.60943999999876997</v>
      </c>
      <c r="L593" s="47"/>
      <c r="M593" s="54">
        <v>501016</v>
      </c>
      <c r="N593" s="54">
        <v>3656640</v>
      </c>
      <c r="O593" s="54" t="str">
        <f t="array" ref="O593">IF(ISERROR(IF(INDEX(INFO!$B$5:$G$29,MATCH(C593&amp;F593,INFO!$C$5:$C$29&amp;INFO!$D$5:$D$29,0),6)=ROUND(G593,0)*F593*ROUND(H593,0),"pełna"," ")=1)," ",IF(AND(INDEX(INFO!$B$5:$G$29,MATCH(C593&amp;F593,INFO!$C$5:$C$29&amp;INFO!$D$5:$D$29,0),6)=ROUND(G593,0)*F593*ROUND(H593,0),(ROUND((N593-F593*G593*H593),0)=0)),"pełna"," "))</f>
        <v xml:space="preserve"> </v>
      </c>
      <c r="P593" s="54"/>
      <c r="R593" s="98"/>
      <c r="S593" s="70"/>
      <c r="T593" s="98"/>
    </row>
    <row r="594" spans="1:20" x14ac:dyDescent="0.2">
      <c r="A594" s="45" t="s">
        <v>97</v>
      </c>
      <c r="B594" s="45">
        <v>178</v>
      </c>
      <c r="C594" s="49" t="s">
        <v>61</v>
      </c>
      <c r="D594" s="49" t="s">
        <v>40</v>
      </c>
      <c r="E594" s="45">
        <v>7</v>
      </c>
      <c r="F594" s="53">
        <v>12</v>
      </c>
      <c r="G594" s="46">
        <v>2799.9999999900001</v>
      </c>
      <c r="H594" s="46">
        <v>208.00000000099999</v>
      </c>
      <c r="I594" s="47"/>
      <c r="J594" s="48"/>
      <c r="K594" s="47">
        <f>E594*G594*H594*POWER(10,-6)</f>
        <v>4.0768000000050399</v>
      </c>
      <c r="L594" s="47"/>
      <c r="M594" s="54">
        <v>501016</v>
      </c>
      <c r="N594" s="54">
        <v>6988800.0000200002</v>
      </c>
      <c r="O594" s="54" t="str">
        <f t="array" ref="O594">IF(ISERROR(IF(INDEX(INFO!$B$5:$G$29,MATCH(C594&amp;F594,INFO!$C$5:$C$29&amp;INFO!$D$5:$D$29,0),6)=ROUND(G594,0)*F594*ROUND(H594,0),"pełna"," ")=1)," ",IF(AND(INDEX(INFO!$B$5:$G$29,MATCH(C594&amp;F594,INFO!$C$5:$C$29&amp;INFO!$D$5:$D$29,0),6)=ROUND(G594,0)*F594*ROUND(H594,0),(ROUND((N594-F594*G594*H594),0)=0)),"pełna"," "))</f>
        <v xml:space="preserve"> </v>
      </c>
      <c r="P594" s="54"/>
      <c r="R594" s="98"/>
      <c r="S594" s="70"/>
      <c r="T594" s="98"/>
    </row>
    <row r="595" spans="1:20" x14ac:dyDescent="0.2">
      <c r="A595" s="45" t="s">
        <v>97</v>
      </c>
      <c r="B595" s="45">
        <v>179</v>
      </c>
      <c r="C595" s="49" t="s">
        <v>61</v>
      </c>
      <c r="D595" s="49" t="s">
        <v>40</v>
      </c>
      <c r="E595" s="45">
        <v>1</v>
      </c>
      <c r="F595" s="53">
        <v>12</v>
      </c>
      <c r="G595" s="46">
        <v>1088.0000000099999</v>
      </c>
      <c r="H595" s="46">
        <v>208.00000000099999</v>
      </c>
      <c r="I595" s="47"/>
      <c r="J595" s="48"/>
      <c r="K595" s="47">
        <f>E595*G595*H595*POWER(10,-6)</f>
        <v>0.22630400000316794</v>
      </c>
      <c r="L595" s="47"/>
      <c r="M595" s="54">
        <v>501016</v>
      </c>
      <c r="N595" s="54">
        <v>2715648.0000300002</v>
      </c>
      <c r="O595" s="54" t="str">
        <f t="array" ref="O595">IF(ISERROR(IF(INDEX(INFO!$B$5:$G$29,MATCH(C595&amp;F595,INFO!$C$5:$C$29&amp;INFO!$D$5:$D$29,0),6)=ROUND(G595,0)*F595*ROUND(H595,0),"pełna"," ")=1)," ",IF(AND(INDEX(INFO!$B$5:$G$29,MATCH(C595&amp;F595,INFO!$C$5:$C$29&amp;INFO!$D$5:$D$29,0),6)=ROUND(G595,0)*F595*ROUND(H595,0),(ROUND((N595-F595*G595*H595),0)=0)),"pełna"," "))</f>
        <v xml:space="preserve"> </v>
      </c>
      <c r="P595" s="54"/>
      <c r="R595" s="98"/>
      <c r="S595" s="70"/>
      <c r="T595" s="98"/>
    </row>
    <row r="596" spans="1:20" x14ac:dyDescent="0.2">
      <c r="A596" s="45" t="s">
        <v>76</v>
      </c>
      <c r="B596" s="45">
        <v>358</v>
      </c>
      <c r="C596" s="49" t="s">
        <v>61</v>
      </c>
      <c r="D596" s="49" t="s">
        <v>40</v>
      </c>
      <c r="E596" s="45">
        <v>1</v>
      </c>
      <c r="F596" s="53">
        <v>12</v>
      </c>
      <c r="G596" s="46">
        <v>60</v>
      </c>
      <c r="H596" s="46">
        <v>1957</v>
      </c>
      <c r="I596" s="47"/>
      <c r="J596" s="48"/>
      <c r="K596" s="47">
        <f>E596*G596*H596*POWER(10,-6)</f>
        <v>0.11742</v>
      </c>
      <c r="L596" s="47"/>
      <c r="M596" s="54">
        <v>501016</v>
      </c>
      <c r="N596" s="54">
        <v>1409040</v>
      </c>
      <c r="O596" s="54" t="str">
        <f t="array" ref="O596">IF(ISERROR(IF(INDEX(INFO!$B$5:$G$29,MATCH(C596&amp;F596,INFO!$C$5:$C$29&amp;INFO!$D$5:$D$29,0),6)=ROUND(G596,0)*F596*ROUND(H596,0),"pełna"," ")=1)," ",IF(AND(INDEX(INFO!$B$5:$G$29,MATCH(C596&amp;F596,INFO!$C$5:$C$29&amp;INFO!$D$5:$D$29,0),6)=ROUND(G596,0)*F596*ROUND(H596,0),(ROUND((N596-F596*G596*H596),0)=0)),"pełna"," "))</f>
        <v xml:space="preserve"> </v>
      </c>
      <c r="P596" s="54"/>
      <c r="R596" s="98"/>
      <c r="S596" s="70"/>
      <c r="T596" s="98"/>
    </row>
    <row r="597" spans="1:20" x14ac:dyDescent="0.2">
      <c r="A597" s="45" t="s">
        <v>91</v>
      </c>
      <c r="B597" s="45">
        <v>358</v>
      </c>
      <c r="C597" s="49" t="s">
        <v>61</v>
      </c>
      <c r="D597" s="49" t="s">
        <v>40</v>
      </c>
      <c r="E597" s="45">
        <v>1</v>
      </c>
      <c r="F597" s="53">
        <v>12</v>
      </c>
      <c r="G597" s="46">
        <v>60</v>
      </c>
      <c r="H597" s="46">
        <v>1957</v>
      </c>
      <c r="I597" s="47"/>
      <c r="J597" s="48"/>
      <c r="K597" s="47">
        <f>E597*G597*H597*POWER(10,-6)</f>
        <v>0.11742</v>
      </c>
      <c r="L597" s="47"/>
      <c r="M597" s="54">
        <v>501016</v>
      </c>
      <c r="N597" s="54">
        <v>1409040</v>
      </c>
      <c r="O597" s="54" t="str">
        <f t="array" ref="O597">IF(ISERROR(IF(INDEX(INFO!$B$5:$G$29,MATCH(C597&amp;F597,INFO!$C$5:$C$29&amp;INFO!$D$5:$D$29,0),6)=ROUND(G597,0)*F597*ROUND(H597,0),"pełna"," ")=1)," ",IF(AND(INDEX(INFO!$B$5:$G$29,MATCH(C597&amp;F597,INFO!$C$5:$C$29&amp;INFO!$D$5:$D$29,0),6)=ROUND(G597,0)*F597*ROUND(H597,0),(ROUND((N597-F597*G597*H597),0)=0)),"pełna"," "))</f>
        <v xml:space="preserve"> </v>
      </c>
      <c r="P597" s="54"/>
      <c r="R597" s="98"/>
      <c r="S597" s="70"/>
      <c r="T597" s="98"/>
    </row>
    <row r="598" spans="1:20" x14ac:dyDescent="0.2">
      <c r="A598" s="45" t="s">
        <v>76</v>
      </c>
      <c r="B598" s="45">
        <v>362</v>
      </c>
      <c r="C598" s="49" t="s">
        <v>61</v>
      </c>
      <c r="D598" s="49" t="s">
        <v>40</v>
      </c>
      <c r="E598" s="45">
        <v>1</v>
      </c>
      <c r="F598" s="53">
        <v>12</v>
      </c>
      <c r="G598" s="46">
        <v>896.501013683</v>
      </c>
      <c r="H598" s="46">
        <v>2502</v>
      </c>
      <c r="I598" s="47"/>
      <c r="J598" s="48"/>
      <c r="K598" s="47">
        <f>E598*G598*H598*POWER(10,-6)</f>
        <v>2.2430455362348658</v>
      </c>
      <c r="L598" s="47"/>
      <c r="M598" s="54">
        <v>501016</v>
      </c>
      <c r="N598" s="54">
        <v>21357259.950599998</v>
      </c>
      <c r="O598" s="54" t="str">
        <f t="array" ref="O598">IF(ISERROR(IF(INDEX(INFO!$B$5:$G$29,MATCH(C598&amp;F598,INFO!$C$5:$C$29&amp;INFO!$D$5:$D$29,0),6)=ROUND(G598,0)*F598*ROUND(H598,0),"pełna"," ")=1)," ",IF(AND(INDEX(INFO!$B$5:$G$29,MATCH(C598&amp;F598,INFO!$C$5:$C$29&amp;INFO!$D$5:$D$29,0),6)=ROUND(G598,0)*F598*ROUND(H598,0),(ROUND((N598-F598*G598*H598),0)=0)),"pełna"," "))</f>
        <v xml:space="preserve"> </v>
      </c>
      <c r="P598" s="54"/>
      <c r="R598" s="98"/>
      <c r="S598" s="70"/>
      <c r="T598" s="98"/>
    </row>
    <row r="599" spans="1:20" x14ac:dyDescent="0.2">
      <c r="A599" s="45" t="s">
        <v>91</v>
      </c>
      <c r="B599" s="45">
        <v>362</v>
      </c>
      <c r="C599" s="49" t="s">
        <v>61</v>
      </c>
      <c r="D599" s="49" t="s">
        <v>40</v>
      </c>
      <c r="E599" s="45">
        <v>1</v>
      </c>
      <c r="F599" s="53">
        <v>12</v>
      </c>
      <c r="G599" s="46">
        <v>896.50082232600005</v>
      </c>
      <c r="H599" s="46">
        <v>2502</v>
      </c>
      <c r="I599" s="47"/>
      <c r="J599" s="48"/>
      <c r="K599" s="47">
        <f>E599*G599*H599*POWER(10,-6)</f>
        <v>2.2430450574596517</v>
      </c>
      <c r="L599" s="47"/>
      <c r="M599" s="54">
        <v>501016</v>
      </c>
      <c r="N599" s="54">
        <v>21357254.205200002</v>
      </c>
      <c r="O599" s="54" t="str">
        <f t="array" ref="O599">IF(ISERROR(IF(INDEX(INFO!$B$5:$G$29,MATCH(C599&amp;F599,INFO!$C$5:$C$29&amp;INFO!$D$5:$D$29,0),6)=ROUND(G599,0)*F599*ROUND(H599,0),"pełna"," ")=1)," ",IF(AND(INDEX(INFO!$B$5:$G$29,MATCH(C599&amp;F599,INFO!$C$5:$C$29&amp;INFO!$D$5:$D$29,0),6)=ROUND(G599,0)*F599*ROUND(H599,0),(ROUND((N599-F599*G599*H599),0)=0)),"pełna"," "))</f>
        <v xml:space="preserve"> </v>
      </c>
      <c r="P599" s="54"/>
      <c r="R599" s="98"/>
      <c r="S599" s="70"/>
      <c r="T599" s="98"/>
    </row>
    <row r="600" spans="1:20" x14ac:dyDescent="0.2">
      <c r="A600" s="45" t="s">
        <v>76</v>
      </c>
      <c r="B600" s="45">
        <v>369</v>
      </c>
      <c r="C600" s="49" t="s">
        <v>61</v>
      </c>
      <c r="D600" s="49" t="s">
        <v>40</v>
      </c>
      <c r="E600" s="45">
        <v>1</v>
      </c>
      <c r="F600" s="53">
        <v>12</v>
      </c>
      <c r="G600" s="46">
        <v>933.500517844</v>
      </c>
      <c r="H600" s="46">
        <v>541</v>
      </c>
      <c r="I600" s="47"/>
      <c r="J600" s="48"/>
      <c r="K600" s="47">
        <f>E600*G600*H600*POWER(10,-6)</f>
        <v>0.50502378015360394</v>
      </c>
      <c r="L600" s="47"/>
      <c r="M600" s="54">
        <v>501016</v>
      </c>
      <c r="N600" s="54">
        <v>3817136.0319699999</v>
      </c>
      <c r="O600" s="54" t="str">
        <f t="array" ref="O600">IF(ISERROR(IF(INDEX(INFO!$B$5:$G$29,MATCH(C600&amp;F600,INFO!$C$5:$C$29&amp;INFO!$D$5:$D$29,0),6)=ROUND(G600,0)*F600*ROUND(H600,0),"pełna"," ")=1)," ",IF(AND(INDEX(INFO!$B$5:$G$29,MATCH(C600&amp;F600,INFO!$C$5:$C$29&amp;INFO!$D$5:$D$29,0),6)=ROUND(G600,0)*F600*ROUND(H600,0),(ROUND((N600-F600*G600*H600),0)=0)),"pełna"," "))</f>
        <v xml:space="preserve"> </v>
      </c>
      <c r="P600" s="54"/>
      <c r="R600" s="98"/>
      <c r="S600" s="70"/>
      <c r="T600" s="98"/>
    </row>
    <row r="601" spans="1:20" x14ac:dyDescent="0.2">
      <c r="A601" s="45" t="s">
        <v>91</v>
      </c>
      <c r="B601" s="45">
        <v>369</v>
      </c>
      <c r="C601" s="49" t="s">
        <v>61</v>
      </c>
      <c r="D601" s="49" t="s">
        <v>40</v>
      </c>
      <c r="E601" s="45">
        <v>1</v>
      </c>
      <c r="F601" s="53">
        <v>12</v>
      </c>
      <c r="G601" s="46">
        <v>933.500517844</v>
      </c>
      <c r="H601" s="46">
        <v>541</v>
      </c>
      <c r="I601" s="47"/>
      <c r="J601" s="48"/>
      <c r="K601" s="47">
        <f>E601*G601*H601*POWER(10,-6)</f>
        <v>0.50502378015360394</v>
      </c>
      <c r="L601" s="47"/>
      <c r="M601" s="54">
        <v>501016</v>
      </c>
      <c r="N601" s="54">
        <v>3817136.03198</v>
      </c>
      <c r="O601" s="54" t="str">
        <f t="array" ref="O601">IF(ISERROR(IF(INDEX(INFO!$B$5:$G$29,MATCH(C601&amp;F601,INFO!$C$5:$C$29&amp;INFO!$D$5:$D$29,0),6)=ROUND(G601,0)*F601*ROUND(H601,0),"pełna"," ")=1)," ",IF(AND(INDEX(INFO!$B$5:$G$29,MATCH(C601&amp;F601,INFO!$C$5:$C$29&amp;INFO!$D$5:$D$29,0),6)=ROUND(G601,0)*F601*ROUND(H601,0),(ROUND((N601-F601*G601*H601),0)=0)),"pełna"," "))</f>
        <v xml:space="preserve"> </v>
      </c>
      <c r="P601" s="54"/>
      <c r="R601" s="98"/>
      <c r="S601" s="70"/>
      <c r="T601" s="98"/>
    </row>
    <row r="602" spans="1:20" x14ac:dyDescent="0.2">
      <c r="A602" s="45" t="s">
        <v>74</v>
      </c>
      <c r="B602" s="45">
        <v>380</v>
      </c>
      <c r="C602" s="49" t="s">
        <v>61</v>
      </c>
      <c r="D602" s="49" t="s">
        <v>40</v>
      </c>
      <c r="E602" s="45">
        <v>1</v>
      </c>
      <c r="F602" s="53">
        <v>12</v>
      </c>
      <c r="G602" s="46">
        <v>583.00051634099998</v>
      </c>
      <c r="H602" s="46">
        <v>2800</v>
      </c>
      <c r="I602" s="47"/>
      <c r="J602" s="48"/>
      <c r="K602" s="47">
        <f>E602*G602*H602*POWER(10,-6)</f>
        <v>1.6324014457548</v>
      </c>
      <c r="L602" s="47"/>
      <c r="M602" s="54">
        <v>501016</v>
      </c>
      <c r="N602" s="54">
        <v>13872017.3487</v>
      </c>
      <c r="O602" s="54" t="str">
        <f t="array" ref="O602">IF(ISERROR(IF(INDEX(INFO!$B$5:$G$29,MATCH(C602&amp;F602,INFO!$C$5:$C$29&amp;INFO!$D$5:$D$29,0),6)=ROUND(G602,0)*F602*ROUND(H602,0),"pełna"," ")=1)," ",IF(AND(INDEX(INFO!$B$5:$G$29,MATCH(C602&amp;F602,INFO!$C$5:$C$29&amp;INFO!$D$5:$D$29,0),6)=ROUND(G602,0)*F602*ROUND(H602,0),(ROUND((N602-F602*G602*H602),0)=0)),"pełna"," "))</f>
        <v xml:space="preserve"> </v>
      </c>
      <c r="P602" s="54"/>
      <c r="R602" s="98"/>
      <c r="S602" s="70"/>
      <c r="T602" s="98"/>
    </row>
    <row r="603" spans="1:20" x14ac:dyDescent="0.2">
      <c r="A603" s="45" t="s">
        <v>90</v>
      </c>
      <c r="B603" s="45">
        <v>380</v>
      </c>
      <c r="C603" s="49" t="s">
        <v>61</v>
      </c>
      <c r="D603" s="49" t="s">
        <v>40</v>
      </c>
      <c r="E603" s="45">
        <v>1</v>
      </c>
      <c r="F603" s="53">
        <v>12</v>
      </c>
      <c r="G603" s="46">
        <v>583.00051634099998</v>
      </c>
      <c r="H603" s="46">
        <v>2800</v>
      </c>
      <c r="I603" s="47"/>
      <c r="J603" s="48"/>
      <c r="K603" s="47">
        <f>E603*G603*H603*POWER(10,-6)</f>
        <v>1.6324014457548</v>
      </c>
      <c r="L603" s="47"/>
      <c r="M603" s="54">
        <v>501016</v>
      </c>
      <c r="N603" s="54">
        <v>13872017.3488</v>
      </c>
      <c r="O603" s="54" t="str">
        <f t="array" ref="O603">IF(ISERROR(IF(INDEX(INFO!$B$5:$G$29,MATCH(C603&amp;F603,INFO!$C$5:$C$29&amp;INFO!$D$5:$D$29,0),6)=ROUND(G603,0)*F603*ROUND(H603,0),"pełna"," ")=1)," ",IF(AND(INDEX(INFO!$B$5:$G$29,MATCH(C603&amp;F603,INFO!$C$5:$C$29&amp;INFO!$D$5:$D$29,0),6)=ROUND(G603,0)*F603*ROUND(H603,0),(ROUND((N603-F603*G603*H603),0)=0)),"pełna"," "))</f>
        <v xml:space="preserve"> </v>
      </c>
      <c r="P603" s="54"/>
      <c r="R603" s="98"/>
      <c r="S603" s="70"/>
      <c r="T603" s="98"/>
    </row>
    <row r="604" spans="1:20" x14ac:dyDescent="0.2">
      <c r="A604" s="45" t="s">
        <v>74</v>
      </c>
      <c r="B604" s="45">
        <v>392</v>
      </c>
      <c r="C604" s="49" t="s">
        <v>61</v>
      </c>
      <c r="D604" s="49" t="s">
        <v>40</v>
      </c>
      <c r="E604" s="45">
        <v>1</v>
      </c>
      <c r="F604" s="53">
        <v>12</v>
      </c>
      <c r="G604" s="46">
        <v>701</v>
      </c>
      <c r="H604" s="46">
        <v>2800</v>
      </c>
      <c r="I604" s="47"/>
      <c r="J604" s="48"/>
      <c r="K604" s="47">
        <f>E604*G604*H604*POWER(10,-6)</f>
        <v>1.9627999999999999</v>
      </c>
      <c r="L604" s="47"/>
      <c r="M604" s="54">
        <v>501016</v>
      </c>
      <c r="N604" s="54">
        <v>23553600</v>
      </c>
      <c r="O604" s="54" t="str">
        <f t="array" ref="O604">IF(ISERROR(IF(INDEX(INFO!$B$5:$G$29,MATCH(C604&amp;F604,INFO!$C$5:$C$29&amp;INFO!$D$5:$D$29,0),6)=ROUND(G604,0)*F604*ROUND(H604,0),"pełna"," ")=1)," ",IF(AND(INDEX(INFO!$B$5:$G$29,MATCH(C604&amp;F604,INFO!$C$5:$C$29&amp;INFO!$D$5:$D$29,0),6)=ROUND(G604,0)*F604*ROUND(H604,0),(ROUND((N604-F604*G604*H604),0)=0)),"pełna"," "))</f>
        <v xml:space="preserve"> </v>
      </c>
      <c r="P604" s="54"/>
      <c r="R604" s="98"/>
      <c r="S604" s="70"/>
      <c r="T604" s="98"/>
    </row>
    <row r="605" spans="1:20" x14ac:dyDescent="0.2">
      <c r="A605" s="45" t="s">
        <v>90</v>
      </c>
      <c r="B605" s="45">
        <v>392</v>
      </c>
      <c r="C605" s="49" t="s">
        <v>61</v>
      </c>
      <c r="D605" s="49" t="s">
        <v>40</v>
      </c>
      <c r="E605" s="45">
        <v>1</v>
      </c>
      <c r="F605" s="53">
        <v>12</v>
      </c>
      <c r="G605" s="46">
        <v>701.00066698600006</v>
      </c>
      <c r="H605" s="46">
        <v>2800</v>
      </c>
      <c r="I605" s="47"/>
      <c r="J605" s="48"/>
      <c r="K605" s="47">
        <f>E605*G605*H605*POWER(10,-6)</f>
        <v>1.9628018675608001</v>
      </c>
      <c r="L605" s="47"/>
      <c r="M605" s="54">
        <v>501016</v>
      </c>
      <c r="N605" s="54">
        <v>23553622.410700001</v>
      </c>
      <c r="O605" s="54" t="str">
        <f t="array" ref="O605">IF(ISERROR(IF(INDEX(INFO!$B$5:$G$29,MATCH(C605&amp;F605,INFO!$C$5:$C$29&amp;INFO!$D$5:$D$29,0),6)=ROUND(G605,0)*F605*ROUND(H605,0),"pełna"," ")=1)," ",IF(AND(INDEX(INFO!$B$5:$G$29,MATCH(C605&amp;F605,INFO!$C$5:$C$29&amp;INFO!$D$5:$D$29,0),6)=ROUND(G605,0)*F605*ROUND(H605,0),(ROUND((N605-F605*G605*H605),0)=0)),"pełna"," "))</f>
        <v xml:space="preserve"> </v>
      </c>
      <c r="P605" s="54"/>
      <c r="R605" s="98"/>
      <c r="S605" s="70"/>
      <c r="T605" s="98"/>
    </row>
    <row r="606" spans="1:20" x14ac:dyDescent="0.2">
      <c r="A606" s="45" t="s">
        <v>83</v>
      </c>
      <c r="B606" s="45">
        <v>453</v>
      </c>
      <c r="C606" s="49" t="s">
        <v>61</v>
      </c>
      <c r="D606" s="49" t="s">
        <v>40</v>
      </c>
      <c r="E606" s="45">
        <v>1</v>
      </c>
      <c r="F606" s="53">
        <v>12</v>
      </c>
      <c r="G606" s="46">
        <v>387</v>
      </c>
      <c r="H606" s="46">
        <v>2502</v>
      </c>
      <c r="I606" s="47"/>
      <c r="J606" s="48"/>
      <c r="K606" s="47">
        <f>E606*G606*H606*POWER(10,-6)</f>
        <v>0.96827399999999997</v>
      </c>
      <c r="L606" s="47"/>
      <c r="M606" s="54">
        <v>501016</v>
      </c>
      <c r="N606" s="54">
        <v>11619288</v>
      </c>
      <c r="O606" s="54" t="str">
        <f t="array" ref="O606">IF(ISERROR(IF(INDEX(INFO!$B$5:$G$29,MATCH(C606&amp;F606,INFO!$C$5:$C$29&amp;INFO!$D$5:$D$29,0),6)=ROUND(G606,0)*F606*ROUND(H606,0),"pełna"," ")=1)," ",IF(AND(INDEX(INFO!$B$5:$G$29,MATCH(C606&amp;F606,INFO!$C$5:$C$29&amp;INFO!$D$5:$D$29,0),6)=ROUND(G606,0)*F606*ROUND(H606,0),(ROUND((N606-F606*G606*H606),0)=0)),"pełna"," "))</f>
        <v xml:space="preserve"> </v>
      </c>
      <c r="P606" s="54"/>
      <c r="R606" s="98"/>
      <c r="S606" s="70"/>
      <c r="T606" s="98"/>
    </row>
    <row r="607" spans="1:20" x14ac:dyDescent="0.2">
      <c r="A607" s="45" t="s">
        <v>87</v>
      </c>
      <c r="B607" s="45">
        <v>453</v>
      </c>
      <c r="C607" s="49" t="s">
        <v>61</v>
      </c>
      <c r="D607" s="49" t="s">
        <v>40</v>
      </c>
      <c r="E607" s="45">
        <v>1</v>
      </c>
      <c r="F607" s="53">
        <v>12</v>
      </c>
      <c r="G607" s="46">
        <v>387</v>
      </c>
      <c r="H607" s="46">
        <v>2502</v>
      </c>
      <c r="I607" s="47"/>
      <c r="J607" s="48"/>
      <c r="K607" s="47">
        <f>E607*G607*H607*POWER(10,-6)</f>
        <v>0.96827399999999997</v>
      </c>
      <c r="L607" s="47"/>
      <c r="M607" s="54">
        <v>501016</v>
      </c>
      <c r="N607" s="54">
        <v>11619288</v>
      </c>
      <c r="O607" s="54" t="str">
        <f t="array" ref="O607">IF(ISERROR(IF(INDEX(INFO!$B$5:$G$29,MATCH(C607&amp;F607,INFO!$C$5:$C$29&amp;INFO!$D$5:$D$29,0),6)=ROUND(G607,0)*F607*ROUND(H607,0),"pełna"," ")=1)," ",IF(AND(INDEX(INFO!$B$5:$G$29,MATCH(C607&amp;F607,INFO!$C$5:$C$29&amp;INFO!$D$5:$D$29,0),6)=ROUND(G607,0)*F607*ROUND(H607,0),(ROUND((N607-F607*G607*H607),0)=0)),"pełna"," "))</f>
        <v xml:space="preserve"> </v>
      </c>
      <c r="P607" s="54"/>
      <c r="R607" s="98"/>
      <c r="S607" s="70"/>
      <c r="T607" s="98"/>
    </row>
    <row r="608" spans="1:20" x14ac:dyDescent="0.2">
      <c r="A608" s="45" t="s">
        <v>96</v>
      </c>
      <c r="B608" s="45">
        <v>256</v>
      </c>
      <c r="C608" s="49" t="s">
        <v>36</v>
      </c>
      <c r="D608" s="49" t="s">
        <v>40</v>
      </c>
      <c r="E608" s="45">
        <v>1</v>
      </c>
      <c r="F608" s="53">
        <v>18</v>
      </c>
      <c r="G608" s="46">
        <v>1080.5</v>
      </c>
      <c r="H608" s="46">
        <v>149.99874410999999</v>
      </c>
      <c r="I608" s="47"/>
      <c r="J608" s="48"/>
      <c r="K608" s="47">
        <f>E608*G608*H608*POWER(10,-6)</f>
        <v>0.16207364301085497</v>
      </c>
      <c r="L608" s="47"/>
      <c r="M608" s="54">
        <v>501007</v>
      </c>
      <c r="N608" s="54">
        <v>2897075.9884600001</v>
      </c>
      <c r="O608" s="54" t="str">
        <f t="array" ref="O608">IF(ISERROR(IF(INDEX(INFO!$B$5:$G$29,MATCH(C608&amp;F608,INFO!$C$5:$C$29&amp;INFO!$D$5:$D$29,0),6)=ROUND(G608,0)*F608*ROUND(H608,0),"pełna"," ")=1)," ",IF(AND(INDEX(INFO!$B$5:$G$29,MATCH(C608&amp;F608,INFO!$C$5:$C$29&amp;INFO!$D$5:$D$29,0),6)=ROUND(G608,0)*F608*ROUND(H608,0),(ROUND((N608-F608*G608*H608),0)=0)),"pełna"," "))</f>
        <v xml:space="preserve"> </v>
      </c>
      <c r="P608" s="54"/>
      <c r="R608" s="98"/>
      <c r="S608" s="70"/>
      <c r="T608" s="98"/>
    </row>
    <row r="609" spans="1:20" x14ac:dyDescent="0.2">
      <c r="A609" s="45" t="s">
        <v>96</v>
      </c>
      <c r="B609" s="45">
        <v>257</v>
      </c>
      <c r="C609" s="49" t="s">
        <v>36</v>
      </c>
      <c r="D609" s="49" t="s">
        <v>40</v>
      </c>
      <c r="E609" s="45">
        <v>2</v>
      </c>
      <c r="F609" s="53">
        <v>18</v>
      </c>
      <c r="G609" s="46">
        <v>1669.0002663400001</v>
      </c>
      <c r="H609" s="46">
        <v>120</v>
      </c>
      <c r="I609" s="47"/>
      <c r="J609" s="48"/>
      <c r="K609" s="47">
        <f>E609*G609*H609*POWER(10,-6)</f>
        <v>0.40056006392159998</v>
      </c>
      <c r="L609" s="47"/>
      <c r="M609" s="54">
        <v>501007</v>
      </c>
      <c r="N609" s="54">
        <v>3605040.5753100002</v>
      </c>
      <c r="O609" s="54" t="str">
        <f t="array" ref="O609">IF(ISERROR(IF(INDEX(INFO!$B$5:$G$29,MATCH(C609&amp;F609,INFO!$C$5:$C$29&amp;INFO!$D$5:$D$29,0),6)=ROUND(G609,0)*F609*ROUND(H609,0),"pełna"," ")=1)," ",IF(AND(INDEX(INFO!$B$5:$G$29,MATCH(C609&amp;F609,INFO!$C$5:$C$29&amp;INFO!$D$5:$D$29,0),6)=ROUND(G609,0)*F609*ROUND(H609,0),(ROUND((N609-F609*G609*H609),0)=0)),"pełna"," "))</f>
        <v xml:space="preserve"> </v>
      </c>
      <c r="P609" s="54"/>
      <c r="R609" s="98"/>
      <c r="S609" s="70"/>
      <c r="T609" s="98"/>
    </row>
    <row r="610" spans="1:20" x14ac:dyDescent="0.2">
      <c r="A610" s="45" t="s">
        <v>96</v>
      </c>
      <c r="B610" s="45">
        <v>258</v>
      </c>
      <c r="C610" s="49" t="s">
        <v>36</v>
      </c>
      <c r="D610" s="49" t="s">
        <v>40</v>
      </c>
      <c r="E610" s="45">
        <v>1</v>
      </c>
      <c r="F610" s="53">
        <v>18</v>
      </c>
      <c r="G610" s="46">
        <v>1080.5</v>
      </c>
      <c r="H610" s="46">
        <v>149.99874410999999</v>
      </c>
      <c r="I610" s="47"/>
      <c r="J610" s="48"/>
      <c r="K610" s="47">
        <f>E610*G610*H610*POWER(10,-6)</f>
        <v>0.16207364301085497</v>
      </c>
      <c r="L610" s="47"/>
      <c r="M610" s="54">
        <v>501007</v>
      </c>
      <c r="N610" s="54">
        <v>2897077.1187399998</v>
      </c>
      <c r="O610" s="54" t="str">
        <f t="array" ref="O610">IF(ISERROR(IF(INDEX(INFO!$B$5:$G$29,MATCH(C610&amp;F610,INFO!$C$5:$C$29&amp;INFO!$D$5:$D$29,0),6)=ROUND(G610,0)*F610*ROUND(H610,0),"pełna"," ")=1)," ",IF(AND(INDEX(INFO!$B$5:$G$29,MATCH(C610&amp;F610,INFO!$C$5:$C$29&amp;INFO!$D$5:$D$29,0),6)=ROUND(G610,0)*F610*ROUND(H610,0),(ROUND((N610-F610*G610*H610),0)=0)),"pełna"," "))</f>
        <v xml:space="preserve"> </v>
      </c>
      <c r="P610" s="54"/>
      <c r="R610" s="98"/>
      <c r="S610" s="70"/>
      <c r="T610" s="98"/>
    </row>
    <row r="611" spans="1:20" x14ac:dyDescent="0.2">
      <c r="A611" s="45" t="s">
        <v>96</v>
      </c>
      <c r="B611" s="45">
        <v>276</v>
      </c>
      <c r="C611" s="49" t="s">
        <v>36</v>
      </c>
      <c r="D611" s="49" t="s">
        <v>40</v>
      </c>
      <c r="E611" s="45">
        <v>1</v>
      </c>
      <c r="F611" s="53">
        <v>18</v>
      </c>
      <c r="G611" s="46">
        <v>1888</v>
      </c>
      <c r="H611" s="46">
        <v>1249.99999994</v>
      </c>
      <c r="I611" s="47"/>
      <c r="J611" s="48"/>
      <c r="K611" s="47">
        <f>E611*G611*H611*POWER(10,-6)</f>
        <v>2.3599999998867198</v>
      </c>
      <c r="L611" s="47"/>
      <c r="M611" s="54">
        <v>501007</v>
      </c>
      <c r="N611" s="54">
        <v>42434459.997900002</v>
      </c>
      <c r="O611" s="54" t="str">
        <f t="array" ref="O611">IF(ISERROR(IF(INDEX(INFO!$B$5:$G$29,MATCH(C611&amp;F611,INFO!$C$5:$C$29&amp;INFO!$D$5:$D$29,0),6)=ROUND(G611,0)*F611*ROUND(H611,0),"pełna"," ")=1)," ",IF(AND(INDEX(INFO!$B$5:$G$29,MATCH(C611&amp;F611,INFO!$C$5:$C$29&amp;INFO!$D$5:$D$29,0),6)=ROUND(G611,0)*F611*ROUND(H611,0),(ROUND((N611-F611*G611*H611),0)=0)),"pełna"," "))</f>
        <v xml:space="preserve"> </v>
      </c>
      <c r="P611" s="54"/>
      <c r="R611" s="98"/>
      <c r="S611" s="70"/>
      <c r="T611" s="98"/>
    </row>
    <row r="612" spans="1:20" x14ac:dyDescent="0.2">
      <c r="A612" s="45" t="s">
        <v>96</v>
      </c>
      <c r="B612" s="45">
        <v>277</v>
      </c>
      <c r="C612" s="49" t="s">
        <v>36</v>
      </c>
      <c r="D612" s="49" t="s">
        <v>40</v>
      </c>
      <c r="E612" s="45">
        <v>1</v>
      </c>
      <c r="F612" s="53">
        <v>18</v>
      </c>
      <c r="G612" s="46">
        <v>2280</v>
      </c>
      <c r="H612" s="46">
        <v>1249.99999994</v>
      </c>
      <c r="I612" s="47"/>
      <c r="J612" s="48"/>
      <c r="K612" s="47">
        <f>E612*G612*H612*POWER(10,-6)</f>
        <v>2.8499999998631997</v>
      </c>
      <c r="L612" s="47"/>
      <c r="M612" s="54">
        <v>501007</v>
      </c>
      <c r="N612" s="54">
        <v>51299999.997500002</v>
      </c>
      <c r="O612" s="54" t="str">
        <f t="array" ref="O612">IF(ISERROR(IF(INDEX(INFO!$B$5:$G$29,MATCH(C612&amp;F612,INFO!$C$5:$C$29&amp;INFO!$D$5:$D$29,0),6)=ROUND(G612,0)*F612*ROUND(H612,0),"pełna"," ")=1)," ",IF(AND(INDEX(INFO!$B$5:$G$29,MATCH(C612&amp;F612,INFO!$C$5:$C$29&amp;INFO!$D$5:$D$29,0),6)=ROUND(G612,0)*F612*ROUND(H612,0),(ROUND((N612-F612*G612*H612),0)=0)),"pełna"," "))</f>
        <v xml:space="preserve"> </v>
      </c>
      <c r="P612" s="54"/>
      <c r="R612" s="98"/>
      <c r="S612" s="70"/>
      <c r="T612" s="98"/>
    </row>
    <row r="613" spans="1:20" x14ac:dyDescent="0.2">
      <c r="A613" s="45" t="s">
        <v>96</v>
      </c>
      <c r="B613" s="45">
        <v>44</v>
      </c>
      <c r="C613" s="49" t="s">
        <v>36</v>
      </c>
      <c r="D613" s="49" t="s">
        <v>40</v>
      </c>
      <c r="E613" s="45">
        <v>1</v>
      </c>
      <c r="F613" s="53">
        <v>22</v>
      </c>
      <c r="G613" s="46">
        <v>1259.99999994</v>
      </c>
      <c r="H613" s="46">
        <v>90</v>
      </c>
      <c r="I613" s="47"/>
      <c r="J613" s="48"/>
      <c r="K613" s="47">
        <f>E613*G613*H613*POWER(10,-6)</f>
        <v>0.1133999999946</v>
      </c>
      <c r="L613" s="47"/>
      <c r="M613" s="54">
        <v>501005</v>
      </c>
      <c r="N613" s="54">
        <v>2228600.6461399999</v>
      </c>
      <c r="O613" s="54" t="str">
        <f t="array" ref="O613">IF(ISERROR(IF(INDEX(INFO!$B$5:$G$29,MATCH(C613&amp;F613,INFO!$C$5:$C$29&amp;INFO!$D$5:$D$29,0),6)=ROUND(G613,0)*F613*ROUND(H613,0),"pełna"," ")=1)," ",IF(AND(INDEX(INFO!$B$5:$G$29,MATCH(C613&amp;F613,INFO!$C$5:$C$29&amp;INFO!$D$5:$D$29,0),6)=ROUND(G613,0)*F613*ROUND(H613,0),(ROUND((N613-F613*G613*H613),0)=0)),"pełna"," "))</f>
        <v xml:space="preserve"> </v>
      </c>
      <c r="P613" s="54"/>
      <c r="R613" s="98"/>
      <c r="S613" s="70"/>
      <c r="T613" s="98"/>
    </row>
    <row r="614" spans="1:20" x14ac:dyDescent="0.2">
      <c r="A614" s="45" t="s">
        <v>97</v>
      </c>
      <c r="B614" s="45">
        <v>224</v>
      </c>
      <c r="C614" s="49" t="s">
        <v>36</v>
      </c>
      <c r="D614" s="49" t="s">
        <v>40</v>
      </c>
      <c r="E614" s="45">
        <v>1</v>
      </c>
      <c r="F614" s="53">
        <v>22</v>
      </c>
      <c r="G614" s="46">
        <v>1250</v>
      </c>
      <c r="H614" s="46">
        <v>974</v>
      </c>
      <c r="I614" s="47"/>
      <c r="J614" s="48"/>
      <c r="K614" s="47">
        <f>E614*G614*H614*POWER(10,-6)</f>
        <v>1.2175</v>
      </c>
      <c r="L614" s="47"/>
      <c r="M614" s="54">
        <v>501005</v>
      </c>
      <c r="N614" s="54">
        <v>26785000</v>
      </c>
      <c r="O614" s="54" t="str">
        <f t="array" ref="O614">IF(ISERROR(IF(INDEX(INFO!$B$5:$G$29,MATCH(C614&amp;F614,INFO!$C$5:$C$29&amp;INFO!$D$5:$D$29,0),6)=ROUND(G614,0)*F614*ROUND(H614,0),"pełna"," ")=1)," ",IF(AND(INDEX(INFO!$B$5:$G$29,MATCH(C614&amp;F614,INFO!$C$5:$C$29&amp;INFO!$D$5:$D$29,0),6)=ROUND(G614,0)*F614*ROUND(H614,0),(ROUND((N614-F614*G614*H614),0)=0)),"pełna"," "))</f>
        <v xml:space="preserve"> </v>
      </c>
      <c r="P614" s="54"/>
      <c r="R614" s="98"/>
      <c r="S614" s="70"/>
      <c r="T614" s="98"/>
    </row>
    <row r="615" spans="1:20" x14ac:dyDescent="0.2">
      <c r="A615" s="45" t="s">
        <v>97</v>
      </c>
      <c r="B615" s="45">
        <v>225</v>
      </c>
      <c r="C615" s="49" t="s">
        <v>36</v>
      </c>
      <c r="D615" s="49" t="s">
        <v>40</v>
      </c>
      <c r="E615" s="45">
        <v>2</v>
      </c>
      <c r="F615" s="53">
        <v>22</v>
      </c>
      <c r="G615" s="46">
        <v>1250</v>
      </c>
      <c r="H615" s="46">
        <v>535</v>
      </c>
      <c r="I615" s="47"/>
      <c r="J615" s="48"/>
      <c r="K615" s="47">
        <f>E615*G615*H615*POWER(10,-6)</f>
        <v>1.3374999999999999</v>
      </c>
      <c r="L615" s="47"/>
      <c r="M615" s="54">
        <v>501005</v>
      </c>
      <c r="N615" s="54">
        <v>14712500</v>
      </c>
      <c r="O615" s="54" t="str">
        <f t="array" ref="O615">IF(ISERROR(IF(INDEX(INFO!$B$5:$G$29,MATCH(C615&amp;F615,INFO!$C$5:$C$29&amp;INFO!$D$5:$D$29,0),6)=ROUND(G615,0)*F615*ROUND(H615,0),"pełna"," ")=1)," ",IF(AND(INDEX(INFO!$B$5:$G$29,MATCH(C615&amp;F615,INFO!$C$5:$C$29&amp;INFO!$D$5:$D$29,0),6)=ROUND(G615,0)*F615*ROUND(H615,0),(ROUND((N615-F615*G615*H615),0)=0)),"pełna"," "))</f>
        <v xml:space="preserve"> </v>
      </c>
      <c r="P615" s="54"/>
      <c r="R615" s="98"/>
      <c r="S615" s="70"/>
      <c r="T615" s="98"/>
    </row>
    <row r="616" spans="1:20" x14ac:dyDescent="0.2">
      <c r="A616" s="45" t="s">
        <v>97</v>
      </c>
      <c r="B616" s="45">
        <v>226</v>
      </c>
      <c r="C616" s="49" t="s">
        <v>36</v>
      </c>
      <c r="D616" s="49" t="s">
        <v>40</v>
      </c>
      <c r="E616" s="45">
        <v>2</v>
      </c>
      <c r="F616" s="53">
        <v>22</v>
      </c>
      <c r="G616" s="46">
        <v>1249.99982639</v>
      </c>
      <c r="H616" s="46">
        <v>2056.9999995200001</v>
      </c>
      <c r="I616" s="47"/>
      <c r="J616" s="48"/>
      <c r="K616" s="47">
        <f>E616*G616*H616*POWER(10,-6)</f>
        <v>5.1424992845684594</v>
      </c>
      <c r="L616" s="47"/>
      <c r="M616" s="54">
        <v>501005</v>
      </c>
      <c r="N616" s="54">
        <v>56567492.130000003</v>
      </c>
      <c r="O616" s="54" t="str">
        <f t="array" ref="O616">IF(ISERROR(IF(INDEX(INFO!$B$5:$G$29,MATCH(C616&amp;F616,INFO!$C$5:$C$29&amp;INFO!$D$5:$D$29,0),6)=ROUND(G616,0)*F616*ROUND(H616,0),"pełna"," ")=1)," ",IF(AND(INDEX(INFO!$B$5:$G$29,MATCH(C616&amp;F616,INFO!$C$5:$C$29&amp;INFO!$D$5:$D$29,0),6)=ROUND(G616,0)*F616*ROUND(H616,0),(ROUND((N616-F616*G616*H616),0)=0)),"pełna"," "))</f>
        <v xml:space="preserve"> </v>
      </c>
      <c r="P616" s="54"/>
      <c r="R616" s="98"/>
      <c r="S616" s="70"/>
      <c r="T616" s="98"/>
    </row>
    <row r="617" spans="1:20" x14ac:dyDescent="0.2">
      <c r="A617" s="45" t="s">
        <v>97</v>
      </c>
      <c r="B617" s="45">
        <v>227</v>
      </c>
      <c r="C617" s="49" t="s">
        <v>36</v>
      </c>
      <c r="D617" s="49" t="s">
        <v>40</v>
      </c>
      <c r="E617" s="45">
        <v>1</v>
      </c>
      <c r="F617" s="53">
        <v>22</v>
      </c>
      <c r="G617" s="46">
        <v>1249.99982763</v>
      </c>
      <c r="H617" s="46">
        <v>1781.9984620299999</v>
      </c>
      <c r="I617" s="47"/>
      <c r="J617" s="48"/>
      <c r="K617" s="47">
        <f>E617*G617*H617*POWER(10,-6)</f>
        <v>2.2274977703744252</v>
      </c>
      <c r="L617" s="47"/>
      <c r="M617" s="54">
        <v>501005</v>
      </c>
      <c r="N617" s="54">
        <v>49004955.594599999</v>
      </c>
      <c r="O617" s="54" t="str">
        <f t="array" ref="O617">IF(ISERROR(IF(INDEX(INFO!$B$5:$G$29,MATCH(C617&amp;F617,INFO!$C$5:$C$29&amp;INFO!$D$5:$D$29,0),6)=ROUND(G617,0)*F617*ROUND(H617,0),"pełna"," ")=1)," ",IF(AND(INDEX(INFO!$B$5:$G$29,MATCH(C617&amp;F617,INFO!$C$5:$C$29&amp;INFO!$D$5:$D$29,0),6)=ROUND(G617,0)*F617*ROUND(H617,0),(ROUND((N617-F617*G617*H617),0)=0)),"pełna"," "))</f>
        <v xml:space="preserve"> </v>
      </c>
      <c r="P617" s="54"/>
      <c r="R617" s="98"/>
      <c r="S617" s="70"/>
      <c r="T617" s="98"/>
    </row>
    <row r="618" spans="1:20" x14ac:dyDescent="0.2">
      <c r="A618" s="45" t="s">
        <v>97</v>
      </c>
      <c r="B618" s="45">
        <v>228</v>
      </c>
      <c r="C618" s="49" t="s">
        <v>36</v>
      </c>
      <c r="D618" s="49" t="s">
        <v>40</v>
      </c>
      <c r="E618" s="45">
        <v>2</v>
      </c>
      <c r="F618" s="53">
        <v>22</v>
      </c>
      <c r="G618" s="46">
        <v>557.99999999900001</v>
      </c>
      <c r="H618" s="46">
        <v>2159</v>
      </c>
      <c r="I618" s="47"/>
      <c r="J618" s="48"/>
      <c r="K618" s="47">
        <f>E618*G618*H618*POWER(10,-6)</f>
        <v>2.4094439999956818</v>
      </c>
      <c r="L618" s="47"/>
      <c r="M618" s="54">
        <v>501005</v>
      </c>
      <c r="N618" s="54">
        <v>26503884</v>
      </c>
      <c r="O618" s="54" t="str">
        <f t="array" ref="O618">IF(ISERROR(IF(INDEX(INFO!$B$5:$G$29,MATCH(C618&amp;F618,INFO!$C$5:$C$29&amp;INFO!$D$5:$D$29,0),6)=ROUND(G618,0)*F618*ROUND(H618,0),"pełna"," ")=1)," ",IF(AND(INDEX(INFO!$B$5:$G$29,MATCH(C618&amp;F618,INFO!$C$5:$C$29&amp;INFO!$D$5:$D$29,0),6)=ROUND(G618,0)*F618*ROUND(H618,0),(ROUND((N618-F618*G618*H618),0)=0)),"pełna"," "))</f>
        <v xml:space="preserve"> </v>
      </c>
      <c r="P618" s="54"/>
      <c r="R618" s="98"/>
      <c r="S618" s="70"/>
      <c r="T618" s="98"/>
    </row>
    <row r="619" spans="1:20" x14ac:dyDescent="0.2">
      <c r="A619" s="45" t="s">
        <v>97</v>
      </c>
      <c r="B619" s="45">
        <v>231</v>
      </c>
      <c r="C619" s="49" t="s">
        <v>36</v>
      </c>
      <c r="D619" s="49" t="s">
        <v>40</v>
      </c>
      <c r="E619" s="45">
        <v>1</v>
      </c>
      <c r="F619" s="53">
        <v>22</v>
      </c>
      <c r="G619" s="46">
        <v>557.99999999900001</v>
      </c>
      <c r="H619" s="46">
        <v>2002.0000000299999</v>
      </c>
      <c r="I619" s="47"/>
      <c r="J619" s="48"/>
      <c r="K619" s="47">
        <f>E619*G619*H619*POWER(10,-6)</f>
        <v>1.117116000014738</v>
      </c>
      <c r="L619" s="47"/>
      <c r="M619" s="54">
        <v>501005</v>
      </c>
      <c r="N619" s="54">
        <v>24576552.000300001</v>
      </c>
      <c r="O619" s="54" t="str">
        <f t="array" ref="O619">IF(ISERROR(IF(INDEX(INFO!$B$5:$G$29,MATCH(C619&amp;F619,INFO!$C$5:$C$29&amp;INFO!$D$5:$D$29,0),6)=ROUND(G619,0)*F619*ROUND(H619,0),"pełna"," ")=1)," ",IF(AND(INDEX(INFO!$B$5:$G$29,MATCH(C619&amp;F619,INFO!$C$5:$C$29&amp;INFO!$D$5:$D$29,0),6)=ROUND(G619,0)*F619*ROUND(H619,0),(ROUND((N619-F619*G619*H619),0)=0)),"pełna"," "))</f>
        <v xml:space="preserve"> </v>
      </c>
      <c r="P619" s="54"/>
      <c r="R619" s="98"/>
      <c r="S619" s="70"/>
      <c r="T619" s="98"/>
    </row>
    <row r="620" spans="1:20" x14ac:dyDescent="0.2">
      <c r="A620" s="45" t="s">
        <v>97</v>
      </c>
      <c r="B620" s="45">
        <v>232</v>
      </c>
      <c r="C620" s="49" t="s">
        <v>36</v>
      </c>
      <c r="D620" s="49" t="s">
        <v>40</v>
      </c>
      <c r="E620" s="45">
        <v>1</v>
      </c>
      <c r="F620" s="53">
        <v>22</v>
      </c>
      <c r="G620" s="46">
        <v>557.99999999900001</v>
      </c>
      <c r="H620" s="46">
        <v>1991.9999995000001</v>
      </c>
      <c r="I620" s="47"/>
      <c r="J620" s="48"/>
      <c r="K620" s="47">
        <f>E620*G620*H620*POWER(10,-6)</f>
        <v>1.111535999719008</v>
      </c>
      <c r="L620" s="47"/>
      <c r="M620" s="54">
        <v>501005</v>
      </c>
      <c r="N620" s="54">
        <v>24453791.993900001</v>
      </c>
      <c r="O620" s="54" t="str">
        <f t="array" ref="O620">IF(ISERROR(IF(INDEX(INFO!$B$5:$G$29,MATCH(C620&amp;F620,INFO!$C$5:$C$29&amp;INFO!$D$5:$D$29,0),6)=ROUND(G620,0)*F620*ROUND(H620,0),"pełna"," ")=1)," ",IF(AND(INDEX(INFO!$B$5:$G$29,MATCH(C620&amp;F620,INFO!$C$5:$C$29&amp;INFO!$D$5:$D$29,0),6)=ROUND(G620,0)*F620*ROUND(H620,0),(ROUND((N620-F620*G620*H620),0)=0)),"pełna"," "))</f>
        <v xml:space="preserve"> </v>
      </c>
      <c r="P620" s="54"/>
      <c r="R620" s="98"/>
      <c r="S620" s="70"/>
      <c r="T620" s="98"/>
    </row>
    <row r="621" spans="1:20" x14ac:dyDescent="0.2">
      <c r="A621" s="45" t="s">
        <v>97</v>
      </c>
      <c r="B621" s="45">
        <v>233</v>
      </c>
      <c r="C621" s="49" t="s">
        <v>36</v>
      </c>
      <c r="D621" s="49" t="s">
        <v>40</v>
      </c>
      <c r="E621" s="45">
        <v>2</v>
      </c>
      <c r="F621" s="53">
        <v>22</v>
      </c>
      <c r="G621" s="46">
        <v>557.99999999900001</v>
      </c>
      <c r="H621" s="46">
        <v>2400</v>
      </c>
      <c r="I621" s="47"/>
      <c r="J621" s="48"/>
      <c r="K621" s="47">
        <f>E621*G621*H621*POWER(10,-6)</f>
        <v>2.6783999999951997</v>
      </c>
      <c r="L621" s="47"/>
      <c r="M621" s="54">
        <v>501005</v>
      </c>
      <c r="N621" s="54">
        <v>29462399.999899998</v>
      </c>
      <c r="O621" s="54" t="str">
        <f t="array" ref="O621">IF(ISERROR(IF(INDEX(INFO!$B$5:$G$29,MATCH(C621&amp;F621,INFO!$C$5:$C$29&amp;INFO!$D$5:$D$29,0),6)=ROUND(G621,0)*F621*ROUND(H621,0),"pełna"," ")=1)," ",IF(AND(INDEX(INFO!$B$5:$G$29,MATCH(C621&amp;F621,INFO!$C$5:$C$29&amp;INFO!$D$5:$D$29,0),6)=ROUND(G621,0)*F621*ROUND(H621,0),(ROUND((N621-F621*G621*H621),0)=0)),"pełna"," "))</f>
        <v xml:space="preserve"> </v>
      </c>
      <c r="P621" s="54"/>
      <c r="R621" s="98"/>
      <c r="S621" s="70"/>
      <c r="T621" s="98"/>
    </row>
    <row r="622" spans="1:20" x14ac:dyDescent="0.2">
      <c r="A622" s="45" t="s">
        <v>97</v>
      </c>
      <c r="B622" s="45">
        <v>234</v>
      </c>
      <c r="C622" s="49" t="s">
        <v>36</v>
      </c>
      <c r="D622" s="49" t="s">
        <v>40</v>
      </c>
      <c r="E622" s="45">
        <v>1</v>
      </c>
      <c r="F622" s="53">
        <v>22</v>
      </c>
      <c r="G622" s="46">
        <v>557.99999999900001</v>
      </c>
      <c r="H622" s="46">
        <v>1781.9984620299999</v>
      </c>
      <c r="I622" s="47"/>
      <c r="J622" s="48"/>
      <c r="K622" s="47">
        <f>E622*G622*H622*POWER(10,-6)</f>
        <v>0.99435514181095785</v>
      </c>
      <c r="L622" s="47"/>
      <c r="M622" s="54">
        <v>501005</v>
      </c>
      <c r="N622" s="54">
        <v>21875813.119899999</v>
      </c>
      <c r="O622" s="54" t="str">
        <f t="array" ref="O622">IF(ISERROR(IF(INDEX(INFO!$B$5:$G$29,MATCH(C622&amp;F622,INFO!$C$5:$C$29&amp;INFO!$D$5:$D$29,0),6)=ROUND(G622,0)*F622*ROUND(H622,0),"pełna"," ")=1)," ",IF(AND(INDEX(INFO!$B$5:$G$29,MATCH(C622&amp;F622,INFO!$C$5:$C$29&amp;INFO!$D$5:$D$29,0),6)=ROUND(G622,0)*F622*ROUND(H622,0),(ROUND((N622-F622*G622*H622),0)=0)),"pełna"," "))</f>
        <v xml:space="preserve"> </v>
      </c>
      <c r="P622" s="54"/>
      <c r="R622" s="98"/>
      <c r="S622" s="70"/>
      <c r="T622" s="98"/>
    </row>
    <row r="623" spans="1:20" x14ac:dyDescent="0.2">
      <c r="A623" s="45" t="s">
        <v>97</v>
      </c>
      <c r="B623" s="45">
        <v>235</v>
      </c>
      <c r="C623" s="49" t="s">
        <v>36</v>
      </c>
      <c r="D623" s="49" t="s">
        <v>40</v>
      </c>
      <c r="E623" s="45">
        <v>1</v>
      </c>
      <c r="F623" s="53">
        <v>22</v>
      </c>
      <c r="G623" s="46">
        <v>1250</v>
      </c>
      <c r="H623" s="46">
        <v>2002.0000000299999</v>
      </c>
      <c r="I623" s="47"/>
      <c r="J623" s="48"/>
      <c r="K623" s="47">
        <f>E623*G623*H623*POWER(10,-6)</f>
        <v>2.5025000000374997</v>
      </c>
      <c r="L623" s="47"/>
      <c r="M623" s="54">
        <v>501005</v>
      </c>
      <c r="N623" s="54">
        <v>55055000.000799999</v>
      </c>
      <c r="O623" s="54" t="str">
        <f t="array" ref="O623">IF(ISERROR(IF(INDEX(INFO!$B$5:$G$29,MATCH(C623&amp;F623,INFO!$C$5:$C$29&amp;INFO!$D$5:$D$29,0),6)=ROUND(G623,0)*F623*ROUND(H623,0),"pełna"," ")=1)," ",IF(AND(INDEX(INFO!$B$5:$G$29,MATCH(C623&amp;F623,INFO!$C$5:$C$29&amp;INFO!$D$5:$D$29,0),6)=ROUND(G623,0)*F623*ROUND(H623,0),(ROUND((N623-F623*G623*H623),0)=0)),"pełna"," "))</f>
        <v xml:space="preserve"> </v>
      </c>
      <c r="P623" s="54"/>
      <c r="R623" s="98"/>
      <c r="S623" s="70"/>
      <c r="T623" s="98"/>
    </row>
    <row r="624" spans="1:20" x14ac:dyDescent="0.2">
      <c r="A624" s="45" t="s">
        <v>97</v>
      </c>
      <c r="B624" s="45">
        <v>236</v>
      </c>
      <c r="C624" s="49" t="s">
        <v>36</v>
      </c>
      <c r="D624" s="49" t="s">
        <v>40</v>
      </c>
      <c r="E624" s="45">
        <v>2</v>
      </c>
      <c r="F624" s="53">
        <v>22</v>
      </c>
      <c r="G624" s="46">
        <v>1250</v>
      </c>
      <c r="H624" s="46">
        <v>1045.0000000099999</v>
      </c>
      <c r="I624" s="47"/>
      <c r="J624" s="48"/>
      <c r="K624" s="47">
        <f>E624*G624*H624*POWER(10,-6)</f>
        <v>2.6125000000249998</v>
      </c>
      <c r="L624" s="47"/>
      <c r="M624" s="54">
        <v>501005</v>
      </c>
      <c r="N624" s="54">
        <v>28737500.000399999</v>
      </c>
      <c r="O624" s="54" t="str">
        <f t="array" ref="O624">IF(ISERROR(IF(INDEX(INFO!$B$5:$G$29,MATCH(C624&amp;F624,INFO!$C$5:$C$29&amp;INFO!$D$5:$D$29,0),6)=ROUND(G624,0)*F624*ROUND(H624,0),"pełna"," ")=1)," ",IF(AND(INDEX(INFO!$B$5:$G$29,MATCH(C624&amp;F624,INFO!$C$5:$C$29&amp;INFO!$D$5:$D$29,0),6)=ROUND(G624,0)*F624*ROUND(H624,0),(ROUND((N624-F624*G624*H624),0)=0)),"pełna"," "))</f>
        <v xml:space="preserve"> </v>
      </c>
      <c r="P624" s="54"/>
      <c r="R624" s="98"/>
      <c r="S624" s="70"/>
      <c r="T624" s="98"/>
    </row>
    <row r="625" spans="1:20" x14ac:dyDescent="0.2">
      <c r="A625" s="45" t="s">
        <v>97</v>
      </c>
      <c r="B625" s="45">
        <v>237</v>
      </c>
      <c r="C625" s="49" t="s">
        <v>36</v>
      </c>
      <c r="D625" s="49" t="s">
        <v>40</v>
      </c>
      <c r="E625" s="45">
        <v>2</v>
      </c>
      <c r="F625" s="53">
        <v>22</v>
      </c>
      <c r="G625" s="46">
        <v>1250</v>
      </c>
      <c r="H625" s="46">
        <v>2385</v>
      </c>
      <c r="I625" s="47"/>
      <c r="J625" s="48"/>
      <c r="K625" s="47">
        <f>E625*G625*H625*POWER(10,-6)</f>
        <v>5.9624999999999995</v>
      </c>
      <c r="L625" s="47"/>
      <c r="M625" s="54">
        <v>501005</v>
      </c>
      <c r="N625" s="54">
        <v>65587500</v>
      </c>
      <c r="O625" s="54" t="str">
        <f t="array" ref="O625">IF(ISERROR(IF(INDEX(INFO!$B$5:$G$29,MATCH(C625&amp;F625,INFO!$C$5:$C$29&amp;INFO!$D$5:$D$29,0),6)=ROUND(G625,0)*F625*ROUND(H625,0),"pełna"," ")=1)," ",IF(AND(INDEX(INFO!$B$5:$G$29,MATCH(C625&amp;F625,INFO!$C$5:$C$29&amp;INFO!$D$5:$D$29,0),6)=ROUND(G625,0)*F625*ROUND(H625,0),(ROUND((N625-F625*G625*H625),0)=0)),"pełna"," "))</f>
        <v xml:space="preserve"> </v>
      </c>
      <c r="P625" s="54"/>
      <c r="R625" s="98"/>
      <c r="S625" s="70"/>
      <c r="T625" s="98"/>
    </row>
    <row r="626" spans="1:20" x14ac:dyDescent="0.2">
      <c r="A626" s="45" t="s">
        <v>97</v>
      </c>
      <c r="B626" s="45">
        <v>238</v>
      </c>
      <c r="C626" s="49" t="s">
        <v>36</v>
      </c>
      <c r="D626" s="49" t="s">
        <v>40</v>
      </c>
      <c r="E626" s="45">
        <v>2</v>
      </c>
      <c r="F626" s="53">
        <v>22</v>
      </c>
      <c r="G626" s="46">
        <v>1250</v>
      </c>
      <c r="H626" s="46">
        <v>2157.0000000199998</v>
      </c>
      <c r="I626" s="47"/>
      <c r="J626" s="48"/>
      <c r="K626" s="47">
        <f>E626*G626*H626*POWER(10,-6)</f>
        <v>5.3925000000500001</v>
      </c>
      <c r="L626" s="47"/>
      <c r="M626" s="54">
        <v>501005</v>
      </c>
      <c r="N626" s="54">
        <v>59317500.000399999</v>
      </c>
      <c r="O626" s="54" t="str">
        <f t="array" ref="O626">IF(ISERROR(IF(INDEX(INFO!$B$5:$G$29,MATCH(C626&amp;F626,INFO!$C$5:$C$29&amp;INFO!$D$5:$D$29,0),6)=ROUND(G626,0)*F626*ROUND(H626,0),"pełna"," ")=1)," ",IF(AND(INDEX(INFO!$B$5:$G$29,MATCH(C626&amp;F626,INFO!$C$5:$C$29&amp;INFO!$D$5:$D$29,0),6)=ROUND(G626,0)*F626*ROUND(H626,0),(ROUND((N626-F626*G626*H626),0)=0)),"pełna"," "))</f>
        <v xml:space="preserve"> </v>
      </c>
      <c r="P626" s="54"/>
      <c r="R626" s="98"/>
      <c r="S626" s="70"/>
      <c r="T626" s="98"/>
    </row>
    <row r="627" spans="1:20" x14ac:dyDescent="0.2">
      <c r="A627" s="45" t="s">
        <v>97</v>
      </c>
      <c r="B627" s="45">
        <v>241</v>
      </c>
      <c r="C627" s="49" t="s">
        <v>36</v>
      </c>
      <c r="D627" s="49" t="s">
        <v>40</v>
      </c>
      <c r="E627" s="45">
        <v>4</v>
      </c>
      <c r="F627" s="53">
        <v>22</v>
      </c>
      <c r="G627" s="46">
        <v>1250</v>
      </c>
      <c r="H627" s="46">
        <v>2400.0000003499999</v>
      </c>
      <c r="I627" s="47"/>
      <c r="J627" s="48"/>
      <c r="K627" s="47">
        <f>E627*G627*H627*POWER(10,-6)</f>
        <v>12.000000001749999</v>
      </c>
      <c r="L627" s="47"/>
      <c r="M627" s="54">
        <v>501005</v>
      </c>
      <c r="N627" s="54">
        <v>66000000.009599999</v>
      </c>
      <c r="O627" s="54" t="str">
        <f t="array" ref="O627">IF(ISERROR(IF(INDEX(INFO!$B$5:$G$29,MATCH(C627&amp;F627,INFO!$C$5:$C$29&amp;INFO!$D$5:$D$29,0),6)=ROUND(G627,0)*F627*ROUND(H627,0),"pełna"," ")=1)," ",IF(AND(INDEX(INFO!$B$5:$G$29,MATCH(C627&amp;F627,INFO!$C$5:$C$29&amp;INFO!$D$5:$D$29,0),6)=ROUND(G627,0)*F627*ROUND(H627,0),(ROUND((N627-F627*G627*H627),0)=0)),"pełna"," "))</f>
        <v xml:space="preserve"> </v>
      </c>
      <c r="P627" s="54"/>
      <c r="R627" s="98"/>
      <c r="S627" s="70"/>
      <c r="T627" s="98"/>
    </row>
    <row r="628" spans="1:20" x14ac:dyDescent="0.2">
      <c r="A628" s="45" t="s">
        <v>97</v>
      </c>
      <c r="B628" s="45">
        <v>242</v>
      </c>
      <c r="C628" s="49" t="s">
        <v>36</v>
      </c>
      <c r="D628" s="49" t="s">
        <v>40</v>
      </c>
      <c r="E628" s="45">
        <v>1</v>
      </c>
      <c r="F628" s="53">
        <v>22</v>
      </c>
      <c r="G628" s="46">
        <v>1250</v>
      </c>
      <c r="H628" s="46">
        <v>1991.9999995000001</v>
      </c>
      <c r="I628" s="47"/>
      <c r="J628" s="48"/>
      <c r="K628" s="47">
        <f>E628*G628*H628*POWER(10,-6)</f>
        <v>2.4899999993750002</v>
      </c>
      <c r="L628" s="47"/>
      <c r="M628" s="54">
        <v>501005</v>
      </c>
      <c r="N628" s="54">
        <v>54779999.986299999</v>
      </c>
      <c r="O628" s="54" t="str">
        <f t="array" ref="O628">IF(ISERROR(IF(INDEX(INFO!$B$5:$G$29,MATCH(C628&amp;F628,INFO!$C$5:$C$29&amp;INFO!$D$5:$D$29,0),6)=ROUND(G628,0)*F628*ROUND(H628,0),"pełna"," ")=1)," ",IF(AND(INDEX(INFO!$B$5:$G$29,MATCH(C628&amp;F628,INFO!$C$5:$C$29&amp;INFO!$D$5:$D$29,0),6)=ROUND(G628,0)*F628*ROUND(H628,0),(ROUND((N628-F628*G628*H628),0)=0)),"pełna"," "))</f>
        <v xml:space="preserve"> </v>
      </c>
      <c r="P628" s="54"/>
      <c r="R628" s="98"/>
      <c r="S628" s="70"/>
      <c r="T628" s="98"/>
    </row>
    <row r="629" spans="1:20" x14ac:dyDescent="0.2">
      <c r="A629" s="45" t="s">
        <v>97</v>
      </c>
      <c r="B629" s="45">
        <v>244</v>
      </c>
      <c r="C629" s="49" t="s">
        <v>36</v>
      </c>
      <c r="D629" s="49" t="s">
        <v>40</v>
      </c>
      <c r="E629" s="45">
        <v>1</v>
      </c>
      <c r="F629" s="53">
        <v>22</v>
      </c>
      <c r="G629" s="46">
        <v>1250</v>
      </c>
      <c r="H629" s="46">
        <v>2267.50000017</v>
      </c>
      <c r="I629" s="47"/>
      <c r="J629" s="48"/>
      <c r="K629" s="47">
        <f>E629*G629*H629*POWER(10,-6)</f>
        <v>2.8343750002124999</v>
      </c>
      <c r="L629" s="47"/>
      <c r="M629" s="54">
        <v>501005</v>
      </c>
      <c r="N629" s="54">
        <v>62356250.004600003</v>
      </c>
      <c r="O629" s="54" t="str">
        <f t="array" ref="O629">IF(ISERROR(IF(INDEX(INFO!$B$5:$G$29,MATCH(C629&amp;F629,INFO!$C$5:$C$29&amp;INFO!$D$5:$D$29,0),6)=ROUND(G629,0)*F629*ROUND(H629,0),"pełna"," ")=1)," ",IF(AND(INDEX(INFO!$B$5:$G$29,MATCH(C629&amp;F629,INFO!$C$5:$C$29&amp;INFO!$D$5:$D$29,0),6)=ROUND(G629,0)*F629*ROUND(H629,0),(ROUND((N629-F629*G629*H629),0)=0)),"pełna"," "))</f>
        <v xml:space="preserve"> </v>
      </c>
      <c r="P629" s="54"/>
      <c r="R629" s="98"/>
      <c r="S629" s="70"/>
      <c r="T629" s="98"/>
    </row>
    <row r="630" spans="1:20" x14ac:dyDescent="0.2">
      <c r="A630" s="45" t="s">
        <v>97</v>
      </c>
      <c r="B630" s="45">
        <v>245</v>
      </c>
      <c r="C630" s="49" t="s">
        <v>36</v>
      </c>
      <c r="D630" s="49" t="s">
        <v>40</v>
      </c>
      <c r="E630" s="45">
        <v>1</v>
      </c>
      <c r="F630" s="53">
        <v>22</v>
      </c>
      <c r="G630" s="46">
        <v>1250</v>
      </c>
      <c r="H630" s="46">
        <v>2127.4999999400002</v>
      </c>
      <c r="I630" s="47"/>
      <c r="J630" s="48"/>
      <c r="K630" s="47">
        <f>E630*G630*H630*POWER(10,-6)</f>
        <v>2.6593749999249998</v>
      </c>
      <c r="L630" s="47"/>
      <c r="M630" s="54">
        <v>501005</v>
      </c>
      <c r="N630" s="54">
        <v>58506249.998400003</v>
      </c>
      <c r="O630" s="54" t="str">
        <f t="array" ref="O630">IF(ISERROR(IF(INDEX(INFO!$B$5:$G$29,MATCH(C630&amp;F630,INFO!$C$5:$C$29&amp;INFO!$D$5:$D$29,0),6)=ROUND(G630,0)*F630*ROUND(H630,0),"pełna"," ")=1)," ",IF(AND(INDEX(INFO!$B$5:$G$29,MATCH(C630&amp;F630,INFO!$C$5:$C$29&amp;INFO!$D$5:$D$29,0),6)=ROUND(G630,0)*F630*ROUND(H630,0),(ROUND((N630-F630*G630*H630),0)=0)),"pełna"," "))</f>
        <v xml:space="preserve"> </v>
      </c>
      <c r="P630" s="54"/>
      <c r="R630" s="98"/>
      <c r="S630" s="70"/>
      <c r="T630" s="98"/>
    </row>
    <row r="631" spans="1:20" x14ac:dyDescent="0.2">
      <c r="A631" s="45" t="s">
        <v>97</v>
      </c>
      <c r="B631" s="45">
        <v>246</v>
      </c>
      <c r="C631" s="49" t="s">
        <v>36</v>
      </c>
      <c r="D631" s="49" t="s">
        <v>40</v>
      </c>
      <c r="E631" s="45">
        <v>1</v>
      </c>
      <c r="F631" s="53">
        <v>22</v>
      </c>
      <c r="G631" s="46">
        <v>1249.9998084199999</v>
      </c>
      <c r="H631" s="46">
        <v>2385.0000002299998</v>
      </c>
      <c r="I631" s="47"/>
      <c r="J631" s="48"/>
      <c r="K631" s="47">
        <f>E631*G631*H631*POWER(10,-6)</f>
        <v>2.9812495433691995</v>
      </c>
      <c r="L631" s="47"/>
      <c r="M631" s="54">
        <v>501005</v>
      </c>
      <c r="N631" s="54">
        <v>65240780.057499997</v>
      </c>
      <c r="O631" s="54" t="str">
        <f t="array" ref="O631">IF(ISERROR(IF(INDEX(INFO!$B$5:$G$29,MATCH(C631&amp;F631,INFO!$C$5:$C$29&amp;INFO!$D$5:$D$29,0),6)=ROUND(G631,0)*F631*ROUND(H631,0),"pełna"," ")=1)," ",IF(AND(INDEX(INFO!$B$5:$G$29,MATCH(C631&amp;F631,INFO!$C$5:$C$29&amp;INFO!$D$5:$D$29,0),6)=ROUND(G631,0)*F631*ROUND(H631,0),(ROUND((N631-F631*G631*H631),0)=0)),"pełna"," "))</f>
        <v xml:space="preserve"> </v>
      </c>
      <c r="P631" s="54"/>
      <c r="R631" s="98"/>
      <c r="S631" s="70"/>
      <c r="T631" s="98"/>
    </row>
    <row r="632" spans="1:20" x14ac:dyDescent="0.2">
      <c r="A632" s="45" t="s">
        <v>97</v>
      </c>
      <c r="B632" s="45">
        <v>247</v>
      </c>
      <c r="C632" s="49" t="s">
        <v>36</v>
      </c>
      <c r="D632" s="49" t="s">
        <v>40</v>
      </c>
      <c r="E632" s="45">
        <v>1</v>
      </c>
      <c r="F632" s="53">
        <v>22</v>
      </c>
      <c r="G632" s="46">
        <v>1250</v>
      </c>
      <c r="H632" s="46">
        <v>2385</v>
      </c>
      <c r="I632" s="47"/>
      <c r="J632" s="48"/>
      <c r="K632" s="47">
        <f>E632*G632*H632*POWER(10,-6)</f>
        <v>2.9812499999999997</v>
      </c>
      <c r="L632" s="47"/>
      <c r="M632" s="54">
        <v>501005</v>
      </c>
      <c r="N632" s="54">
        <v>65240779.933499999</v>
      </c>
      <c r="O632" s="54" t="str">
        <f t="array" ref="O632">IF(ISERROR(IF(INDEX(INFO!$B$5:$G$29,MATCH(C632&amp;F632,INFO!$C$5:$C$29&amp;INFO!$D$5:$D$29,0),6)=ROUND(G632,0)*F632*ROUND(H632,0),"pełna"," ")=1)," ",IF(AND(INDEX(INFO!$B$5:$G$29,MATCH(C632&amp;F632,INFO!$C$5:$C$29&amp;INFO!$D$5:$D$29,0),6)=ROUND(G632,0)*F632*ROUND(H632,0),(ROUND((N632-F632*G632*H632),0)=0)),"pełna"," "))</f>
        <v xml:space="preserve"> </v>
      </c>
      <c r="P632" s="54"/>
      <c r="R632" s="98"/>
      <c r="S632" s="70"/>
      <c r="T632" s="98"/>
    </row>
    <row r="633" spans="1:20" x14ac:dyDescent="0.2">
      <c r="A633" s="45" t="s">
        <v>97</v>
      </c>
      <c r="B633" s="45">
        <v>248</v>
      </c>
      <c r="C633" s="49" t="s">
        <v>36</v>
      </c>
      <c r="D633" s="49" t="s">
        <v>40</v>
      </c>
      <c r="E633" s="45">
        <v>1</v>
      </c>
      <c r="F633" s="53">
        <v>22</v>
      </c>
      <c r="G633" s="46">
        <v>1250</v>
      </c>
      <c r="H633" s="46">
        <v>1409.99999994</v>
      </c>
      <c r="I633" s="47"/>
      <c r="J633" s="48"/>
      <c r="K633" s="47">
        <f>E633*G633*H633*POWER(10,-6)</f>
        <v>1.7624999999249997</v>
      </c>
      <c r="L633" s="47"/>
      <c r="M633" s="54">
        <v>501005</v>
      </c>
      <c r="N633" s="54">
        <v>38774999.998300001</v>
      </c>
      <c r="O633" s="54" t="str">
        <f t="array" ref="O633">IF(ISERROR(IF(INDEX(INFO!$B$5:$G$29,MATCH(C633&amp;F633,INFO!$C$5:$C$29&amp;INFO!$D$5:$D$29,0),6)=ROUND(G633,0)*F633*ROUND(H633,0),"pełna"," ")=1)," ",IF(AND(INDEX(INFO!$B$5:$G$29,MATCH(C633&amp;F633,INFO!$C$5:$C$29&amp;INFO!$D$5:$D$29,0),6)=ROUND(G633,0)*F633*ROUND(H633,0),(ROUND((N633-F633*G633*H633),0)=0)),"pełna"," "))</f>
        <v xml:space="preserve"> </v>
      </c>
      <c r="P633" s="54"/>
      <c r="R633" s="98"/>
      <c r="S633" s="70"/>
      <c r="T633" s="98"/>
    </row>
    <row r="634" spans="1:20" x14ac:dyDescent="0.2">
      <c r="A634" s="45" t="s">
        <v>97</v>
      </c>
      <c r="B634" s="45">
        <v>249</v>
      </c>
      <c r="C634" s="49" t="s">
        <v>36</v>
      </c>
      <c r="D634" s="49" t="s">
        <v>40</v>
      </c>
      <c r="E634" s="45">
        <v>1</v>
      </c>
      <c r="F634" s="53">
        <v>22</v>
      </c>
      <c r="G634" s="46">
        <v>1249.99982639</v>
      </c>
      <c r="H634" s="46">
        <v>1559.0015380699999</v>
      </c>
      <c r="I634" s="47"/>
      <c r="J634" s="48"/>
      <c r="K634" s="47">
        <f>E634*G634*H634*POWER(10,-6)</f>
        <v>1.9487516519292427</v>
      </c>
      <c r="L634" s="47"/>
      <c r="M634" s="54">
        <v>501005</v>
      </c>
      <c r="N634" s="54">
        <v>42872536.342399999</v>
      </c>
      <c r="O634" s="54" t="str">
        <f t="array" ref="O634">IF(ISERROR(IF(INDEX(INFO!$B$5:$G$29,MATCH(C634&amp;F634,INFO!$C$5:$C$29&amp;INFO!$D$5:$D$29,0),6)=ROUND(G634,0)*F634*ROUND(H634,0),"pełna"," ")=1)," ",IF(AND(INDEX(INFO!$B$5:$G$29,MATCH(C634&amp;F634,INFO!$C$5:$C$29&amp;INFO!$D$5:$D$29,0),6)=ROUND(G634,0)*F634*ROUND(H634,0),(ROUND((N634-F634*G634*H634),0)=0)),"pełna"," "))</f>
        <v xml:space="preserve"> </v>
      </c>
      <c r="P634" s="54"/>
      <c r="R634" s="98"/>
      <c r="S634" s="70"/>
      <c r="T634" s="98"/>
    </row>
    <row r="635" spans="1:20" x14ac:dyDescent="0.2">
      <c r="A635" s="45" t="s">
        <v>96</v>
      </c>
      <c r="B635" s="45">
        <v>254</v>
      </c>
      <c r="C635" s="49" t="s">
        <v>36</v>
      </c>
      <c r="D635" s="49" t="s">
        <v>40</v>
      </c>
      <c r="E635" s="45">
        <v>2</v>
      </c>
      <c r="F635" s="53">
        <v>22</v>
      </c>
      <c r="G635" s="46">
        <v>321.99888984299997</v>
      </c>
      <c r="H635" s="46">
        <v>462</v>
      </c>
      <c r="I635" s="47"/>
      <c r="J635" s="48"/>
      <c r="K635" s="47">
        <f>E635*G635*H635*POWER(10,-6)</f>
        <v>0.29752697421493196</v>
      </c>
      <c r="L635" s="47"/>
      <c r="M635" s="54">
        <v>501005</v>
      </c>
      <c r="N635" s="54">
        <v>3272796.71636</v>
      </c>
      <c r="O635" s="54" t="str">
        <f t="array" ref="O635">IF(ISERROR(IF(INDEX(INFO!$B$5:$G$29,MATCH(C635&amp;F635,INFO!$C$5:$C$29&amp;INFO!$D$5:$D$29,0),6)=ROUND(G635,0)*F635*ROUND(H635,0),"pełna"," ")=1)," ",IF(AND(INDEX(INFO!$B$5:$G$29,MATCH(C635&amp;F635,INFO!$C$5:$C$29&amp;INFO!$D$5:$D$29,0),6)=ROUND(G635,0)*F635*ROUND(H635,0),(ROUND((N635-F635*G635*H635),0)=0)),"pełna"," "))</f>
        <v xml:space="preserve"> </v>
      </c>
      <c r="P635" s="54"/>
      <c r="R635" s="98"/>
      <c r="S635" s="70"/>
      <c r="T635" s="98"/>
    </row>
    <row r="636" spans="1:20" x14ac:dyDescent="0.2">
      <c r="A636" s="45" t="s">
        <v>96</v>
      </c>
      <c r="B636" s="45">
        <v>259</v>
      </c>
      <c r="C636" s="49" t="s">
        <v>36</v>
      </c>
      <c r="D636" s="49" t="s">
        <v>40</v>
      </c>
      <c r="E636" s="45">
        <v>2</v>
      </c>
      <c r="F636" s="53">
        <v>22</v>
      </c>
      <c r="G636" s="46">
        <v>264.99874411000002</v>
      </c>
      <c r="H636" s="46">
        <v>2212</v>
      </c>
      <c r="I636" s="47"/>
      <c r="J636" s="48"/>
      <c r="K636" s="47">
        <f>E636*G636*H636*POWER(10,-6)</f>
        <v>1.1723544439426399</v>
      </c>
      <c r="L636" s="47"/>
      <c r="M636" s="54">
        <v>501005</v>
      </c>
      <c r="N636" s="54">
        <v>12881599.021500001</v>
      </c>
      <c r="O636" s="54" t="str">
        <f t="array" ref="O636">IF(ISERROR(IF(INDEX(INFO!$B$5:$G$29,MATCH(C636&amp;F636,INFO!$C$5:$C$29&amp;INFO!$D$5:$D$29,0),6)=ROUND(G636,0)*F636*ROUND(H636,0),"pełna"," ")=1)," ",IF(AND(INDEX(INFO!$B$5:$G$29,MATCH(C636&amp;F636,INFO!$C$5:$C$29&amp;INFO!$D$5:$D$29,0),6)=ROUND(G636,0)*F636*ROUND(H636,0),(ROUND((N636-F636*G636*H636),0)=0)),"pełna"," "))</f>
        <v xml:space="preserve"> </v>
      </c>
      <c r="P636" s="54"/>
      <c r="R636" s="98"/>
      <c r="S636" s="70"/>
      <c r="T636" s="98"/>
    </row>
    <row r="637" spans="1:20" x14ac:dyDescent="0.2">
      <c r="A637" s="45" t="s">
        <v>96</v>
      </c>
      <c r="B637" s="45">
        <v>272</v>
      </c>
      <c r="C637" s="49" t="s">
        <v>36</v>
      </c>
      <c r="D637" s="49" t="s">
        <v>40</v>
      </c>
      <c r="E637" s="45">
        <v>2</v>
      </c>
      <c r="F637" s="53">
        <v>22</v>
      </c>
      <c r="G637" s="46">
        <v>1250</v>
      </c>
      <c r="H637" s="46">
        <v>2434.5</v>
      </c>
      <c r="I637" s="47"/>
      <c r="J637" s="48"/>
      <c r="K637" s="47">
        <f>E637*G637*H637*POWER(10,-6)</f>
        <v>6.0862499999999997</v>
      </c>
      <c r="L637" s="47"/>
      <c r="M637" s="54">
        <v>501005</v>
      </c>
      <c r="N637" s="54">
        <v>54691758</v>
      </c>
      <c r="O637" s="54" t="str">
        <f t="array" ref="O637">IF(ISERROR(IF(INDEX(INFO!$B$5:$G$29,MATCH(C637&amp;F637,INFO!$C$5:$C$29&amp;INFO!$D$5:$D$29,0),6)=ROUND(G637,0)*F637*ROUND(H637,0),"pełna"," ")=1)," ",IF(AND(INDEX(INFO!$B$5:$G$29,MATCH(C637&amp;F637,INFO!$C$5:$C$29&amp;INFO!$D$5:$D$29,0),6)=ROUND(G637,0)*F637*ROUND(H637,0),(ROUND((N637-F637*G637*H637),0)=0)),"pełna"," "))</f>
        <v xml:space="preserve"> </v>
      </c>
      <c r="P637" s="54"/>
      <c r="R637" s="98"/>
      <c r="S637" s="70"/>
      <c r="T637" s="98"/>
    </row>
    <row r="638" spans="1:20" x14ac:dyDescent="0.2">
      <c r="A638" s="45" t="s">
        <v>96</v>
      </c>
      <c r="B638" s="45">
        <v>280</v>
      </c>
      <c r="C638" s="49" t="s">
        <v>36</v>
      </c>
      <c r="D638" s="49" t="s">
        <v>40</v>
      </c>
      <c r="E638" s="45">
        <v>1</v>
      </c>
      <c r="F638" s="53">
        <v>22</v>
      </c>
      <c r="G638" s="46">
        <v>1250</v>
      </c>
      <c r="H638" s="46">
        <v>2500</v>
      </c>
      <c r="I638" s="47"/>
      <c r="J638" s="48"/>
      <c r="K638" s="47">
        <f>E638*G638*H638*POWER(10,-6)</f>
        <v>3.125</v>
      </c>
      <c r="L638" s="47"/>
      <c r="M638" s="54">
        <v>501005</v>
      </c>
      <c r="N638" s="54">
        <v>65339887.201700002</v>
      </c>
      <c r="O638" s="54" t="str">
        <f t="array" ref="O638">IF(ISERROR(IF(INDEX(INFO!$B$5:$G$29,MATCH(C638&amp;F638,INFO!$C$5:$C$29&amp;INFO!$D$5:$D$29,0),6)=ROUND(G638,0)*F638*ROUND(H638,0),"pełna"," ")=1)," ",IF(AND(INDEX(INFO!$B$5:$G$29,MATCH(C638&amp;F638,INFO!$C$5:$C$29&amp;INFO!$D$5:$D$29,0),6)=ROUND(G638,0)*F638*ROUND(H638,0),(ROUND((N638-F638*G638*H638),0)=0)),"pełna"," "))</f>
        <v xml:space="preserve"> </v>
      </c>
      <c r="P638" s="54"/>
      <c r="R638" s="98"/>
      <c r="S638" s="70"/>
      <c r="T638" s="98"/>
    </row>
    <row r="639" spans="1:20" x14ac:dyDescent="0.2">
      <c r="A639" s="45" t="s">
        <v>96</v>
      </c>
      <c r="B639" s="45">
        <v>281</v>
      </c>
      <c r="C639" s="49" t="s">
        <v>36</v>
      </c>
      <c r="D639" s="49" t="s">
        <v>40</v>
      </c>
      <c r="E639" s="45">
        <v>4</v>
      </c>
      <c r="F639" s="53">
        <v>22</v>
      </c>
      <c r="G639" s="46">
        <v>1250</v>
      </c>
      <c r="H639" s="46">
        <v>2500</v>
      </c>
      <c r="I639" s="47"/>
      <c r="J639" s="48"/>
      <c r="K639" s="47">
        <f>E639*G639*H639*POWER(10,-6)</f>
        <v>12.5</v>
      </c>
      <c r="L639" s="47"/>
      <c r="M639" s="54">
        <v>501005</v>
      </c>
      <c r="N639" s="54">
        <v>68750000</v>
      </c>
      <c r="O639" s="54" t="str">
        <f t="array" ref="O639">IF(ISERROR(IF(INDEX(INFO!$B$5:$G$29,MATCH(C639&amp;F639,INFO!$C$5:$C$29&amp;INFO!$D$5:$D$29,0),6)=ROUND(G639,0)*F639*ROUND(H639,0),"pełna"," ")=1)," ",IF(AND(INDEX(INFO!$B$5:$G$29,MATCH(C639&amp;F639,INFO!$C$5:$C$29&amp;INFO!$D$5:$D$29,0),6)=ROUND(G639,0)*F639*ROUND(H639,0),(ROUND((N639-F639*G639*H639),0)=0)),"pełna"," "))</f>
        <v>pełna</v>
      </c>
      <c r="P639" s="54"/>
      <c r="R639" s="98"/>
      <c r="S639" s="70"/>
      <c r="T639" s="98"/>
    </row>
    <row r="640" spans="1:20" x14ac:dyDescent="0.2">
      <c r="A640" s="45" t="s">
        <v>96</v>
      </c>
      <c r="B640" s="45">
        <v>282</v>
      </c>
      <c r="C640" s="49" t="s">
        <v>36</v>
      </c>
      <c r="D640" s="49" t="s">
        <v>40</v>
      </c>
      <c r="E640" s="45">
        <v>2</v>
      </c>
      <c r="F640" s="53">
        <v>22</v>
      </c>
      <c r="G640" s="46">
        <v>558</v>
      </c>
      <c r="H640" s="46">
        <v>500</v>
      </c>
      <c r="I640" s="47"/>
      <c r="J640" s="48"/>
      <c r="K640" s="47">
        <f>E640*G640*H640*POWER(10,-6)</f>
        <v>0.55799999999999994</v>
      </c>
      <c r="L640" s="47"/>
      <c r="M640" s="54">
        <v>501005</v>
      </c>
      <c r="N640" s="54">
        <v>6138000</v>
      </c>
      <c r="O640" s="54" t="str">
        <f t="array" ref="O640">IF(ISERROR(IF(INDEX(INFO!$B$5:$G$29,MATCH(C640&amp;F640,INFO!$C$5:$C$29&amp;INFO!$D$5:$D$29,0),6)=ROUND(G640,0)*F640*ROUND(H640,0),"pełna"," ")=1)," ",IF(AND(INDEX(INFO!$B$5:$G$29,MATCH(C640&amp;F640,INFO!$C$5:$C$29&amp;INFO!$D$5:$D$29,0),6)=ROUND(G640,0)*F640*ROUND(H640,0),(ROUND((N640-F640*G640*H640),0)=0)),"pełna"," "))</f>
        <v xml:space="preserve"> </v>
      </c>
      <c r="P640" s="54"/>
      <c r="R640" s="98"/>
      <c r="S640" s="70"/>
      <c r="T640" s="98"/>
    </row>
    <row r="641" spans="1:20" x14ac:dyDescent="0.2">
      <c r="A641" s="45" t="s">
        <v>96</v>
      </c>
      <c r="B641" s="45">
        <v>283</v>
      </c>
      <c r="C641" s="49" t="s">
        <v>36</v>
      </c>
      <c r="D641" s="49" t="s">
        <v>40</v>
      </c>
      <c r="E641" s="45">
        <v>2</v>
      </c>
      <c r="F641" s="53">
        <v>22</v>
      </c>
      <c r="G641" s="46">
        <v>558</v>
      </c>
      <c r="H641" s="46">
        <v>1065.0000000299999</v>
      </c>
      <c r="I641" s="47"/>
      <c r="J641" s="48"/>
      <c r="K641" s="47">
        <f>E641*G641*H641*POWER(10,-6)</f>
        <v>1.1885400000334798</v>
      </c>
      <c r="L641" s="47"/>
      <c r="M641" s="54">
        <v>501005</v>
      </c>
      <c r="N641" s="54">
        <v>13073940.000399999</v>
      </c>
      <c r="O641" s="54" t="str">
        <f t="array" ref="O641">IF(ISERROR(IF(INDEX(INFO!$B$5:$G$29,MATCH(C641&amp;F641,INFO!$C$5:$C$29&amp;INFO!$D$5:$D$29,0),6)=ROUND(G641,0)*F641*ROUND(H641,0),"pełna"," ")=1)," ",IF(AND(INDEX(INFO!$B$5:$G$29,MATCH(C641&amp;F641,INFO!$C$5:$C$29&amp;INFO!$D$5:$D$29,0),6)=ROUND(G641,0)*F641*ROUND(H641,0),(ROUND((N641-F641*G641*H641),0)=0)),"pełna"," "))</f>
        <v xml:space="preserve"> </v>
      </c>
      <c r="P641" s="54"/>
      <c r="R641" s="98"/>
      <c r="S641" s="70"/>
      <c r="T641" s="98"/>
    </row>
    <row r="642" spans="1:20" x14ac:dyDescent="0.2">
      <c r="A642" s="45" t="s">
        <v>96</v>
      </c>
      <c r="B642" s="45">
        <v>285</v>
      </c>
      <c r="C642" s="49" t="s">
        <v>36</v>
      </c>
      <c r="D642" s="49" t="s">
        <v>40</v>
      </c>
      <c r="E642" s="45">
        <v>2</v>
      </c>
      <c r="F642" s="53">
        <v>22</v>
      </c>
      <c r="G642" s="46">
        <v>2242.4999492299999</v>
      </c>
      <c r="H642" s="46">
        <v>1250</v>
      </c>
      <c r="I642" s="47"/>
      <c r="J642" s="48"/>
      <c r="K642" s="47">
        <f>E642*G642*H642*POWER(10,-6)</f>
        <v>5.6062498730749999</v>
      </c>
      <c r="L642" s="47"/>
      <c r="M642" s="54">
        <v>501005</v>
      </c>
      <c r="N642" s="54">
        <v>58489101.337700002</v>
      </c>
      <c r="O642" s="54" t="str">
        <f t="array" ref="O642">IF(ISERROR(IF(INDEX(INFO!$B$5:$G$29,MATCH(C642&amp;F642,INFO!$C$5:$C$29&amp;INFO!$D$5:$D$29,0),6)=ROUND(G642,0)*F642*ROUND(H642,0),"pełna"," ")=1)," ",IF(AND(INDEX(INFO!$B$5:$G$29,MATCH(C642&amp;F642,INFO!$C$5:$C$29&amp;INFO!$D$5:$D$29,0),6)=ROUND(G642,0)*F642*ROUND(H642,0),(ROUND((N642-F642*G642*H642),0)=0)),"pełna"," "))</f>
        <v xml:space="preserve"> </v>
      </c>
      <c r="P642" s="54"/>
      <c r="R642" s="98"/>
      <c r="S642" s="70"/>
      <c r="T642" s="98"/>
    </row>
    <row r="643" spans="1:20" x14ac:dyDescent="0.2">
      <c r="A643" s="45" t="s">
        <v>96</v>
      </c>
      <c r="B643" s="45">
        <v>300</v>
      </c>
      <c r="C643" s="49" t="s">
        <v>36</v>
      </c>
      <c r="D643" s="49" t="s">
        <v>40</v>
      </c>
      <c r="E643" s="45">
        <v>2</v>
      </c>
      <c r="F643" s="53">
        <v>22</v>
      </c>
      <c r="G643" s="46">
        <v>2106</v>
      </c>
      <c r="H643" s="46">
        <v>269</v>
      </c>
      <c r="I643" s="47"/>
      <c r="J643" s="48"/>
      <c r="K643" s="47">
        <f>E643*G643*H643*POWER(10,-6)</f>
        <v>1.1330279999999999</v>
      </c>
      <c r="L643" s="47"/>
      <c r="M643" s="54">
        <v>501005</v>
      </c>
      <c r="N643" s="54">
        <v>6531932</v>
      </c>
      <c r="O643" s="54" t="str">
        <f t="array" ref="O643">IF(ISERROR(IF(INDEX(INFO!$B$5:$G$29,MATCH(C643&amp;F643,INFO!$C$5:$C$29&amp;INFO!$D$5:$D$29,0),6)=ROUND(G643,0)*F643*ROUND(H643,0),"pełna"," ")=1)," ",IF(AND(INDEX(INFO!$B$5:$G$29,MATCH(C643&amp;F643,INFO!$C$5:$C$29&amp;INFO!$D$5:$D$29,0),6)=ROUND(G643,0)*F643*ROUND(H643,0),(ROUND((N643-F643*G643*H643),0)=0)),"pełna"," "))</f>
        <v xml:space="preserve"> </v>
      </c>
      <c r="P643" s="54"/>
      <c r="R643" s="98"/>
      <c r="S643" s="70"/>
      <c r="T643" s="98"/>
    </row>
    <row r="644" spans="1:20" x14ac:dyDescent="0.2">
      <c r="A644" s="45" t="s">
        <v>96</v>
      </c>
      <c r="B644" s="45">
        <v>301</v>
      </c>
      <c r="C644" s="49" t="s">
        <v>36</v>
      </c>
      <c r="D644" s="49" t="s">
        <v>40</v>
      </c>
      <c r="E644" s="45">
        <v>2</v>
      </c>
      <c r="F644" s="53">
        <v>22</v>
      </c>
      <c r="G644" s="46">
        <v>1250</v>
      </c>
      <c r="H644" s="46">
        <v>2478</v>
      </c>
      <c r="I644" s="47"/>
      <c r="J644" s="48"/>
      <c r="K644" s="47">
        <f>E644*G644*H644*POWER(10,-6)</f>
        <v>6.1949999999999994</v>
      </c>
      <c r="L644" s="47"/>
      <c r="M644" s="54">
        <v>501005</v>
      </c>
      <c r="N644" s="54">
        <v>68145000</v>
      </c>
      <c r="O644" s="54" t="str">
        <f t="array" ref="O644">IF(ISERROR(IF(INDEX(INFO!$B$5:$G$29,MATCH(C644&amp;F644,INFO!$C$5:$C$29&amp;INFO!$D$5:$D$29,0),6)=ROUND(G644,0)*F644*ROUND(H644,0),"pełna"," ")=1)," ",IF(AND(INDEX(INFO!$B$5:$G$29,MATCH(C644&amp;F644,INFO!$C$5:$C$29&amp;INFO!$D$5:$D$29,0),6)=ROUND(G644,0)*F644*ROUND(H644,0),(ROUND((N644-F644*G644*H644),0)=0)),"pełna"," "))</f>
        <v xml:space="preserve"> </v>
      </c>
      <c r="P644" s="54"/>
      <c r="R644" s="98"/>
      <c r="S644" s="70"/>
      <c r="T644" s="98"/>
    </row>
    <row r="645" spans="1:20" x14ac:dyDescent="0.2">
      <c r="A645" s="45" t="s">
        <v>96</v>
      </c>
      <c r="B645" s="45">
        <v>302</v>
      </c>
      <c r="C645" s="49" t="s">
        <v>36</v>
      </c>
      <c r="D645" s="49" t="s">
        <v>40</v>
      </c>
      <c r="E645" s="45">
        <v>2</v>
      </c>
      <c r="F645" s="53">
        <v>22</v>
      </c>
      <c r="G645" s="46">
        <v>93.999999999099998</v>
      </c>
      <c r="H645" s="46">
        <v>275.5</v>
      </c>
      <c r="I645" s="47"/>
      <c r="J645" s="48"/>
      <c r="K645" s="47">
        <f>E645*G645*H645*POWER(10,-6)</f>
        <v>5.1793999999504098E-2</v>
      </c>
      <c r="L645" s="47"/>
      <c r="M645" s="54">
        <v>501005</v>
      </c>
      <c r="N645" s="54">
        <v>569733.99999499996</v>
      </c>
      <c r="O645" s="54" t="str">
        <f t="array" ref="O645">IF(ISERROR(IF(INDEX(INFO!$B$5:$G$29,MATCH(C645&amp;F645,INFO!$C$5:$C$29&amp;INFO!$D$5:$D$29,0),6)=ROUND(G645,0)*F645*ROUND(H645,0),"pełna"," ")=1)," ",IF(AND(INDEX(INFO!$B$5:$G$29,MATCH(C645&amp;F645,INFO!$C$5:$C$29&amp;INFO!$D$5:$D$29,0),6)=ROUND(G645,0)*F645*ROUND(H645,0),(ROUND((N645-F645*G645*H645),0)=0)),"pełna"," "))</f>
        <v xml:space="preserve"> </v>
      </c>
      <c r="P645" s="54"/>
      <c r="R645" s="98"/>
      <c r="S645" s="70"/>
      <c r="T645" s="98"/>
    </row>
    <row r="646" spans="1:20" x14ac:dyDescent="0.2">
      <c r="A646" s="45" t="s">
        <v>96</v>
      </c>
      <c r="B646" s="45">
        <v>303</v>
      </c>
      <c r="C646" s="49" t="s">
        <v>36</v>
      </c>
      <c r="D646" s="49" t="s">
        <v>40</v>
      </c>
      <c r="E646" s="45">
        <v>2</v>
      </c>
      <c r="F646" s="53">
        <v>22</v>
      </c>
      <c r="G646" s="46">
        <v>2242.5</v>
      </c>
      <c r="H646" s="46">
        <v>631.00000000399996</v>
      </c>
      <c r="I646" s="47"/>
      <c r="J646" s="48"/>
      <c r="K646" s="47">
        <f>E646*G646*H646*POWER(10,-6)</f>
        <v>2.8300350000179395</v>
      </c>
      <c r="L646" s="47"/>
      <c r="M646" s="54">
        <v>501005</v>
      </c>
      <c r="N646" s="54">
        <v>31130385.0002</v>
      </c>
      <c r="O646" s="54" t="str">
        <f t="array" ref="O646">IF(ISERROR(IF(INDEX(INFO!$B$5:$G$29,MATCH(C646&amp;F646,INFO!$C$5:$C$29&amp;INFO!$D$5:$D$29,0),6)=ROUND(G646,0)*F646*ROUND(H646,0),"pełna"," ")=1)," ",IF(AND(INDEX(INFO!$B$5:$G$29,MATCH(C646&amp;F646,INFO!$C$5:$C$29&amp;INFO!$D$5:$D$29,0),6)=ROUND(G646,0)*F646*ROUND(H646,0),(ROUND((N646-F646*G646*H646),0)=0)),"pełna"," "))</f>
        <v xml:space="preserve"> </v>
      </c>
      <c r="P646" s="54"/>
      <c r="R646" s="98"/>
      <c r="S646" s="70"/>
      <c r="T646" s="98"/>
    </row>
    <row r="647" spans="1:20" x14ac:dyDescent="0.2">
      <c r="A647" s="45" t="s">
        <v>96</v>
      </c>
      <c r="B647" s="45">
        <v>304</v>
      </c>
      <c r="C647" s="49" t="s">
        <v>36</v>
      </c>
      <c r="D647" s="49" t="s">
        <v>40</v>
      </c>
      <c r="E647" s="45">
        <v>2</v>
      </c>
      <c r="F647" s="53">
        <v>22</v>
      </c>
      <c r="G647" s="46">
        <v>961.99999999900001</v>
      </c>
      <c r="H647" s="46">
        <v>543.5</v>
      </c>
      <c r="I647" s="47"/>
      <c r="J647" s="48"/>
      <c r="K647" s="47">
        <f>E647*G647*H647*POWER(10,-6)</f>
        <v>1.045693999998913</v>
      </c>
      <c r="L647" s="47"/>
      <c r="M647" s="54">
        <v>501005</v>
      </c>
      <c r="N647" s="54">
        <v>11476729</v>
      </c>
      <c r="O647" s="54" t="str">
        <f t="array" ref="O647">IF(ISERROR(IF(INDEX(INFO!$B$5:$G$29,MATCH(C647&amp;F647,INFO!$C$5:$C$29&amp;INFO!$D$5:$D$29,0),6)=ROUND(G647,0)*F647*ROUND(H647,0),"pełna"," ")=1)," ",IF(AND(INDEX(INFO!$B$5:$G$29,MATCH(C647&amp;F647,INFO!$C$5:$C$29&amp;INFO!$D$5:$D$29,0),6)=ROUND(G647,0)*F647*ROUND(H647,0),(ROUND((N647-F647*G647*H647),0)=0)),"pełna"," "))</f>
        <v xml:space="preserve"> </v>
      </c>
      <c r="P647" s="54"/>
      <c r="R647" s="98"/>
      <c r="S647" s="70"/>
      <c r="T647" s="98"/>
    </row>
    <row r="648" spans="1:20" x14ac:dyDescent="0.2">
      <c r="A648" s="45" t="s">
        <v>96</v>
      </c>
      <c r="B648" s="45">
        <v>305</v>
      </c>
      <c r="C648" s="49" t="s">
        <v>36</v>
      </c>
      <c r="D648" s="49" t="s">
        <v>40</v>
      </c>
      <c r="E648" s="45">
        <v>2</v>
      </c>
      <c r="F648" s="53">
        <v>22</v>
      </c>
      <c r="G648" s="46">
        <v>224.99999999900001</v>
      </c>
      <c r="H648" s="46">
        <v>2242.5</v>
      </c>
      <c r="I648" s="47"/>
      <c r="J648" s="48"/>
      <c r="K648" s="47">
        <f>E648*G648*H648*POWER(10,-6)</f>
        <v>1.009124999995515</v>
      </c>
      <c r="L648" s="47"/>
      <c r="M648" s="54">
        <v>501005</v>
      </c>
      <c r="N648" s="54">
        <v>11100375</v>
      </c>
      <c r="O648" s="54" t="str">
        <f t="array" ref="O648">IF(ISERROR(IF(INDEX(INFO!$B$5:$G$29,MATCH(C648&amp;F648,INFO!$C$5:$C$29&amp;INFO!$D$5:$D$29,0),6)=ROUND(G648,0)*F648*ROUND(H648,0),"pełna"," ")=1)," ",IF(AND(INDEX(INFO!$B$5:$G$29,MATCH(C648&amp;F648,INFO!$C$5:$C$29&amp;INFO!$D$5:$D$29,0),6)=ROUND(G648,0)*F648*ROUND(H648,0),(ROUND((N648-F648*G648*H648),0)=0)),"pełna"," "))</f>
        <v xml:space="preserve"> </v>
      </c>
      <c r="P648" s="54"/>
      <c r="R648" s="98"/>
      <c r="S648" s="70"/>
      <c r="T648" s="98"/>
    </row>
    <row r="649" spans="1:20" x14ac:dyDescent="0.2">
      <c r="A649" s="45" t="s">
        <v>96</v>
      </c>
      <c r="B649" s="45">
        <v>306</v>
      </c>
      <c r="C649" s="49" t="s">
        <v>36</v>
      </c>
      <c r="D649" s="49" t="s">
        <v>40</v>
      </c>
      <c r="E649" s="45">
        <v>2</v>
      </c>
      <c r="F649" s="53">
        <v>22</v>
      </c>
      <c r="G649" s="46">
        <v>558</v>
      </c>
      <c r="H649" s="46">
        <v>2500</v>
      </c>
      <c r="I649" s="47"/>
      <c r="J649" s="48"/>
      <c r="K649" s="47">
        <f>E649*G649*H649*POWER(10,-6)</f>
        <v>2.79</v>
      </c>
      <c r="L649" s="47"/>
      <c r="M649" s="54">
        <v>501005</v>
      </c>
      <c r="N649" s="54">
        <v>30690000</v>
      </c>
      <c r="O649" s="54" t="str">
        <f t="array" ref="O649">IF(ISERROR(IF(INDEX(INFO!$B$5:$G$29,MATCH(C649&amp;F649,INFO!$C$5:$C$29&amp;INFO!$D$5:$D$29,0),6)=ROUND(G649,0)*F649*ROUND(H649,0),"pełna"," ")=1)," ",IF(AND(INDEX(INFO!$B$5:$G$29,MATCH(C649&amp;F649,INFO!$C$5:$C$29&amp;INFO!$D$5:$D$29,0),6)=ROUND(G649,0)*F649*ROUND(H649,0),(ROUND((N649-F649*G649*H649),0)=0)),"pełna"," "))</f>
        <v xml:space="preserve"> </v>
      </c>
      <c r="P649" s="54"/>
      <c r="R649" s="98"/>
      <c r="S649" s="70"/>
      <c r="T649" s="98"/>
    </row>
    <row r="650" spans="1:20" x14ac:dyDescent="0.2">
      <c r="A650" s="45" t="s">
        <v>96</v>
      </c>
      <c r="B650" s="45">
        <v>307</v>
      </c>
      <c r="C650" s="49" t="s">
        <v>36</v>
      </c>
      <c r="D650" s="49" t="s">
        <v>40</v>
      </c>
      <c r="E650" s="45">
        <v>1</v>
      </c>
      <c r="F650" s="53">
        <v>22</v>
      </c>
      <c r="G650" s="46">
        <v>1250</v>
      </c>
      <c r="H650" s="46">
        <v>1065.0000000299999</v>
      </c>
      <c r="I650" s="47"/>
      <c r="J650" s="48"/>
      <c r="K650" s="47">
        <f>E650*G650*H650*POWER(10,-6)</f>
        <v>1.3312500000374998</v>
      </c>
      <c r="L650" s="47"/>
      <c r="M650" s="54">
        <v>501005</v>
      </c>
      <c r="N650" s="54">
        <v>28433900.000799999</v>
      </c>
      <c r="O650" s="54" t="str">
        <f t="array" ref="O650">IF(ISERROR(IF(INDEX(INFO!$B$5:$G$29,MATCH(C650&amp;F650,INFO!$C$5:$C$29&amp;INFO!$D$5:$D$29,0),6)=ROUND(G650,0)*F650*ROUND(H650,0),"pełna"," ")=1)," ",IF(AND(INDEX(INFO!$B$5:$G$29,MATCH(C650&amp;F650,INFO!$C$5:$C$29&amp;INFO!$D$5:$D$29,0),6)=ROUND(G650,0)*F650*ROUND(H650,0),(ROUND((N650-F650*G650*H650),0)=0)),"pełna"," "))</f>
        <v xml:space="preserve"> </v>
      </c>
      <c r="P650" s="54"/>
      <c r="R650" s="98"/>
      <c r="S650" s="70"/>
      <c r="T650" s="98"/>
    </row>
    <row r="651" spans="1:20" x14ac:dyDescent="0.2">
      <c r="A651" s="45" t="s">
        <v>96</v>
      </c>
      <c r="B651" s="45">
        <v>308</v>
      </c>
      <c r="C651" s="49" t="s">
        <v>36</v>
      </c>
      <c r="D651" s="49" t="s">
        <v>40</v>
      </c>
      <c r="E651" s="45">
        <v>1</v>
      </c>
      <c r="F651" s="53">
        <v>22</v>
      </c>
      <c r="G651" s="46">
        <v>1250</v>
      </c>
      <c r="H651" s="46">
        <v>1565.0000000299999</v>
      </c>
      <c r="I651" s="47"/>
      <c r="J651" s="48"/>
      <c r="K651" s="47">
        <f>E651*G651*H651*POWER(10,-6)</f>
        <v>1.9562500000374998</v>
      </c>
      <c r="L651" s="47"/>
      <c r="M651" s="54">
        <v>501005</v>
      </c>
      <c r="N651" s="54">
        <v>42210300.000799999</v>
      </c>
      <c r="O651" s="54" t="str">
        <f t="array" ref="O651">IF(ISERROR(IF(INDEX(INFO!$B$5:$G$29,MATCH(C651&amp;F651,INFO!$C$5:$C$29&amp;INFO!$D$5:$D$29,0),6)=ROUND(G651,0)*F651*ROUND(H651,0),"pełna"," ")=1)," ",IF(AND(INDEX(INFO!$B$5:$G$29,MATCH(C651&amp;F651,INFO!$C$5:$C$29&amp;INFO!$D$5:$D$29,0),6)=ROUND(G651,0)*F651*ROUND(H651,0),(ROUND((N651-F651*G651*H651),0)=0)),"pełna"," "))</f>
        <v xml:space="preserve"> </v>
      </c>
      <c r="P651" s="54"/>
      <c r="R651" s="98"/>
      <c r="S651" s="70"/>
      <c r="T651" s="98"/>
    </row>
    <row r="652" spans="1:20" x14ac:dyDescent="0.2">
      <c r="A652" s="45" t="s">
        <v>96</v>
      </c>
      <c r="B652" s="45">
        <v>309</v>
      </c>
      <c r="C652" s="49" t="s">
        <v>36</v>
      </c>
      <c r="D652" s="49" t="s">
        <v>40</v>
      </c>
      <c r="E652" s="45">
        <v>2</v>
      </c>
      <c r="F652" s="53">
        <v>22</v>
      </c>
      <c r="G652" s="46">
        <v>1250</v>
      </c>
      <c r="H652" s="46">
        <v>1565.0000000299999</v>
      </c>
      <c r="I652" s="47"/>
      <c r="J652" s="48"/>
      <c r="K652" s="47">
        <f>E652*G652*H652*POWER(10,-6)</f>
        <v>3.9125000000749997</v>
      </c>
      <c r="L652" s="47"/>
      <c r="M652" s="54">
        <v>501005</v>
      </c>
      <c r="N652" s="54">
        <v>43037500.000799999</v>
      </c>
      <c r="O652" s="54" t="str">
        <f t="array" ref="O652">IF(ISERROR(IF(INDEX(INFO!$B$5:$G$29,MATCH(C652&amp;F652,INFO!$C$5:$C$29&amp;INFO!$D$5:$D$29,0),6)=ROUND(G652,0)*F652*ROUND(H652,0),"pełna"," ")=1)," ",IF(AND(INDEX(INFO!$B$5:$G$29,MATCH(C652&amp;F652,INFO!$C$5:$C$29&amp;INFO!$D$5:$D$29,0),6)=ROUND(G652,0)*F652*ROUND(H652,0),(ROUND((N652-F652*G652*H652),0)=0)),"pełna"," "))</f>
        <v xml:space="preserve"> </v>
      </c>
      <c r="P652" s="54"/>
      <c r="R652" s="98"/>
      <c r="S652" s="70"/>
      <c r="T652" s="98"/>
    </row>
    <row r="653" spans="1:20" x14ac:dyDescent="0.2">
      <c r="A653" s="45" t="s">
        <v>96</v>
      </c>
      <c r="B653" s="45">
        <v>317</v>
      </c>
      <c r="C653" s="49" t="s">
        <v>36</v>
      </c>
      <c r="D653" s="49" t="s">
        <v>40</v>
      </c>
      <c r="E653" s="45">
        <v>1</v>
      </c>
      <c r="F653" s="53">
        <v>22</v>
      </c>
      <c r="G653" s="46">
        <v>1250</v>
      </c>
      <c r="H653" s="46">
        <v>2500</v>
      </c>
      <c r="I653" s="47"/>
      <c r="J653" s="48"/>
      <c r="K653" s="47">
        <f>E653*G653*H653*POWER(10,-6)</f>
        <v>3.125</v>
      </c>
      <c r="L653" s="47"/>
      <c r="M653" s="54">
        <v>501005</v>
      </c>
      <c r="N653" s="54">
        <v>65337811.479000002</v>
      </c>
      <c r="O653" s="54" t="str">
        <f t="array" ref="O653">IF(ISERROR(IF(INDEX(INFO!$B$5:$G$29,MATCH(C653&amp;F653,INFO!$C$5:$C$29&amp;INFO!$D$5:$D$29,0),6)=ROUND(G653,0)*F653*ROUND(H653,0),"pełna"," ")=1)," ",IF(AND(INDEX(INFO!$B$5:$G$29,MATCH(C653&amp;F653,INFO!$C$5:$C$29&amp;INFO!$D$5:$D$29,0),6)=ROUND(G653,0)*F653*ROUND(H653,0),(ROUND((N653-F653*G653*H653),0)=0)),"pełna"," "))</f>
        <v xml:space="preserve"> </v>
      </c>
      <c r="P653" s="54"/>
      <c r="R653" s="98"/>
      <c r="S653" s="70"/>
      <c r="T653" s="98"/>
    </row>
    <row r="654" spans="1:20" x14ac:dyDescent="0.2">
      <c r="A654" s="45" t="s">
        <v>96</v>
      </c>
      <c r="B654" s="45">
        <v>318</v>
      </c>
      <c r="C654" s="49" t="s">
        <v>36</v>
      </c>
      <c r="D654" s="49" t="s">
        <v>40</v>
      </c>
      <c r="E654" s="45">
        <v>1</v>
      </c>
      <c r="F654" s="53">
        <v>22</v>
      </c>
      <c r="G654" s="46">
        <v>1250</v>
      </c>
      <c r="H654" s="46">
        <v>1065.0000000299999</v>
      </c>
      <c r="I654" s="47"/>
      <c r="J654" s="48"/>
      <c r="K654" s="47">
        <f>E654*G654*H654*POWER(10,-6)</f>
        <v>1.3312500000374998</v>
      </c>
      <c r="L654" s="47"/>
      <c r="M654" s="54">
        <v>501005</v>
      </c>
      <c r="N654" s="54">
        <v>28433922.464699998</v>
      </c>
      <c r="O654" s="54" t="str">
        <f t="array" ref="O654">IF(ISERROR(IF(INDEX(INFO!$B$5:$G$29,MATCH(C654&amp;F654,INFO!$C$5:$C$29&amp;INFO!$D$5:$D$29,0),6)=ROUND(G654,0)*F654*ROUND(H654,0),"pełna"," ")=1)," ",IF(AND(INDEX(INFO!$B$5:$G$29,MATCH(C654&amp;F654,INFO!$C$5:$C$29&amp;INFO!$D$5:$D$29,0),6)=ROUND(G654,0)*F654*ROUND(H654,0),(ROUND((N654-F654*G654*H654),0)=0)),"pełna"," "))</f>
        <v xml:space="preserve"> </v>
      </c>
      <c r="P654" s="54"/>
      <c r="R654" s="98"/>
      <c r="S654" s="70"/>
      <c r="T654" s="98"/>
    </row>
    <row r="655" spans="1:20" x14ac:dyDescent="0.2">
      <c r="A655" s="45" t="s">
        <v>96</v>
      </c>
      <c r="B655" s="45">
        <v>319</v>
      </c>
      <c r="C655" s="49" t="s">
        <v>36</v>
      </c>
      <c r="D655" s="49" t="s">
        <v>40</v>
      </c>
      <c r="E655" s="45">
        <v>1</v>
      </c>
      <c r="F655" s="53">
        <v>22</v>
      </c>
      <c r="G655" s="46">
        <v>1250</v>
      </c>
      <c r="H655" s="46">
        <v>1565.0000000299999</v>
      </c>
      <c r="I655" s="47"/>
      <c r="J655" s="48"/>
      <c r="K655" s="47">
        <f>E655*G655*H655*POWER(10,-6)</f>
        <v>1.9562500000374998</v>
      </c>
      <c r="L655" s="47"/>
      <c r="M655" s="54">
        <v>501005</v>
      </c>
      <c r="N655" s="54">
        <v>42210322.356899999</v>
      </c>
      <c r="O655" s="54" t="str">
        <f t="array" ref="O655">IF(ISERROR(IF(INDEX(INFO!$B$5:$G$29,MATCH(C655&amp;F655,INFO!$C$5:$C$29&amp;INFO!$D$5:$D$29,0),6)=ROUND(G655,0)*F655*ROUND(H655,0),"pełna"," ")=1)," ",IF(AND(INDEX(INFO!$B$5:$G$29,MATCH(C655&amp;F655,INFO!$C$5:$C$29&amp;INFO!$D$5:$D$29,0),6)=ROUND(G655,0)*F655*ROUND(H655,0),(ROUND((N655-F655*G655*H655),0)=0)),"pełna"," "))</f>
        <v xml:space="preserve"> </v>
      </c>
      <c r="P655" s="54"/>
      <c r="R655" s="98"/>
      <c r="S655" s="70"/>
      <c r="T655" s="98"/>
    </row>
    <row r="656" spans="1:20" x14ac:dyDescent="0.2">
      <c r="A656" s="45" t="s">
        <v>94</v>
      </c>
      <c r="B656" s="45">
        <v>135</v>
      </c>
      <c r="C656" s="49" t="s">
        <v>128</v>
      </c>
      <c r="D656" s="49" t="s">
        <v>43</v>
      </c>
      <c r="E656" s="45">
        <v>1</v>
      </c>
      <c r="F656" s="53">
        <v>12.5</v>
      </c>
      <c r="G656" s="46">
        <v>1200</v>
      </c>
      <c r="H656" s="46">
        <v>2444.00448241</v>
      </c>
      <c r="I656" s="47"/>
      <c r="J656" s="48"/>
      <c r="K656" s="47">
        <f>E656*G656*H656*POWER(10,-6)</f>
        <v>2.9328053788919997</v>
      </c>
      <c r="L656" s="47"/>
      <c r="M656" s="54">
        <v>405047</v>
      </c>
      <c r="N656" s="54">
        <v>36660067.236100003</v>
      </c>
      <c r="O656" s="54" t="str">
        <f t="array" ref="O656">IF(ISERROR(IF(INDEX(INFO!$B$5:$G$29,MATCH(C656&amp;F656,INFO!$C$5:$C$29&amp;INFO!$D$5:$D$29,0),6)=ROUND(G656,0)*F656*ROUND(H656,0),"pełna"," ")=1)," ",IF(AND(INDEX(INFO!$B$5:$G$29,MATCH(C656&amp;F656,INFO!$C$5:$C$29&amp;INFO!$D$5:$D$29,0),6)=ROUND(G656,0)*F656*ROUND(H656,0),(ROUND((N656-F656*G656*H656),0)=0)),"pełna"," "))</f>
        <v xml:space="preserve"> </v>
      </c>
      <c r="P656" s="54"/>
      <c r="R656" s="98"/>
      <c r="S656" s="70"/>
      <c r="T656" s="98"/>
    </row>
    <row r="657" spans="1:20" x14ac:dyDescent="0.2">
      <c r="A657" s="45" t="s">
        <v>75</v>
      </c>
      <c r="B657" s="45">
        <v>484</v>
      </c>
      <c r="C657" s="49" t="s">
        <v>128</v>
      </c>
      <c r="D657" s="49" t="s">
        <v>43</v>
      </c>
      <c r="E657" s="45">
        <v>1</v>
      </c>
      <c r="F657" s="53">
        <v>12.5</v>
      </c>
      <c r="G657" s="46">
        <v>296.49992389599998</v>
      </c>
      <c r="H657" s="46">
        <v>2502</v>
      </c>
      <c r="I657" s="47"/>
      <c r="J657" s="48"/>
      <c r="K657" s="47">
        <f>E657*G657*H657*POWER(10,-6)</f>
        <v>0.74184280958779192</v>
      </c>
      <c r="L657" s="47"/>
      <c r="M657" s="54">
        <v>405047</v>
      </c>
      <c r="N657" s="54">
        <v>9273035.1198299993</v>
      </c>
      <c r="O657" s="54" t="str">
        <f t="array" ref="O657">IF(ISERROR(IF(INDEX(INFO!$B$5:$G$29,MATCH(C657&amp;F657,INFO!$C$5:$C$29&amp;INFO!$D$5:$D$29,0),6)=ROUND(G657,0)*F657*ROUND(H657,0),"pełna"," ")=1)," ",IF(AND(INDEX(INFO!$B$5:$G$29,MATCH(C657&amp;F657,INFO!$C$5:$C$29&amp;INFO!$D$5:$D$29,0),6)=ROUND(G657,0)*F657*ROUND(H657,0),(ROUND((N657-F657*G657*H657),0)=0)),"pełna"," "))</f>
        <v xml:space="preserve"> </v>
      </c>
      <c r="P657" s="54"/>
      <c r="R657" s="98"/>
      <c r="S657" s="70"/>
      <c r="T657" s="98"/>
    </row>
    <row r="658" spans="1:20" x14ac:dyDescent="0.2">
      <c r="A658" s="45" t="s">
        <v>84</v>
      </c>
      <c r="B658" s="45">
        <v>484</v>
      </c>
      <c r="C658" s="49" t="s">
        <v>128</v>
      </c>
      <c r="D658" s="49" t="s">
        <v>43</v>
      </c>
      <c r="E658" s="45">
        <v>1</v>
      </c>
      <c r="F658" s="53">
        <v>12.5</v>
      </c>
      <c r="G658" s="46">
        <v>296.50097656200001</v>
      </c>
      <c r="H658" s="46">
        <v>2502</v>
      </c>
      <c r="I658" s="47"/>
      <c r="J658" s="48"/>
      <c r="K658" s="47">
        <f>E658*G658*H658*POWER(10,-6)</f>
        <v>0.74184544335812397</v>
      </c>
      <c r="L658" s="47"/>
      <c r="M658" s="54">
        <v>405047</v>
      </c>
      <c r="N658" s="54">
        <v>9273068.0419900008</v>
      </c>
      <c r="O658" s="54" t="str">
        <f t="array" ref="O658">IF(ISERROR(IF(INDEX(INFO!$B$5:$G$29,MATCH(C658&amp;F658,INFO!$C$5:$C$29&amp;INFO!$D$5:$D$29,0),6)=ROUND(G658,0)*F658*ROUND(H658,0),"pełna"," ")=1)," ",IF(AND(INDEX(INFO!$B$5:$G$29,MATCH(C658&amp;F658,INFO!$C$5:$C$29&amp;INFO!$D$5:$D$29,0),6)=ROUND(G658,0)*F658*ROUND(H658,0),(ROUND((N658-F658*G658*H658),0)=0)),"pełna"," "))</f>
        <v xml:space="preserve"> </v>
      </c>
      <c r="P658" s="54"/>
      <c r="R658" s="98"/>
      <c r="S658" s="70"/>
      <c r="T658" s="98"/>
    </row>
    <row r="659" spans="1:20" x14ac:dyDescent="0.2">
      <c r="A659" s="45" t="s">
        <v>75</v>
      </c>
      <c r="B659" s="45">
        <v>486</v>
      </c>
      <c r="C659" s="49" t="s">
        <v>128</v>
      </c>
      <c r="D659" s="49" t="s">
        <v>43</v>
      </c>
      <c r="E659" s="45">
        <v>1</v>
      </c>
      <c r="F659" s="53">
        <v>12.5</v>
      </c>
      <c r="G659" s="46">
        <v>849.99894216400003</v>
      </c>
      <c r="H659" s="46">
        <v>2502</v>
      </c>
      <c r="I659" s="47"/>
      <c r="J659" s="48"/>
      <c r="K659" s="47">
        <f>E659*G659*H659*POWER(10,-6)</f>
        <v>2.1266973532943276</v>
      </c>
      <c r="L659" s="47"/>
      <c r="M659" s="54">
        <v>405047</v>
      </c>
      <c r="N659" s="54">
        <v>26583716.916200001</v>
      </c>
      <c r="O659" s="54" t="str">
        <f t="array" ref="O659">IF(ISERROR(IF(INDEX(INFO!$B$5:$G$29,MATCH(C659&amp;F659,INFO!$C$5:$C$29&amp;INFO!$D$5:$D$29,0),6)=ROUND(G659,0)*F659*ROUND(H659,0),"pełna"," ")=1)," ",IF(AND(INDEX(INFO!$B$5:$G$29,MATCH(C659&amp;F659,INFO!$C$5:$C$29&amp;INFO!$D$5:$D$29,0),6)=ROUND(G659,0)*F659*ROUND(H659,0),(ROUND((N659-F659*G659*H659),0)=0)),"pełna"," "))</f>
        <v xml:space="preserve"> </v>
      </c>
      <c r="P659" s="54"/>
      <c r="R659" s="98"/>
      <c r="S659" s="70"/>
      <c r="T659" s="98"/>
    </row>
    <row r="660" spans="1:20" x14ac:dyDescent="0.2">
      <c r="A660" s="45" t="s">
        <v>84</v>
      </c>
      <c r="B660" s="45">
        <v>486</v>
      </c>
      <c r="C660" s="49" t="s">
        <v>128</v>
      </c>
      <c r="D660" s="49" t="s">
        <v>43</v>
      </c>
      <c r="E660" s="45">
        <v>1</v>
      </c>
      <c r="F660" s="53">
        <v>12.5</v>
      </c>
      <c r="G660" s="46">
        <v>850.00000000099999</v>
      </c>
      <c r="H660" s="46">
        <v>2502</v>
      </c>
      <c r="I660" s="47"/>
      <c r="J660" s="48"/>
      <c r="K660" s="47">
        <f>E660*G660*H660*POWER(10,-6)</f>
        <v>2.126700000002502</v>
      </c>
      <c r="L660" s="47"/>
      <c r="M660" s="54">
        <v>405047</v>
      </c>
      <c r="N660" s="54">
        <v>26583750</v>
      </c>
      <c r="O660" s="54" t="str">
        <f t="array" ref="O660">IF(ISERROR(IF(INDEX(INFO!$B$5:$G$29,MATCH(C660&amp;F660,INFO!$C$5:$C$29&amp;INFO!$D$5:$D$29,0),6)=ROUND(G660,0)*F660*ROUND(H660,0),"pełna"," ")=1)," ",IF(AND(INDEX(INFO!$B$5:$G$29,MATCH(C660&amp;F660,INFO!$C$5:$C$29&amp;INFO!$D$5:$D$29,0),6)=ROUND(G660,0)*F660*ROUND(H660,0),(ROUND((N660-F660*G660*H660),0)=0)),"pełna"," "))</f>
        <v xml:space="preserve"> </v>
      </c>
      <c r="P660" s="54"/>
      <c r="R660" s="98"/>
      <c r="S660" s="70"/>
      <c r="T660" s="98"/>
    </row>
    <row r="661" spans="1:20" x14ac:dyDescent="0.2">
      <c r="A661" s="45" t="s">
        <v>75</v>
      </c>
      <c r="B661" s="45">
        <v>487</v>
      </c>
      <c r="C661" s="49" t="s">
        <v>128</v>
      </c>
      <c r="D661" s="49" t="s">
        <v>43</v>
      </c>
      <c r="E661" s="45">
        <v>1</v>
      </c>
      <c r="F661" s="53">
        <v>12.5</v>
      </c>
      <c r="G661" s="46">
        <v>1050</v>
      </c>
      <c r="H661" s="46">
        <v>2502</v>
      </c>
      <c r="I661" s="47"/>
      <c r="J661" s="48"/>
      <c r="K661" s="47">
        <f>E661*G661*H661*POWER(10,-6)</f>
        <v>2.6271</v>
      </c>
      <c r="L661" s="47"/>
      <c r="M661" s="54">
        <v>405047</v>
      </c>
      <c r="N661" s="54">
        <v>32838750</v>
      </c>
      <c r="O661" s="54" t="str">
        <f t="array" ref="O661">IF(ISERROR(IF(INDEX(INFO!$B$5:$G$29,MATCH(C661&amp;F661,INFO!$C$5:$C$29&amp;INFO!$D$5:$D$29,0),6)=ROUND(G661,0)*F661*ROUND(H661,0),"pełna"," ")=1)," ",IF(AND(INDEX(INFO!$B$5:$G$29,MATCH(C661&amp;F661,INFO!$C$5:$C$29&amp;INFO!$D$5:$D$29,0),6)=ROUND(G661,0)*F661*ROUND(H661,0),(ROUND((N661-F661*G661*H661),0)=0)),"pełna"," "))</f>
        <v xml:space="preserve"> </v>
      </c>
      <c r="P661" s="54"/>
      <c r="R661" s="98"/>
      <c r="S661" s="70"/>
      <c r="T661" s="98"/>
    </row>
    <row r="662" spans="1:20" x14ac:dyDescent="0.2">
      <c r="A662" s="45" t="s">
        <v>84</v>
      </c>
      <c r="B662" s="45">
        <v>487</v>
      </c>
      <c r="C662" s="49" t="s">
        <v>128</v>
      </c>
      <c r="D662" s="49" t="s">
        <v>43</v>
      </c>
      <c r="E662" s="45">
        <v>1</v>
      </c>
      <c r="F662" s="53">
        <v>12.5</v>
      </c>
      <c r="G662" s="46">
        <v>1050</v>
      </c>
      <c r="H662" s="46">
        <v>2502</v>
      </c>
      <c r="I662" s="47"/>
      <c r="J662" s="48"/>
      <c r="K662" s="47">
        <f>E662*G662*H662*POWER(10,-6)</f>
        <v>2.6271</v>
      </c>
      <c r="L662" s="47"/>
      <c r="M662" s="54">
        <v>405047</v>
      </c>
      <c r="N662" s="54">
        <v>32838750</v>
      </c>
      <c r="O662" s="54" t="str">
        <f t="array" ref="O662">IF(ISERROR(IF(INDEX(INFO!$B$5:$G$29,MATCH(C662&amp;F662,INFO!$C$5:$C$29&amp;INFO!$D$5:$D$29,0),6)=ROUND(G662,0)*F662*ROUND(H662,0),"pełna"," ")=1)," ",IF(AND(INDEX(INFO!$B$5:$G$29,MATCH(C662&amp;F662,INFO!$C$5:$C$29&amp;INFO!$D$5:$D$29,0),6)=ROUND(G662,0)*F662*ROUND(H662,0),(ROUND((N662-F662*G662*H662),0)=0)),"pełna"," "))</f>
        <v xml:space="preserve"> </v>
      </c>
      <c r="P662" s="54"/>
      <c r="R662" s="98"/>
      <c r="S662" s="70"/>
      <c r="T662" s="98"/>
    </row>
    <row r="663" spans="1:20" x14ac:dyDescent="0.2">
      <c r="A663" s="45" t="s">
        <v>75</v>
      </c>
      <c r="B663" s="45">
        <v>488</v>
      </c>
      <c r="C663" s="49" t="s">
        <v>128</v>
      </c>
      <c r="D663" s="49" t="s">
        <v>43</v>
      </c>
      <c r="E663" s="45">
        <v>1</v>
      </c>
      <c r="F663" s="53">
        <v>12.5</v>
      </c>
      <c r="G663" s="46">
        <v>889.00007613399998</v>
      </c>
      <c r="H663" s="46">
        <v>2502</v>
      </c>
      <c r="I663" s="47"/>
      <c r="J663" s="48"/>
      <c r="K663" s="47">
        <f>E663*G663*H663*POWER(10,-6)</f>
        <v>2.2242781904872677</v>
      </c>
      <c r="L663" s="47"/>
      <c r="M663" s="54">
        <v>405047</v>
      </c>
      <c r="N663" s="54">
        <v>27803477.381099999</v>
      </c>
      <c r="O663" s="54" t="str">
        <f t="array" ref="O663">IF(ISERROR(IF(INDEX(INFO!$B$5:$G$29,MATCH(C663&amp;F663,INFO!$C$5:$C$29&amp;INFO!$D$5:$D$29,0),6)=ROUND(G663,0)*F663*ROUND(H663,0),"pełna"," ")=1)," ",IF(AND(INDEX(INFO!$B$5:$G$29,MATCH(C663&amp;F663,INFO!$C$5:$C$29&amp;INFO!$D$5:$D$29,0),6)=ROUND(G663,0)*F663*ROUND(H663,0),(ROUND((N663-F663*G663*H663),0)=0)),"pełna"," "))</f>
        <v xml:space="preserve"> </v>
      </c>
      <c r="P663" s="54"/>
      <c r="R663" s="98"/>
      <c r="S663" s="70"/>
      <c r="T663" s="98"/>
    </row>
    <row r="664" spans="1:20" x14ac:dyDescent="0.2">
      <c r="A664" s="45" t="s">
        <v>84</v>
      </c>
      <c r="B664" s="45">
        <v>488</v>
      </c>
      <c r="C664" s="49" t="s">
        <v>128</v>
      </c>
      <c r="D664" s="49" t="s">
        <v>43</v>
      </c>
      <c r="E664" s="45">
        <v>1</v>
      </c>
      <c r="F664" s="53">
        <v>12.5</v>
      </c>
      <c r="G664" s="46">
        <v>889.00007613399998</v>
      </c>
      <c r="H664" s="46">
        <v>2502</v>
      </c>
      <c r="I664" s="47"/>
      <c r="J664" s="48"/>
      <c r="K664" s="47">
        <f>E664*G664*H664*POWER(10,-6)</f>
        <v>2.2242781904872677</v>
      </c>
      <c r="L664" s="47"/>
      <c r="M664" s="54">
        <v>405047</v>
      </c>
      <c r="N664" s="54">
        <v>27803477.381099999</v>
      </c>
      <c r="O664" s="54" t="str">
        <f t="array" ref="O664">IF(ISERROR(IF(INDEX(INFO!$B$5:$G$29,MATCH(C664&amp;F664,INFO!$C$5:$C$29&amp;INFO!$D$5:$D$29,0),6)=ROUND(G664,0)*F664*ROUND(H664,0),"pełna"," ")=1)," ",IF(AND(INDEX(INFO!$B$5:$G$29,MATCH(C664&amp;F664,INFO!$C$5:$C$29&amp;INFO!$D$5:$D$29,0),6)=ROUND(G664,0)*F664*ROUND(H664,0),(ROUND((N664-F664*G664*H664),0)=0)),"pełna"," "))</f>
        <v xml:space="preserve"> </v>
      </c>
      <c r="P664" s="54"/>
      <c r="R664" s="98"/>
      <c r="S664" s="70"/>
      <c r="T664" s="98"/>
    </row>
    <row r="665" spans="1:20" x14ac:dyDescent="0.2">
      <c r="A665" s="45" t="s">
        <v>75</v>
      </c>
      <c r="B665" s="45">
        <v>489</v>
      </c>
      <c r="C665" s="49" t="s">
        <v>128</v>
      </c>
      <c r="D665" s="49" t="s">
        <v>43</v>
      </c>
      <c r="E665" s="45">
        <v>2</v>
      </c>
      <c r="F665" s="53">
        <v>12.5</v>
      </c>
      <c r="G665" s="46">
        <v>1200</v>
      </c>
      <c r="H665" s="46">
        <v>2502</v>
      </c>
      <c r="I665" s="47"/>
      <c r="J665" s="48"/>
      <c r="K665" s="47">
        <f>E665*G665*H665*POWER(10,-6)</f>
        <v>6.0047999999999995</v>
      </c>
      <c r="L665" s="47"/>
      <c r="M665" s="54">
        <v>405047</v>
      </c>
      <c r="N665" s="54">
        <v>37530000</v>
      </c>
      <c r="O665" s="54" t="str">
        <f t="array" ref="O665">IF(ISERROR(IF(INDEX(INFO!$B$5:$G$29,MATCH(C665&amp;F665,INFO!$C$5:$C$29&amp;INFO!$D$5:$D$29,0),6)=ROUND(G665,0)*F665*ROUND(H665,0),"pełna"," ")=1)," ",IF(AND(INDEX(INFO!$B$5:$G$29,MATCH(C665&amp;F665,INFO!$C$5:$C$29&amp;INFO!$D$5:$D$29,0),6)=ROUND(G665,0)*F665*ROUND(H665,0),(ROUND((N665-F665*G665*H665),0)=0)),"pełna"," "))</f>
        <v xml:space="preserve"> </v>
      </c>
      <c r="P665" s="54"/>
      <c r="R665" s="98"/>
      <c r="S665" s="70"/>
      <c r="T665" s="98"/>
    </row>
    <row r="666" spans="1:20" x14ac:dyDescent="0.2">
      <c r="A666" s="45" t="s">
        <v>84</v>
      </c>
      <c r="B666" s="45">
        <v>489</v>
      </c>
      <c r="C666" s="49" t="s">
        <v>128</v>
      </c>
      <c r="D666" s="49" t="s">
        <v>43</v>
      </c>
      <c r="E666" s="45">
        <v>2</v>
      </c>
      <c r="F666" s="53">
        <v>12.5</v>
      </c>
      <c r="G666" s="46">
        <v>1200</v>
      </c>
      <c r="H666" s="46">
        <v>2502</v>
      </c>
      <c r="I666" s="47"/>
      <c r="J666" s="48"/>
      <c r="K666" s="47">
        <f>E666*G666*H666*POWER(10,-6)</f>
        <v>6.0047999999999995</v>
      </c>
      <c r="L666" s="47"/>
      <c r="M666" s="54">
        <v>405047</v>
      </c>
      <c r="N666" s="54">
        <v>37530000</v>
      </c>
      <c r="O666" s="54" t="str">
        <f t="array" ref="O666">IF(ISERROR(IF(INDEX(INFO!$B$5:$G$29,MATCH(C666&amp;F666,INFO!$C$5:$C$29&amp;INFO!$D$5:$D$29,0),6)=ROUND(G666,0)*F666*ROUND(H666,0),"pełna"," ")=1)," ",IF(AND(INDEX(INFO!$B$5:$G$29,MATCH(C666&amp;F666,INFO!$C$5:$C$29&amp;INFO!$D$5:$D$29,0),6)=ROUND(G666,0)*F666*ROUND(H666,0),(ROUND((N666-F666*G666*H666),0)=0)),"pełna"," "))</f>
        <v xml:space="preserve"> </v>
      </c>
      <c r="P666" s="54"/>
      <c r="R666" s="98"/>
      <c r="S666" s="70"/>
      <c r="T666" s="98"/>
    </row>
    <row r="667" spans="1:20" x14ac:dyDescent="0.2">
      <c r="A667" s="45" t="s">
        <v>75</v>
      </c>
      <c r="B667" s="45">
        <v>490</v>
      </c>
      <c r="C667" s="49" t="s">
        <v>128</v>
      </c>
      <c r="D667" s="49" t="s">
        <v>43</v>
      </c>
      <c r="E667" s="45">
        <v>1</v>
      </c>
      <c r="F667" s="53">
        <v>12.5</v>
      </c>
      <c r="G667" s="46">
        <v>1000</v>
      </c>
      <c r="H667" s="46">
        <v>2502</v>
      </c>
      <c r="I667" s="47"/>
      <c r="J667" s="48"/>
      <c r="K667" s="47">
        <f>E667*G667*H667*POWER(10,-6)</f>
        <v>2.5019999999999998</v>
      </c>
      <c r="L667" s="47"/>
      <c r="M667" s="54">
        <v>405047</v>
      </c>
      <c r="N667" s="54">
        <v>31275000</v>
      </c>
      <c r="O667" s="54" t="str">
        <f t="array" ref="O667">IF(ISERROR(IF(INDEX(INFO!$B$5:$G$29,MATCH(C667&amp;F667,INFO!$C$5:$C$29&amp;INFO!$D$5:$D$29,0),6)=ROUND(G667,0)*F667*ROUND(H667,0),"pełna"," ")=1)," ",IF(AND(INDEX(INFO!$B$5:$G$29,MATCH(C667&amp;F667,INFO!$C$5:$C$29&amp;INFO!$D$5:$D$29,0),6)=ROUND(G667,0)*F667*ROUND(H667,0),(ROUND((N667-F667*G667*H667),0)=0)),"pełna"," "))</f>
        <v xml:space="preserve"> </v>
      </c>
      <c r="P667" s="54"/>
      <c r="R667" s="98"/>
      <c r="S667" s="70"/>
      <c r="T667" s="98"/>
    </row>
    <row r="668" spans="1:20" x14ac:dyDescent="0.2">
      <c r="A668" s="45" t="s">
        <v>84</v>
      </c>
      <c r="B668" s="45">
        <v>490</v>
      </c>
      <c r="C668" s="49" t="s">
        <v>128</v>
      </c>
      <c r="D668" s="49" t="s">
        <v>43</v>
      </c>
      <c r="E668" s="45">
        <v>1</v>
      </c>
      <c r="F668" s="53">
        <v>12.5</v>
      </c>
      <c r="G668" s="46">
        <v>1000</v>
      </c>
      <c r="H668" s="46">
        <v>2502</v>
      </c>
      <c r="I668" s="47"/>
      <c r="J668" s="48"/>
      <c r="K668" s="47">
        <f>E668*G668*H668*POWER(10,-6)</f>
        <v>2.5019999999999998</v>
      </c>
      <c r="L668" s="47"/>
      <c r="M668" s="54">
        <v>405047</v>
      </c>
      <c r="N668" s="54">
        <v>31275000</v>
      </c>
      <c r="O668" s="54" t="str">
        <f t="array" ref="O668">IF(ISERROR(IF(INDEX(INFO!$B$5:$G$29,MATCH(C668&amp;F668,INFO!$C$5:$C$29&amp;INFO!$D$5:$D$29,0),6)=ROUND(G668,0)*F668*ROUND(H668,0),"pełna"," ")=1)," ",IF(AND(INDEX(INFO!$B$5:$G$29,MATCH(C668&amp;F668,INFO!$C$5:$C$29&amp;INFO!$D$5:$D$29,0),6)=ROUND(G668,0)*F668*ROUND(H668,0),(ROUND((N668-F668*G668*H668),0)=0)),"pełna"," "))</f>
        <v xml:space="preserve"> </v>
      </c>
      <c r="P668" s="54"/>
      <c r="R668" s="98"/>
      <c r="S668" s="70"/>
      <c r="T668" s="98"/>
    </row>
    <row r="669" spans="1:20" x14ac:dyDescent="0.2">
      <c r="A669" s="45" t="s">
        <v>97</v>
      </c>
      <c r="B669" s="45">
        <v>184</v>
      </c>
      <c r="C669" s="49" t="s">
        <v>129</v>
      </c>
      <c r="D669" s="49" t="s">
        <v>112</v>
      </c>
      <c r="E669" s="45">
        <v>1</v>
      </c>
      <c r="F669" s="53">
        <v>25</v>
      </c>
      <c r="G669" s="46">
        <v>180</v>
      </c>
      <c r="H669" s="46">
        <v>659.99999995600001</v>
      </c>
      <c r="I669" s="47"/>
      <c r="J669" s="48"/>
      <c r="K669" s="47">
        <f>E669*G669*H669*POWER(10,-6)</f>
        <v>0.11879999999208</v>
      </c>
      <c r="L669" s="47" t="s">
        <v>99</v>
      </c>
      <c r="M669" s="54"/>
      <c r="N669" s="54">
        <v>2969999.9997999999</v>
      </c>
      <c r="O669" s="54" t="str">
        <f t="array" ref="O669">IF(ISERROR(IF(INDEX(INFO!$B$5:$G$29,MATCH(C669&amp;F669,INFO!$C$5:$C$29&amp;INFO!$D$5:$D$29,0),6)=ROUND(G669,0)*F669*ROUND(H669,0),"pełna"," ")=1)," ",IF(AND(INDEX(INFO!$B$5:$G$29,MATCH(C669&amp;F669,INFO!$C$5:$C$29&amp;INFO!$D$5:$D$29,0),6)=ROUND(G669,0)*F669*ROUND(H669,0),(ROUND((N669-F669*G669*H669),0)=0)),"pełna"," "))</f>
        <v xml:space="preserve"> </v>
      </c>
      <c r="P669" s="54"/>
      <c r="R669" s="98"/>
      <c r="S669" s="70"/>
      <c r="T669" s="98"/>
    </row>
    <row r="670" spans="1:20" x14ac:dyDescent="0.2">
      <c r="A670" s="45" t="s">
        <v>97</v>
      </c>
      <c r="B670" s="45">
        <v>571</v>
      </c>
      <c r="C670" s="49" t="s">
        <v>129</v>
      </c>
      <c r="D670" s="49" t="s">
        <v>112</v>
      </c>
      <c r="E670" s="45">
        <v>1</v>
      </c>
      <c r="F670" s="53">
        <v>25</v>
      </c>
      <c r="G670" s="46">
        <v>180</v>
      </c>
      <c r="H670" s="46">
        <v>645.00000000099999</v>
      </c>
      <c r="I670" s="47"/>
      <c r="J670" s="48"/>
      <c r="K670" s="47">
        <f>E670*G670*H670*POWER(10,-6)</f>
        <v>0.11610000000017999</v>
      </c>
      <c r="L670" s="47" t="s">
        <v>99</v>
      </c>
      <c r="M670" s="54"/>
      <c r="N670" s="54">
        <v>2902500</v>
      </c>
      <c r="O670" s="54" t="str">
        <f t="array" ref="O670">IF(ISERROR(IF(INDEX(INFO!$B$5:$G$29,MATCH(C670&amp;F670,INFO!$C$5:$C$29&amp;INFO!$D$5:$D$29,0),6)=ROUND(G670,0)*F670*ROUND(H670,0),"pełna"," ")=1)," ",IF(AND(INDEX(INFO!$B$5:$G$29,MATCH(C670&amp;F670,INFO!$C$5:$C$29&amp;INFO!$D$5:$D$29,0),6)=ROUND(G670,0)*F670*ROUND(H670,0),(ROUND((N670-F670*G670*H670),0)=0)),"pełna"," "))</f>
        <v xml:space="preserve"> </v>
      </c>
      <c r="P670" s="54"/>
      <c r="R670" s="98"/>
      <c r="S670" s="70"/>
      <c r="T670" s="98"/>
    </row>
    <row r="671" spans="1:20" x14ac:dyDescent="0.2">
      <c r="A671" s="45" t="s">
        <v>97</v>
      </c>
      <c r="B671" s="45">
        <v>11</v>
      </c>
      <c r="C671" s="49" t="s">
        <v>129</v>
      </c>
      <c r="D671" s="49" t="s">
        <v>112</v>
      </c>
      <c r="E671" s="45">
        <v>12</v>
      </c>
      <c r="F671" s="53">
        <v>30</v>
      </c>
      <c r="G671" s="46">
        <v>50</v>
      </c>
      <c r="H671" s="46">
        <v>3316.9999998200001</v>
      </c>
      <c r="I671" s="47"/>
      <c r="J671" s="48"/>
      <c r="K671" s="47">
        <f>E671*G671*H671*POWER(10,-6)</f>
        <v>1.9901999998919999</v>
      </c>
      <c r="L671" s="47" t="s">
        <v>99</v>
      </c>
      <c r="M671" s="54">
        <v>603201</v>
      </c>
      <c r="N671" s="54">
        <v>4975499.9997300003</v>
      </c>
      <c r="O671" s="54" t="str">
        <f t="array" ref="O671">IF(ISERROR(IF(INDEX(INFO!$B$5:$G$29,MATCH(C671&amp;F671,INFO!$C$5:$C$29&amp;INFO!$D$5:$D$29,0),6)=ROUND(G671,0)*F671*ROUND(H671,0),"pełna"," ")=1)," ",IF(AND(INDEX(INFO!$B$5:$G$29,MATCH(C671&amp;F671,INFO!$C$5:$C$29&amp;INFO!$D$5:$D$29,0),6)=ROUND(G671,0)*F671*ROUND(H671,0),(ROUND((N671-F671*G671*H671),0)=0)),"pełna"," "))</f>
        <v xml:space="preserve"> </v>
      </c>
      <c r="P671" s="54"/>
      <c r="R671" s="98"/>
      <c r="S671" s="70"/>
      <c r="T671" s="98"/>
    </row>
    <row r="672" spans="1:20" x14ac:dyDescent="0.2">
      <c r="A672" s="45" t="s">
        <v>97</v>
      </c>
      <c r="B672" s="45">
        <v>12</v>
      </c>
      <c r="C672" s="49" t="s">
        <v>129</v>
      </c>
      <c r="D672" s="49" t="s">
        <v>112</v>
      </c>
      <c r="E672" s="45">
        <v>4</v>
      </c>
      <c r="F672" s="53">
        <v>30</v>
      </c>
      <c r="G672" s="46">
        <v>50</v>
      </c>
      <c r="H672" s="46">
        <v>4815.0000005499996</v>
      </c>
      <c r="I672" s="47"/>
      <c r="J672" s="48"/>
      <c r="K672" s="47">
        <f>E672*G672*H672*POWER(10,-6)</f>
        <v>0.96300000010999987</v>
      </c>
      <c r="L672" s="47" t="s">
        <v>99</v>
      </c>
      <c r="M672" s="54">
        <v>603201</v>
      </c>
      <c r="N672" s="54">
        <v>7222500.0008199997</v>
      </c>
      <c r="O672" s="54" t="str">
        <f t="array" ref="O672">IF(ISERROR(IF(INDEX(INFO!$B$5:$G$29,MATCH(C672&amp;F672,INFO!$C$5:$C$29&amp;INFO!$D$5:$D$29,0),6)=ROUND(G672,0)*F672*ROUND(H672,0),"pełna"," ")=1)," ",IF(AND(INDEX(INFO!$B$5:$G$29,MATCH(C672&amp;F672,INFO!$C$5:$C$29&amp;INFO!$D$5:$D$29,0),6)=ROUND(G672,0)*F672*ROUND(H672,0),(ROUND((N672-F672*G672*H672),0)=0)),"pełna"," "))</f>
        <v xml:space="preserve"> </v>
      </c>
      <c r="P672" s="54"/>
      <c r="R672" s="98"/>
      <c r="S672" s="70"/>
      <c r="T672" s="98"/>
    </row>
    <row r="673" spans="1:20" x14ac:dyDescent="0.2">
      <c r="A673" s="45" t="s">
        <v>97</v>
      </c>
      <c r="B673" s="45">
        <v>13</v>
      </c>
      <c r="C673" s="49" t="s">
        <v>129</v>
      </c>
      <c r="D673" s="49" t="s">
        <v>112</v>
      </c>
      <c r="E673" s="45">
        <v>4</v>
      </c>
      <c r="F673" s="53">
        <v>30</v>
      </c>
      <c r="G673" s="46">
        <v>50</v>
      </c>
      <c r="H673" s="46">
        <v>1215.00000017</v>
      </c>
      <c r="I673" s="47"/>
      <c r="J673" s="48"/>
      <c r="K673" s="47">
        <f>E673*G673*H673*POWER(10,-6)</f>
        <v>0.24300000003399999</v>
      </c>
      <c r="L673" s="47" t="s">
        <v>99</v>
      </c>
      <c r="M673" s="54">
        <v>603201</v>
      </c>
      <c r="N673" s="54">
        <v>1822500.00025</v>
      </c>
      <c r="O673" s="54" t="str">
        <f t="array" ref="O673">IF(ISERROR(IF(INDEX(INFO!$B$5:$G$29,MATCH(C673&amp;F673,INFO!$C$5:$C$29&amp;INFO!$D$5:$D$29,0),6)=ROUND(G673,0)*F673*ROUND(H673,0),"pełna"," ")=1)," ",IF(AND(INDEX(INFO!$B$5:$G$29,MATCH(C673&amp;F673,INFO!$C$5:$C$29&amp;INFO!$D$5:$D$29,0),6)=ROUND(G673,0)*F673*ROUND(H673,0),(ROUND((N673-F673*G673*H673),0)=0)),"pełna"," "))</f>
        <v xml:space="preserve"> </v>
      </c>
      <c r="P673" s="54"/>
      <c r="R673" s="98"/>
      <c r="S673" s="70"/>
      <c r="T673" s="98"/>
    </row>
    <row r="674" spans="1:20" x14ac:dyDescent="0.2">
      <c r="A674" s="45" t="s">
        <v>97</v>
      </c>
      <c r="B674" s="45">
        <v>14</v>
      </c>
      <c r="C674" s="49" t="s">
        <v>129</v>
      </c>
      <c r="D674" s="49" t="s">
        <v>112</v>
      </c>
      <c r="E674" s="45">
        <v>4</v>
      </c>
      <c r="F674" s="53">
        <v>30</v>
      </c>
      <c r="G674" s="46">
        <v>50</v>
      </c>
      <c r="H674" s="46">
        <v>2415.0000002100001</v>
      </c>
      <c r="I674" s="47"/>
      <c r="J674" s="48"/>
      <c r="K674" s="47">
        <f>E674*G674*H674*POWER(10,-6)</f>
        <v>0.483000000042</v>
      </c>
      <c r="L674" s="47" t="s">
        <v>99</v>
      </c>
      <c r="M674" s="54">
        <v>603201</v>
      </c>
      <c r="N674" s="54">
        <v>3622500.0003200001</v>
      </c>
      <c r="O674" s="54" t="str">
        <f t="array" ref="O674">IF(ISERROR(IF(INDEX(INFO!$B$5:$G$29,MATCH(C674&amp;F674,INFO!$C$5:$C$29&amp;INFO!$D$5:$D$29,0),6)=ROUND(G674,0)*F674*ROUND(H674,0),"pełna"," ")=1)," ",IF(AND(INDEX(INFO!$B$5:$G$29,MATCH(C674&amp;F674,INFO!$C$5:$C$29&amp;INFO!$D$5:$D$29,0),6)=ROUND(G674,0)*F674*ROUND(H674,0),(ROUND((N674-F674*G674*H674),0)=0)),"pełna"," "))</f>
        <v xml:space="preserve"> </v>
      </c>
      <c r="P674" s="54"/>
      <c r="R674" s="98"/>
      <c r="S674" s="70"/>
      <c r="T674" s="98"/>
    </row>
    <row r="675" spans="1:20" x14ac:dyDescent="0.2">
      <c r="A675" s="45" t="s">
        <v>97</v>
      </c>
      <c r="B675" s="45">
        <v>15</v>
      </c>
      <c r="C675" s="49" t="s">
        <v>129</v>
      </c>
      <c r="D675" s="49" t="s">
        <v>112</v>
      </c>
      <c r="E675" s="45">
        <v>6</v>
      </c>
      <c r="F675" s="53">
        <v>30</v>
      </c>
      <c r="G675" s="46">
        <v>50</v>
      </c>
      <c r="H675" s="46">
        <v>1260.00000002</v>
      </c>
      <c r="I675" s="47"/>
      <c r="J675" s="48"/>
      <c r="K675" s="47">
        <f>E675*G675*H675*POWER(10,-6)</f>
        <v>0.37800000000599998</v>
      </c>
      <c r="L675" s="47" t="s">
        <v>99</v>
      </c>
      <c r="M675" s="54">
        <v>603201</v>
      </c>
      <c r="N675" s="54">
        <v>1890000.00003</v>
      </c>
      <c r="O675" s="54" t="str">
        <f t="array" ref="O675">IF(ISERROR(IF(INDEX(INFO!$B$5:$G$29,MATCH(C675&amp;F675,INFO!$C$5:$C$29&amp;INFO!$D$5:$D$29,0),6)=ROUND(G675,0)*F675*ROUND(H675,0),"pełna"," ")=1)," ",IF(AND(INDEX(INFO!$B$5:$G$29,MATCH(C675&amp;F675,INFO!$C$5:$C$29&amp;INFO!$D$5:$D$29,0),6)=ROUND(G675,0)*F675*ROUND(H675,0),(ROUND((N675-F675*G675*H675),0)=0)),"pełna"," "))</f>
        <v xml:space="preserve"> </v>
      </c>
      <c r="P675" s="54"/>
      <c r="R675" s="98"/>
      <c r="S675" s="70"/>
      <c r="T675" s="98"/>
    </row>
    <row r="676" spans="1:20" x14ac:dyDescent="0.2">
      <c r="A676" s="45" t="s">
        <v>97</v>
      </c>
      <c r="B676" s="45">
        <v>16</v>
      </c>
      <c r="C676" s="49" t="s">
        <v>129</v>
      </c>
      <c r="D676" s="49" t="s">
        <v>112</v>
      </c>
      <c r="E676" s="45">
        <v>4</v>
      </c>
      <c r="F676" s="53">
        <v>30</v>
      </c>
      <c r="G676" s="46">
        <v>50</v>
      </c>
      <c r="H676" s="46">
        <v>1731</v>
      </c>
      <c r="I676" s="47"/>
      <c r="J676" s="48"/>
      <c r="K676" s="47">
        <f>E676*G676*H676*POWER(10,-6)</f>
        <v>0.34620000000000001</v>
      </c>
      <c r="L676" s="47" t="s">
        <v>99</v>
      </c>
      <c r="M676" s="54">
        <v>603201</v>
      </c>
      <c r="N676" s="54">
        <v>2596500</v>
      </c>
      <c r="O676" s="54" t="str">
        <f t="array" ref="O676">IF(ISERROR(IF(INDEX(INFO!$B$5:$G$29,MATCH(C676&amp;F676,INFO!$C$5:$C$29&amp;INFO!$D$5:$D$29,0),6)=ROUND(G676,0)*F676*ROUND(H676,0),"pełna"," ")=1)," ",IF(AND(INDEX(INFO!$B$5:$G$29,MATCH(C676&amp;F676,INFO!$C$5:$C$29&amp;INFO!$D$5:$D$29,0),6)=ROUND(G676,0)*F676*ROUND(H676,0),(ROUND((N676-F676*G676*H676),0)=0)),"pełna"," "))</f>
        <v xml:space="preserve"> </v>
      </c>
      <c r="P676" s="54"/>
      <c r="R676" s="98"/>
      <c r="S676" s="70"/>
      <c r="T676" s="98"/>
    </row>
    <row r="677" spans="1:20" x14ac:dyDescent="0.2">
      <c r="A677" s="45" t="s">
        <v>97</v>
      </c>
      <c r="B677" s="45">
        <v>17</v>
      </c>
      <c r="C677" s="49" t="s">
        <v>129</v>
      </c>
      <c r="D677" s="49" t="s">
        <v>112</v>
      </c>
      <c r="E677" s="45">
        <v>2</v>
      </c>
      <c r="F677" s="53">
        <v>30</v>
      </c>
      <c r="G677" s="46">
        <v>50</v>
      </c>
      <c r="H677" s="46">
        <v>932.99999999900001</v>
      </c>
      <c r="I677" s="47"/>
      <c r="J677" s="48"/>
      <c r="K677" s="47">
        <f>E677*G677*H677*POWER(10,-6)</f>
        <v>9.3299999999899991E-2</v>
      </c>
      <c r="L677" s="47" t="s">
        <v>99</v>
      </c>
      <c r="M677" s="54">
        <v>603201</v>
      </c>
      <c r="N677" s="54">
        <v>1399500</v>
      </c>
      <c r="O677" s="54" t="str">
        <f t="array" ref="O677">IF(ISERROR(IF(INDEX(INFO!$B$5:$G$29,MATCH(C677&amp;F677,INFO!$C$5:$C$29&amp;INFO!$D$5:$D$29,0),6)=ROUND(G677,0)*F677*ROUND(H677,0),"pełna"," ")=1)," ",IF(AND(INDEX(INFO!$B$5:$G$29,MATCH(C677&amp;F677,INFO!$C$5:$C$29&amp;INFO!$D$5:$D$29,0),6)=ROUND(G677,0)*F677*ROUND(H677,0),(ROUND((N677-F677*G677*H677),0)=0)),"pełna"," "))</f>
        <v xml:space="preserve"> </v>
      </c>
      <c r="P677" s="54"/>
      <c r="R677" s="98"/>
      <c r="S677" s="70"/>
      <c r="T677" s="98"/>
    </row>
    <row r="678" spans="1:20" x14ac:dyDescent="0.2">
      <c r="A678" s="45" t="s">
        <v>97</v>
      </c>
      <c r="B678" s="45">
        <v>196</v>
      </c>
      <c r="C678" s="49" t="s">
        <v>129</v>
      </c>
      <c r="D678" s="49" t="s">
        <v>112</v>
      </c>
      <c r="E678" s="45">
        <v>2</v>
      </c>
      <c r="F678" s="53">
        <v>30</v>
      </c>
      <c r="G678" s="46">
        <v>50</v>
      </c>
      <c r="H678" s="46">
        <v>1579.0002663400001</v>
      </c>
      <c r="I678" s="47"/>
      <c r="J678" s="48"/>
      <c r="K678" s="47">
        <f>E678*G678*H678*POWER(10,-6)</f>
        <v>0.15790002663399999</v>
      </c>
      <c r="L678" s="47" t="s">
        <v>99</v>
      </c>
      <c r="M678" s="54">
        <v>603201</v>
      </c>
      <c r="N678" s="54">
        <v>2368500.3995099999</v>
      </c>
      <c r="O678" s="54" t="str">
        <f t="array" ref="O678">IF(ISERROR(IF(INDEX(INFO!$B$5:$G$29,MATCH(C678&amp;F678,INFO!$C$5:$C$29&amp;INFO!$D$5:$D$29,0),6)=ROUND(G678,0)*F678*ROUND(H678,0),"pełna"," ")=1)," ",IF(AND(INDEX(INFO!$B$5:$G$29,MATCH(C678&amp;F678,INFO!$C$5:$C$29&amp;INFO!$D$5:$D$29,0),6)=ROUND(G678,0)*F678*ROUND(H678,0),(ROUND((N678-F678*G678*H678),0)=0)),"pełna"," "))</f>
        <v xml:space="preserve"> </v>
      </c>
      <c r="P678" s="54"/>
      <c r="R678" s="98"/>
      <c r="S678" s="70"/>
      <c r="T678" s="98"/>
    </row>
    <row r="679" spans="1:20" x14ac:dyDescent="0.2">
      <c r="A679" s="45" t="s">
        <v>97</v>
      </c>
      <c r="B679" s="45">
        <v>204</v>
      </c>
      <c r="C679" s="49" t="s">
        <v>129</v>
      </c>
      <c r="D679" s="49" t="s">
        <v>112</v>
      </c>
      <c r="E679" s="45">
        <v>6</v>
      </c>
      <c r="F679" s="53">
        <v>30</v>
      </c>
      <c r="G679" s="46">
        <v>50</v>
      </c>
      <c r="H679" s="46">
        <v>3758</v>
      </c>
      <c r="I679" s="47"/>
      <c r="J679" s="48"/>
      <c r="K679" s="47">
        <f>E679*G679*H679*POWER(10,-6)</f>
        <v>1.1274</v>
      </c>
      <c r="L679" s="47" t="s">
        <v>99</v>
      </c>
      <c r="M679" s="54">
        <v>603201</v>
      </c>
      <c r="N679" s="54">
        <v>5637000</v>
      </c>
      <c r="O679" s="54" t="str">
        <f t="array" ref="O679">IF(ISERROR(IF(INDEX(INFO!$B$5:$G$29,MATCH(C679&amp;F679,INFO!$C$5:$C$29&amp;INFO!$D$5:$D$29,0),6)=ROUND(G679,0)*F679*ROUND(H679,0),"pełna"," ")=1)," ",IF(AND(INDEX(INFO!$B$5:$G$29,MATCH(C679&amp;F679,INFO!$C$5:$C$29&amp;INFO!$D$5:$D$29,0),6)=ROUND(G679,0)*F679*ROUND(H679,0),(ROUND((N679-F679*G679*H679),0)=0)),"pełna"," "))</f>
        <v xml:space="preserve"> </v>
      </c>
      <c r="P679" s="54"/>
      <c r="R679" s="98"/>
      <c r="S679" s="70"/>
      <c r="T679" s="98"/>
    </row>
    <row r="680" spans="1:20" x14ac:dyDescent="0.2">
      <c r="A680" s="45" t="s">
        <v>97</v>
      </c>
      <c r="B680" s="45">
        <v>206</v>
      </c>
      <c r="C680" s="49" t="s">
        <v>129</v>
      </c>
      <c r="D680" s="49" t="s">
        <v>112</v>
      </c>
      <c r="E680" s="45">
        <v>2</v>
      </c>
      <c r="F680" s="53">
        <v>30</v>
      </c>
      <c r="G680" s="46">
        <v>50</v>
      </c>
      <c r="H680" s="46">
        <v>1856</v>
      </c>
      <c r="I680" s="47"/>
      <c r="J680" s="48"/>
      <c r="K680" s="47">
        <f>E680*G680*H680*POWER(10,-6)</f>
        <v>0.18559999999999999</v>
      </c>
      <c r="L680" s="47" t="s">
        <v>99</v>
      </c>
      <c r="M680" s="54">
        <v>603201</v>
      </c>
      <c r="N680" s="54">
        <v>2784000</v>
      </c>
      <c r="O680" s="54" t="str">
        <f t="array" ref="O680">IF(ISERROR(IF(INDEX(INFO!$B$5:$G$29,MATCH(C680&amp;F680,INFO!$C$5:$C$29&amp;INFO!$D$5:$D$29,0),6)=ROUND(G680,0)*F680*ROUND(H680,0),"pełna"," ")=1)," ",IF(AND(INDEX(INFO!$B$5:$G$29,MATCH(C680&amp;F680,INFO!$C$5:$C$29&amp;INFO!$D$5:$D$29,0),6)=ROUND(G680,0)*F680*ROUND(H680,0),(ROUND((N680-F680*G680*H680),0)=0)),"pełna"," "))</f>
        <v xml:space="preserve"> </v>
      </c>
      <c r="P680" s="54"/>
      <c r="R680" s="98"/>
      <c r="S680" s="70"/>
      <c r="T680" s="98"/>
    </row>
    <row r="681" spans="1:20" x14ac:dyDescent="0.2">
      <c r="A681" s="45" t="s">
        <v>97</v>
      </c>
      <c r="B681" s="45">
        <v>207</v>
      </c>
      <c r="C681" s="49" t="s">
        <v>129</v>
      </c>
      <c r="D681" s="49" t="s">
        <v>112</v>
      </c>
      <c r="E681" s="45">
        <v>2</v>
      </c>
      <c r="F681" s="53">
        <v>30</v>
      </c>
      <c r="G681" s="46">
        <v>50</v>
      </c>
      <c r="H681" s="46">
        <v>1614.5</v>
      </c>
      <c r="I681" s="47"/>
      <c r="J681" s="48"/>
      <c r="K681" s="47">
        <f>E681*G681*H681*POWER(10,-6)</f>
        <v>0.16144999999999998</v>
      </c>
      <c r="L681" s="47" t="s">
        <v>99</v>
      </c>
      <c r="M681" s="54">
        <v>603201</v>
      </c>
      <c r="N681" s="54">
        <v>2421750</v>
      </c>
      <c r="O681" s="54" t="str">
        <f t="array" ref="O681">IF(ISERROR(IF(INDEX(INFO!$B$5:$G$29,MATCH(C681&amp;F681,INFO!$C$5:$C$29&amp;INFO!$D$5:$D$29,0),6)=ROUND(G681,0)*F681*ROUND(H681,0),"pełna"," ")=1)," ",IF(AND(INDEX(INFO!$B$5:$G$29,MATCH(C681&amp;F681,INFO!$C$5:$C$29&amp;INFO!$D$5:$D$29,0),6)=ROUND(G681,0)*F681*ROUND(H681,0),(ROUND((N681-F681*G681*H681),0)=0)),"pełna"," "))</f>
        <v xml:space="preserve"> </v>
      </c>
      <c r="P681" s="54"/>
      <c r="R681" s="98"/>
      <c r="S681" s="70"/>
      <c r="T681" s="98"/>
    </row>
    <row r="682" spans="1:20" x14ac:dyDescent="0.2">
      <c r="A682" s="45" t="s">
        <v>97</v>
      </c>
      <c r="B682" s="45">
        <v>208</v>
      </c>
      <c r="C682" s="49" t="s">
        <v>129</v>
      </c>
      <c r="D682" s="49" t="s">
        <v>112</v>
      </c>
      <c r="E682" s="45">
        <v>4</v>
      </c>
      <c r="F682" s="53">
        <v>30</v>
      </c>
      <c r="G682" s="46">
        <v>50</v>
      </c>
      <c r="H682" s="46">
        <v>886.99999948000004</v>
      </c>
      <c r="I682" s="47"/>
      <c r="J682" s="48"/>
      <c r="K682" s="47">
        <f>E682*G682*H682*POWER(10,-6)</f>
        <v>0.17739999989600003</v>
      </c>
      <c r="L682" s="47" t="s">
        <v>99</v>
      </c>
      <c r="M682" s="54">
        <v>603201</v>
      </c>
      <c r="N682" s="54">
        <v>1330499.9992200001</v>
      </c>
      <c r="O682" s="54" t="str">
        <f t="array" ref="O682">IF(ISERROR(IF(INDEX(INFO!$B$5:$G$29,MATCH(C682&amp;F682,INFO!$C$5:$C$29&amp;INFO!$D$5:$D$29,0),6)=ROUND(G682,0)*F682*ROUND(H682,0),"pełna"," ")=1)," ",IF(AND(INDEX(INFO!$B$5:$G$29,MATCH(C682&amp;F682,INFO!$C$5:$C$29&amp;INFO!$D$5:$D$29,0),6)=ROUND(G682,0)*F682*ROUND(H682,0),(ROUND((N682-F682*G682*H682),0)=0)),"pełna"," "))</f>
        <v xml:space="preserve"> </v>
      </c>
      <c r="P682" s="54"/>
      <c r="R682" s="98"/>
      <c r="S682" s="70"/>
      <c r="T682" s="98"/>
    </row>
    <row r="683" spans="1:20" x14ac:dyDescent="0.2">
      <c r="A683" s="45" t="s">
        <v>97</v>
      </c>
      <c r="B683" s="45">
        <v>209</v>
      </c>
      <c r="C683" s="49" t="s">
        <v>129</v>
      </c>
      <c r="D683" s="49" t="s">
        <v>112</v>
      </c>
      <c r="E683" s="45">
        <v>4</v>
      </c>
      <c r="F683" s="53">
        <v>30</v>
      </c>
      <c r="G683" s="46">
        <v>50</v>
      </c>
      <c r="H683" s="46">
        <v>4486.9999998599997</v>
      </c>
      <c r="I683" s="47"/>
      <c r="J683" s="48"/>
      <c r="K683" s="47">
        <f>E683*G683*H683*POWER(10,-6)</f>
        <v>0.89739999997199982</v>
      </c>
      <c r="L683" s="47" t="s">
        <v>99</v>
      </c>
      <c r="M683" s="54">
        <v>603201</v>
      </c>
      <c r="N683" s="54">
        <v>6730499.9998000003</v>
      </c>
      <c r="O683" s="54" t="str">
        <f t="array" ref="O683">IF(ISERROR(IF(INDEX(INFO!$B$5:$G$29,MATCH(C683&amp;F683,INFO!$C$5:$C$29&amp;INFO!$D$5:$D$29,0),6)=ROUND(G683,0)*F683*ROUND(H683,0),"pełna"," ")=1)," ",IF(AND(INDEX(INFO!$B$5:$G$29,MATCH(C683&amp;F683,INFO!$C$5:$C$29&amp;INFO!$D$5:$D$29,0),6)=ROUND(G683,0)*F683*ROUND(H683,0),(ROUND((N683-F683*G683*H683),0)=0)),"pełna"," "))</f>
        <v xml:space="preserve"> </v>
      </c>
      <c r="P683" s="54"/>
      <c r="R683" s="98"/>
      <c r="S683" s="70"/>
      <c r="T683" s="98"/>
    </row>
    <row r="684" spans="1:20" x14ac:dyDescent="0.2">
      <c r="A684" s="45" t="s">
        <v>97</v>
      </c>
      <c r="B684" s="45">
        <v>210</v>
      </c>
      <c r="C684" s="49" t="s">
        <v>129</v>
      </c>
      <c r="D684" s="49" t="s">
        <v>112</v>
      </c>
      <c r="E684" s="45">
        <v>2</v>
      </c>
      <c r="F684" s="53">
        <v>30</v>
      </c>
      <c r="G684" s="46">
        <v>50</v>
      </c>
      <c r="H684" s="46">
        <v>3286.9999998200001</v>
      </c>
      <c r="I684" s="47"/>
      <c r="J684" s="48"/>
      <c r="K684" s="47">
        <f>E684*G684*H684*POWER(10,-6)</f>
        <v>0.32869999998199995</v>
      </c>
      <c r="L684" s="47" t="s">
        <v>99</v>
      </c>
      <c r="M684" s="54">
        <v>603201</v>
      </c>
      <c r="N684" s="54">
        <v>4930499.9997300003</v>
      </c>
      <c r="O684" s="54" t="str">
        <f t="array" ref="O684">IF(ISERROR(IF(INDEX(INFO!$B$5:$G$29,MATCH(C684&amp;F684,INFO!$C$5:$C$29&amp;INFO!$D$5:$D$29,0),6)=ROUND(G684,0)*F684*ROUND(H684,0),"pełna"," ")=1)," ",IF(AND(INDEX(INFO!$B$5:$G$29,MATCH(C684&amp;F684,INFO!$C$5:$C$29&amp;INFO!$D$5:$D$29,0),6)=ROUND(G684,0)*F684*ROUND(H684,0),(ROUND((N684-F684*G684*H684),0)=0)),"pełna"," "))</f>
        <v xml:space="preserve"> </v>
      </c>
      <c r="P684" s="54"/>
      <c r="R684" s="98"/>
      <c r="S684" s="70"/>
      <c r="T684" s="98"/>
    </row>
    <row r="685" spans="1:20" x14ac:dyDescent="0.2">
      <c r="A685" s="45" t="s">
        <v>97</v>
      </c>
      <c r="B685" s="45">
        <v>217</v>
      </c>
      <c r="C685" s="49" t="s">
        <v>129</v>
      </c>
      <c r="D685" s="49" t="s">
        <v>112</v>
      </c>
      <c r="E685" s="45">
        <v>2</v>
      </c>
      <c r="F685" s="53">
        <v>30</v>
      </c>
      <c r="G685" s="46">
        <v>50</v>
      </c>
      <c r="H685" s="46">
        <v>2144</v>
      </c>
      <c r="I685" s="47"/>
      <c r="J685" s="48"/>
      <c r="K685" s="47">
        <f>E685*G685*H685*POWER(10,-6)</f>
        <v>0.21439999999999998</v>
      </c>
      <c r="L685" s="47" t="s">
        <v>99</v>
      </c>
      <c r="M685" s="54">
        <v>603201</v>
      </c>
      <c r="N685" s="54">
        <v>3216000</v>
      </c>
      <c r="O685" s="54" t="str">
        <f t="array" ref="O685">IF(ISERROR(IF(INDEX(INFO!$B$5:$G$29,MATCH(C685&amp;F685,INFO!$C$5:$C$29&amp;INFO!$D$5:$D$29,0),6)=ROUND(G685,0)*F685*ROUND(H685,0),"pełna"," ")=1)," ",IF(AND(INDEX(INFO!$B$5:$G$29,MATCH(C685&amp;F685,INFO!$C$5:$C$29&amp;INFO!$D$5:$D$29,0),6)=ROUND(G685,0)*F685*ROUND(H685,0),(ROUND((N685-F685*G685*H685),0)=0)),"pełna"," "))</f>
        <v xml:space="preserve"> </v>
      </c>
      <c r="P685" s="54"/>
      <c r="R685" s="98"/>
      <c r="S685" s="70"/>
      <c r="T685" s="98"/>
    </row>
    <row r="686" spans="1:20" x14ac:dyDescent="0.2">
      <c r="A686" s="45" t="s">
        <v>97</v>
      </c>
      <c r="B686" s="45">
        <v>570</v>
      </c>
      <c r="C686" s="49" t="s">
        <v>129</v>
      </c>
      <c r="D686" s="49" t="s">
        <v>112</v>
      </c>
      <c r="E686" s="45">
        <v>6</v>
      </c>
      <c r="F686" s="53">
        <v>30</v>
      </c>
      <c r="G686" s="46">
        <v>50</v>
      </c>
      <c r="H686" s="46">
        <v>1245</v>
      </c>
      <c r="I686" s="47"/>
      <c r="J686" s="48"/>
      <c r="K686" s="47">
        <f>E686*G686*H686*POWER(10,-6)</f>
        <v>0.3735</v>
      </c>
      <c r="L686" s="47" t="s">
        <v>99</v>
      </c>
      <c r="M686" s="54">
        <v>603201</v>
      </c>
      <c r="N686" s="54">
        <v>1867500</v>
      </c>
      <c r="O686" s="54" t="str">
        <f t="array" ref="O686">IF(ISERROR(IF(INDEX(INFO!$B$5:$G$29,MATCH(C686&amp;F686,INFO!$C$5:$C$29&amp;INFO!$D$5:$D$29,0),6)=ROUND(G686,0)*F686*ROUND(H686,0),"pełna"," ")=1)," ",IF(AND(INDEX(INFO!$B$5:$G$29,MATCH(C686&amp;F686,INFO!$C$5:$C$29&amp;INFO!$D$5:$D$29,0),6)=ROUND(G686,0)*F686*ROUND(H686,0),(ROUND((N686-F686*G686*H686),0)=0)),"pełna"," "))</f>
        <v xml:space="preserve"> </v>
      </c>
      <c r="P686" s="54"/>
      <c r="R686" s="98"/>
      <c r="S686" s="70"/>
      <c r="T686" s="98"/>
    </row>
    <row r="687" spans="1:20" x14ac:dyDescent="0.2">
      <c r="A687" s="45" t="s">
        <v>94</v>
      </c>
      <c r="B687" s="45">
        <v>2</v>
      </c>
      <c r="C687" s="49" t="s">
        <v>117</v>
      </c>
      <c r="D687" s="49" t="s">
        <v>112</v>
      </c>
      <c r="E687" s="45">
        <v>4</v>
      </c>
      <c r="F687" s="53">
        <v>50</v>
      </c>
      <c r="G687" s="46">
        <v>100</v>
      </c>
      <c r="H687" s="46">
        <v>2415</v>
      </c>
      <c r="I687" s="47"/>
      <c r="J687" s="48"/>
      <c r="K687" s="47">
        <f>E687*G687*H687*POWER(10,-6)</f>
        <v>0.96599999999999997</v>
      </c>
      <c r="L687" s="47" t="s">
        <v>99</v>
      </c>
      <c r="M687" s="54"/>
      <c r="N687" s="54">
        <v>12075000</v>
      </c>
      <c r="O687" s="54" t="str">
        <f t="array" ref="O687">IF(ISERROR(IF(INDEX(INFO!$B$5:$G$29,MATCH(C687&amp;F687,INFO!$C$5:$C$29&amp;INFO!$D$5:$D$29,0),6)=ROUND(G687,0)*F687*ROUND(H687,0),"pełna"," ")=1)," ",IF(AND(INDEX(INFO!$B$5:$G$29,MATCH(C687&amp;F687,INFO!$C$5:$C$29&amp;INFO!$D$5:$D$29,0),6)=ROUND(G687,0)*F687*ROUND(H687,0),(ROUND((N687-F687*G687*H687),0)=0)),"pełna"," "))</f>
        <v xml:space="preserve"> </v>
      </c>
      <c r="P687" s="54"/>
      <c r="R687" s="98"/>
      <c r="S687" s="70"/>
      <c r="T687" s="98"/>
    </row>
    <row r="688" spans="1:20" x14ac:dyDescent="0.2">
      <c r="A688" s="45" t="s">
        <v>95</v>
      </c>
      <c r="B688" s="45">
        <v>36</v>
      </c>
      <c r="C688" s="49" t="s">
        <v>117</v>
      </c>
      <c r="D688" s="49" t="s">
        <v>112</v>
      </c>
      <c r="E688" s="45">
        <v>1</v>
      </c>
      <c r="F688" s="53">
        <v>50</v>
      </c>
      <c r="G688" s="46">
        <v>474.80728922700001</v>
      </c>
      <c r="H688" s="46">
        <v>50</v>
      </c>
      <c r="I688" s="47"/>
      <c r="J688" s="48"/>
      <c r="K688" s="47">
        <f>E688*G688*H688*POWER(10,-6)</f>
        <v>2.374036446135E-2</v>
      </c>
      <c r="L688" s="47" t="s">
        <v>99</v>
      </c>
      <c r="M688" s="54">
        <v>603202</v>
      </c>
      <c r="N688" s="54">
        <v>1187018.2230700001</v>
      </c>
      <c r="O688" s="54" t="str">
        <f t="array" ref="O688">IF(ISERROR(IF(INDEX(INFO!$B$5:$G$29,MATCH(C688&amp;F688,INFO!$C$5:$C$29&amp;INFO!$D$5:$D$29,0),6)=ROUND(G688,0)*F688*ROUND(H688,0),"pełna"," ")=1)," ",IF(AND(INDEX(INFO!$B$5:$G$29,MATCH(C688&amp;F688,INFO!$C$5:$C$29&amp;INFO!$D$5:$D$29,0),6)=ROUND(G688,0)*F688*ROUND(H688,0),(ROUND((N688-F688*G688*H688),0)=0)),"pełna"," "))</f>
        <v xml:space="preserve"> </v>
      </c>
      <c r="P688" s="54"/>
      <c r="R688" s="98"/>
      <c r="S688" s="70"/>
      <c r="T688" s="98"/>
    </row>
    <row r="689" spans="1:20" x14ac:dyDescent="0.2">
      <c r="A689" s="45" t="s">
        <v>90</v>
      </c>
      <c r="B689" s="45">
        <v>45</v>
      </c>
      <c r="C689" s="49" t="s">
        <v>117</v>
      </c>
      <c r="D689" s="49" t="s">
        <v>112</v>
      </c>
      <c r="E689" s="45">
        <v>1</v>
      </c>
      <c r="F689" s="53">
        <v>50</v>
      </c>
      <c r="G689" s="46">
        <v>239.590520027</v>
      </c>
      <c r="H689" s="46">
        <v>50</v>
      </c>
      <c r="I689" s="47"/>
      <c r="J689" s="48"/>
      <c r="K689" s="47">
        <f>E689*G689*H689*POWER(10,-6)</f>
        <v>1.1979526001349999E-2</v>
      </c>
      <c r="L689" s="47" t="s">
        <v>99</v>
      </c>
      <c r="M689" s="54">
        <v>603202</v>
      </c>
      <c r="N689" s="54">
        <v>598976.30006699997</v>
      </c>
      <c r="O689" s="54" t="str">
        <f t="array" ref="O689">IF(ISERROR(IF(INDEX(INFO!$B$5:$G$29,MATCH(C689&amp;F689,INFO!$C$5:$C$29&amp;INFO!$D$5:$D$29,0),6)=ROUND(G689,0)*F689*ROUND(H689,0),"pełna"," ")=1)," ",IF(AND(INDEX(INFO!$B$5:$G$29,MATCH(C689&amp;F689,INFO!$C$5:$C$29&amp;INFO!$D$5:$D$29,0),6)=ROUND(G689,0)*F689*ROUND(H689,0),(ROUND((N689-F689*G689*H689),0)=0)),"pełna"," "))</f>
        <v xml:space="preserve"> </v>
      </c>
      <c r="P689" s="54"/>
      <c r="R689" s="98"/>
      <c r="S689" s="70"/>
      <c r="T689" s="98"/>
    </row>
    <row r="690" spans="1:20" x14ac:dyDescent="0.2">
      <c r="A690" s="45" t="s">
        <v>90</v>
      </c>
      <c r="B690" s="45">
        <v>46</v>
      </c>
      <c r="C690" s="49" t="s">
        <v>117</v>
      </c>
      <c r="D690" s="49" t="s">
        <v>112</v>
      </c>
      <c r="E690" s="45">
        <v>1</v>
      </c>
      <c r="F690" s="53">
        <v>50</v>
      </c>
      <c r="G690" s="46">
        <v>34.7887692555</v>
      </c>
      <c r="H690" s="46">
        <v>50</v>
      </c>
      <c r="I690" s="47"/>
      <c r="J690" s="48"/>
      <c r="K690" s="47">
        <f>E690*G690*H690*POWER(10,-6)</f>
        <v>1.739438462775E-3</v>
      </c>
      <c r="L690" s="47" t="s">
        <v>99</v>
      </c>
      <c r="M690" s="54"/>
      <c r="N690" s="54">
        <v>86971.923138700004</v>
      </c>
      <c r="O690" s="54" t="str">
        <f t="array" ref="O690">IF(ISERROR(IF(INDEX(INFO!$B$5:$G$29,MATCH(C690&amp;F690,INFO!$C$5:$C$29&amp;INFO!$D$5:$D$29,0),6)=ROUND(G690,0)*F690*ROUND(H690,0),"pełna"," ")=1)," ",IF(AND(INDEX(INFO!$B$5:$G$29,MATCH(C690&amp;F690,INFO!$C$5:$C$29&amp;INFO!$D$5:$D$29,0),6)=ROUND(G690,0)*F690*ROUND(H690,0),(ROUND((N690-F690*G690*H690),0)=0)),"pełna"," "))</f>
        <v xml:space="preserve"> </v>
      </c>
      <c r="P690" s="54"/>
      <c r="R690" s="98"/>
      <c r="S690" s="70"/>
      <c r="T690" s="98"/>
    </row>
    <row r="691" spans="1:20" x14ac:dyDescent="0.2">
      <c r="A691" s="45" t="s">
        <v>74</v>
      </c>
      <c r="B691" s="45">
        <v>46</v>
      </c>
      <c r="C691" s="49" t="s">
        <v>117</v>
      </c>
      <c r="D691" s="49" t="s">
        <v>112</v>
      </c>
      <c r="E691" s="45">
        <v>1</v>
      </c>
      <c r="F691" s="53">
        <v>50</v>
      </c>
      <c r="G691" s="46">
        <v>34.7887692555</v>
      </c>
      <c r="H691" s="46">
        <v>50</v>
      </c>
      <c r="I691" s="47"/>
      <c r="J691" s="48"/>
      <c r="K691" s="47">
        <f>E691*G691*H691*POWER(10,-6)</f>
        <v>1.739438462775E-3</v>
      </c>
      <c r="L691" s="47" t="s">
        <v>99</v>
      </c>
      <c r="M691" s="54"/>
      <c r="N691" s="54">
        <v>86971.923138600003</v>
      </c>
      <c r="O691" s="54" t="str">
        <f t="array" ref="O691">IF(ISERROR(IF(INDEX(INFO!$B$5:$G$29,MATCH(C691&amp;F691,INFO!$C$5:$C$29&amp;INFO!$D$5:$D$29,0),6)=ROUND(G691,0)*F691*ROUND(H691,0),"pełna"," ")=1)," ",IF(AND(INDEX(INFO!$B$5:$G$29,MATCH(C691&amp;F691,INFO!$C$5:$C$29&amp;INFO!$D$5:$D$29,0),6)=ROUND(G691,0)*F691*ROUND(H691,0),(ROUND((N691-F691*G691*H691),0)=0)),"pełna"," "))</f>
        <v xml:space="preserve"> </v>
      </c>
      <c r="P691" s="54"/>
      <c r="R691" s="98"/>
      <c r="S691" s="70"/>
      <c r="T691" s="98"/>
    </row>
    <row r="692" spans="1:20" x14ac:dyDescent="0.2">
      <c r="A692" s="45" t="s">
        <v>90</v>
      </c>
      <c r="B692" s="45">
        <v>47</v>
      </c>
      <c r="C692" s="49" t="s">
        <v>117</v>
      </c>
      <c r="D692" s="49" t="s">
        <v>112</v>
      </c>
      <c r="E692" s="45">
        <v>1</v>
      </c>
      <c r="F692" s="53">
        <v>50</v>
      </c>
      <c r="G692" s="46">
        <v>164.36692643500001</v>
      </c>
      <c r="H692" s="46">
        <v>50</v>
      </c>
      <c r="I692" s="47"/>
      <c r="J692" s="48"/>
      <c r="K692" s="47">
        <f>E692*G692*H692*POWER(10,-6)</f>
        <v>8.2183463217500013E-3</v>
      </c>
      <c r="L692" s="47" t="s">
        <v>99</v>
      </c>
      <c r="M692" s="54">
        <v>603202</v>
      </c>
      <c r="N692" s="54">
        <v>410917.31608800002</v>
      </c>
      <c r="O692" s="54" t="str">
        <f t="array" ref="O692">IF(ISERROR(IF(INDEX(INFO!$B$5:$G$29,MATCH(C692&amp;F692,INFO!$C$5:$C$29&amp;INFO!$D$5:$D$29,0),6)=ROUND(G692,0)*F692*ROUND(H692,0),"pełna"," ")=1)," ",IF(AND(INDEX(INFO!$B$5:$G$29,MATCH(C692&amp;F692,INFO!$C$5:$C$29&amp;INFO!$D$5:$D$29,0),6)=ROUND(G692,0)*F692*ROUND(H692,0),(ROUND((N692-F692*G692*H692),0)=0)),"pełna"," "))</f>
        <v xml:space="preserve"> </v>
      </c>
      <c r="P692" s="54"/>
      <c r="R692" s="98"/>
      <c r="S692" s="70"/>
      <c r="T692" s="98"/>
    </row>
    <row r="693" spans="1:20" x14ac:dyDescent="0.2">
      <c r="A693" s="45" t="s">
        <v>74</v>
      </c>
      <c r="B693" s="45">
        <v>47</v>
      </c>
      <c r="C693" s="49" t="s">
        <v>117</v>
      </c>
      <c r="D693" s="49" t="s">
        <v>112</v>
      </c>
      <c r="E693" s="45">
        <v>1</v>
      </c>
      <c r="F693" s="53">
        <v>50</v>
      </c>
      <c r="G693" s="46">
        <v>164.36692643500001</v>
      </c>
      <c r="H693" s="46">
        <v>50</v>
      </c>
      <c r="I693" s="47"/>
      <c r="J693" s="48"/>
      <c r="K693" s="47">
        <f>E693*G693*H693*POWER(10,-6)</f>
        <v>8.2183463217500013E-3</v>
      </c>
      <c r="L693" s="47" t="s">
        <v>99</v>
      </c>
      <c r="M693" s="54">
        <v>603202</v>
      </c>
      <c r="N693" s="54">
        <v>410917.31608800002</v>
      </c>
      <c r="O693" s="54" t="str">
        <f t="array" ref="O693">IF(ISERROR(IF(INDEX(INFO!$B$5:$G$29,MATCH(C693&amp;F693,INFO!$C$5:$C$29&amp;INFO!$D$5:$D$29,0),6)=ROUND(G693,0)*F693*ROUND(H693,0),"pełna"," ")=1)," ",IF(AND(INDEX(INFO!$B$5:$G$29,MATCH(C693&amp;F693,INFO!$C$5:$C$29&amp;INFO!$D$5:$D$29,0),6)=ROUND(G693,0)*F693*ROUND(H693,0),(ROUND((N693-F693*G693*H693),0)=0)),"pełna"," "))</f>
        <v xml:space="preserve"> </v>
      </c>
      <c r="P693" s="54"/>
      <c r="R693" s="98"/>
      <c r="S693" s="70"/>
      <c r="T693" s="98"/>
    </row>
    <row r="694" spans="1:20" x14ac:dyDescent="0.2">
      <c r="A694" s="45" t="s">
        <v>74</v>
      </c>
      <c r="B694" s="45">
        <v>48</v>
      </c>
      <c r="C694" s="49" t="s">
        <v>117</v>
      </c>
      <c r="D694" s="49" t="s">
        <v>112</v>
      </c>
      <c r="E694" s="45">
        <v>1</v>
      </c>
      <c r="F694" s="53">
        <v>50</v>
      </c>
      <c r="G694" s="46">
        <v>429</v>
      </c>
      <c r="H694" s="46">
        <v>50</v>
      </c>
      <c r="I694" s="47"/>
      <c r="J694" s="48"/>
      <c r="K694" s="47">
        <f>E694*G694*H694*POWER(10,-6)</f>
        <v>2.145E-2</v>
      </c>
      <c r="L694" s="47" t="s">
        <v>99</v>
      </c>
      <c r="M694" s="54">
        <v>603202</v>
      </c>
      <c r="N694" s="54">
        <v>1072500</v>
      </c>
      <c r="O694" s="54" t="str">
        <f t="array" ref="O694">IF(ISERROR(IF(INDEX(INFO!$B$5:$G$29,MATCH(C694&amp;F694,INFO!$C$5:$C$29&amp;INFO!$D$5:$D$29,0),6)=ROUND(G694,0)*F694*ROUND(H694,0),"pełna"," ")=1)," ",IF(AND(INDEX(INFO!$B$5:$G$29,MATCH(C694&amp;F694,INFO!$C$5:$C$29&amp;INFO!$D$5:$D$29,0),6)=ROUND(G694,0)*F694*ROUND(H694,0),(ROUND((N694-F694*G694*H694),0)=0)),"pełna"," "))</f>
        <v xml:space="preserve"> </v>
      </c>
      <c r="P694" s="54"/>
      <c r="R694" s="98"/>
      <c r="S694" s="70"/>
      <c r="T694" s="98"/>
    </row>
    <row r="695" spans="1:20" x14ac:dyDescent="0.2">
      <c r="A695" s="45" t="s">
        <v>90</v>
      </c>
      <c r="B695" s="45">
        <v>49</v>
      </c>
      <c r="C695" s="49" t="s">
        <v>117</v>
      </c>
      <c r="D695" s="49" t="s">
        <v>112</v>
      </c>
      <c r="E695" s="45">
        <v>1</v>
      </c>
      <c r="F695" s="53">
        <v>50</v>
      </c>
      <c r="G695" s="46">
        <v>427</v>
      </c>
      <c r="H695" s="46">
        <v>50</v>
      </c>
      <c r="I695" s="47"/>
      <c r="J695" s="48"/>
      <c r="K695" s="47">
        <f>E695*G695*H695*POWER(10,-6)</f>
        <v>2.1349999999999997E-2</v>
      </c>
      <c r="L695" s="47" t="s">
        <v>99</v>
      </c>
      <c r="M695" s="54">
        <v>603202</v>
      </c>
      <c r="N695" s="54">
        <v>1067500</v>
      </c>
      <c r="O695" s="54" t="str">
        <f t="array" ref="O695">IF(ISERROR(IF(INDEX(INFO!$B$5:$G$29,MATCH(C695&amp;F695,INFO!$C$5:$C$29&amp;INFO!$D$5:$D$29,0),6)=ROUND(G695,0)*F695*ROUND(H695,0),"pełna"," ")=1)," ",IF(AND(INDEX(INFO!$B$5:$G$29,MATCH(C695&amp;F695,INFO!$C$5:$C$29&amp;INFO!$D$5:$D$29,0),6)=ROUND(G695,0)*F695*ROUND(H695,0),(ROUND((N695-F695*G695*H695),0)=0)),"pełna"," "))</f>
        <v xml:space="preserve"> </v>
      </c>
      <c r="P695" s="54"/>
      <c r="R695" s="98"/>
      <c r="S695" s="70"/>
      <c r="T695" s="98"/>
    </row>
    <row r="696" spans="1:20" x14ac:dyDescent="0.2">
      <c r="A696" s="45" t="s">
        <v>95</v>
      </c>
      <c r="B696" s="45">
        <v>50</v>
      </c>
      <c r="C696" s="49" t="s">
        <v>117</v>
      </c>
      <c r="D696" s="49" t="s">
        <v>112</v>
      </c>
      <c r="E696" s="45">
        <v>1</v>
      </c>
      <c r="F696" s="53">
        <v>50</v>
      </c>
      <c r="G696" s="46">
        <v>320.89432297299999</v>
      </c>
      <c r="H696" s="46">
        <v>50</v>
      </c>
      <c r="I696" s="47"/>
      <c r="J696" s="48"/>
      <c r="K696" s="47">
        <f>E696*G696*H696*POWER(10,-6)</f>
        <v>1.6044716148649999E-2</v>
      </c>
      <c r="L696" s="47" t="s">
        <v>99</v>
      </c>
      <c r="M696" s="54">
        <v>603202</v>
      </c>
      <c r="N696" s="54">
        <v>801791.44693199999</v>
      </c>
      <c r="O696" s="54" t="str">
        <f t="array" ref="O696">IF(ISERROR(IF(INDEX(INFO!$B$5:$G$29,MATCH(C696&amp;F696,INFO!$C$5:$C$29&amp;INFO!$D$5:$D$29,0),6)=ROUND(G696,0)*F696*ROUND(H696,0),"pełna"," ")=1)," ",IF(AND(INDEX(INFO!$B$5:$G$29,MATCH(C696&amp;F696,INFO!$C$5:$C$29&amp;INFO!$D$5:$D$29,0),6)=ROUND(G696,0)*F696*ROUND(H696,0),(ROUND((N696-F696*G696*H696),0)=0)),"pełna"," "))</f>
        <v xml:space="preserve"> </v>
      </c>
      <c r="P696" s="54"/>
      <c r="R696" s="98"/>
      <c r="S696" s="70"/>
      <c r="T696" s="98"/>
    </row>
    <row r="697" spans="1:20" x14ac:dyDescent="0.2">
      <c r="A697" s="45" t="s">
        <v>95</v>
      </c>
      <c r="B697" s="45">
        <v>51</v>
      </c>
      <c r="C697" s="49" t="s">
        <v>117</v>
      </c>
      <c r="D697" s="49" t="s">
        <v>112</v>
      </c>
      <c r="E697" s="45">
        <v>1</v>
      </c>
      <c r="F697" s="53">
        <v>50</v>
      </c>
      <c r="G697" s="46">
        <v>500.543145982</v>
      </c>
      <c r="H697" s="46">
        <v>50</v>
      </c>
      <c r="I697" s="47"/>
      <c r="J697" s="48"/>
      <c r="K697" s="47">
        <f>E697*G697*H697*POWER(10,-6)</f>
        <v>2.50271572991E-2</v>
      </c>
      <c r="L697" s="47" t="s">
        <v>99</v>
      </c>
      <c r="M697" s="54">
        <v>603202</v>
      </c>
      <c r="N697" s="54">
        <v>1250913.5044499999</v>
      </c>
      <c r="O697" s="54" t="str">
        <f t="array" ref="O697">IF(ISERROR(IF(INDEX(INFO!$B$5:$G$29,MATCH(C697&amp;F697,INFO!$C$5:$C$29&amp;INFO!$D$5:$D$29,0),6)=ROUND(G697,0)*F697*ROUND(H697,0),"pełna"," ")=1)," ",IF(AND(INDEX(INFO!$B$5:$G$29,MATCH(C697&amp;F697,INFO!$C$5:$C$29&amp;INFO!$D$5:$D$29,0),6)=ROUND(G697,0)*F697*ROUND(H697,0),(ROUND((N697-F697*G697*H697),0)=0)),"pełna"," "))</f>
        <v xml:space="preserve"> </v>
      </c>
      <c r="P697" s="54"/>
      <c r="R697" s="98"/>
      <c r="S697" s="70"/>
      <c r="T697" s="98"/>
    </row>
    <row r="698" spans="1:20" x14ac:dyDescent="0.2">
      <c r="A698" s="45" t="s">
        <v>95</v>
      </c>
      <c r="B698" s="45">
        <v>52</v>
      </c>
      <c r="C698" s="49" t="s">
        <v>117</v>
      </c>
      <c r="D698" s="49" t="s">
        <v>112</v>
      </c>
      <c r="E698" s="45">
        <v>1</v>
      </c>
      <c r="F698" s="53">
        <v>50</v>
      </c>
      <c r="G698" s="46">
        <v>549.906150207</v>
      </c>
      <c r="H698" s="46">
        <v>50</v>
      </c>
      <c r="I698" s="47"/>
      <c r="J698" s="48"/>
      <c r="K698" s="47">
        <f>E698*G698*H698*POWER(10,-6)</f>
        <v>2.7495307510349998E-2</v>
      </c>
      <c r="L698" s="47" t="s">
        <v>99</v>
      </c>
      <c r="M698" s="54">
        <v>603202</v>
      </c>
      <c r="N698" s="54">
        <v>1374765.37552</v>
      </c>
      <c r="O698" s="54" t="str">
        <f t="array" ref="O698">IF(ISERROR(IF(INDEX(INFO!$B$5:$G$29,MATCH(C698&amp;F698,INFO!$C$5:$C$29&amp;INFO!$D$5:$D$29,0),6)=ROUND(G698,0)*F698*ROUND(H698,0),"pełna"," ")=1)," ",IF(AND(INDEX(INFO!$B$5:$G$29,MATCH(C698&amp;F698,INFO!$C$5:$C$29&amp;INFO!$D$5:$D$29,0),6)=ROUND(G698,0)*F698*ROUND(H698,0),(ROUND((N698-F698*G698*H698),0)=0)),"pełna"," "))</f>
        <v xml:space="preserve"> </v>
      </c>
      <c r="P698" s="54"/>
      <c r="R698" s="98"/>
      <c r="S698" s="70"/>
      <c r="T698" s="98"/>
    </row>
    <row r="699" spans="1:20" x14ac:dyDescent="0.2">
      <c r="A699" s="45" t="s">
        <v>94</v>
      </c>
      <c r="B699" s="45">
        <v>53</v>
      </c>
      <c r="C699" s="49" t="s">
        <v>117</v>
      </c>
      <c r="D699" s="49" t="s">
        <v>112</v>
      </c>
      <c r="E699" s="45">
        <v>1</v>
      </c>
      <c r="F699" s="53">
        <v>50</v>
      </c>
      <c r="G699" s="46">
        <v>524.99981190000005</v>
      </c>
      <c r="H699" s="46">
        <v>50</v>
      </c>
      <c r="I699" s="47"/>
      <c r="J699" s="48"/>
      <c r="K699" s="47">
        <f>E699*G699*H699*POWER(10,-6)</f>
        <v>2.6249990595000001E-2</v>
      </c>
      <c r="L699" s="47" t="s">
        <v>99</v>
      </c>
      <c r="M699" s="54">
        <v>603202</v>
      </c>
      <c r="N699" s="54">
        <v>1312499.52975</v>
      </c>
      <c r="O699" s="54" t="str">
        <f t="array" ref="O699">IF(ISERROR(IF(INDEX(INFO!$B$5:$G$29,MATCH(C699&amp;F699,INFO!$C$5:$C$29&amp;INFO!$D$5:$D$29,0),6)=ROUND(G699,0)*F699*ROUND(H699,0),"pełna"," ")=1)," ",IF(AND(INDEX(INFO!$B$5:$G$29,MATCH(C699&amp;F699,INFO!$C$5:$C$29&amp;INFO!$D$5:$D$29,0),6)=ROUND(G699,0)*F699*ROUND(H699,0),(ROUND((N699-F699*G699*H699),0)=0)),"pełna"," "))</f>
        <v xml:space="preserve"> </v>
      </c>
      <c r="P699" s="54"/>
      <c r="R699" s="98"/>
      <c r="S699" s="70"/>
      <c r="T699" s="98"/>
    </row>
    <row r="700" spans="1:20" x14ac:dyDescent="0.2">
      <c r="A700" s="45" t="s">
        <v>94</v>
      </c>
      <c r="B700" s="45">
        <v>54</v>
      </c>
      <c r="C700" s="49" t="s">
        <v>117</v>
      </c>
      <c r="D700" s="49" t="s">
        <v>112</v>
      </c>
      <c r="E700" s="45">
        <v>2</v>
      </c>
      <c r="F700" s="53">
        <v>50</v>
      </c>
      <c r="G700" s="46">
        <v>94.771646479599994</v>
      </c>
      <c r="H700" s="46">
        <v>50</v>
      </c>
      <c r="I700" s="47"/>
      <c r="J700" s="48"/>
      <c r="K700" s="47">
        <f>E700*G700*H700*POWER(10,-6)</f>
        <v>9.4771646479599979E-3</v>
      </c>
      <c r="L700" s="47" t="s">
        <v>99</v>
      </c>
      <c r="M700" s="54">
        <v>603202</v>
      </c>
      <c r="N700" s="54">
        <v>236929.06896199999</v>
      </c>
      <c r="O700" s="54" t="str">
        <f t="array" ref="O700">IF(ISERROR(IF(INDEX(INFO!$B$5:$G$29,MATCH(C700&amp;F700,INFO!$C$5:$C$29&amp;INFO!$D$5:$D$29,0),6)=ROUND(G700,0)*F700*ROUND(H700,0),"pełna"," ")=1)," ",IF(AND(INDEX(INFO!$B$5:$G$29,MATCH(C700&amp;F700,INFO!$C$5:$C$29&amp;INFO!$D$5:$D$29,0),6)=ROUND(G700,0)*F700*ROUND(H700,0),(ROUND((N700-F700*G700*H700),0)=0)),"pełna"," "))</f>
        <v xml:space="preserve"> </v>
      </c>
      <c r="P700" s="54"/>
      <c r="R700" s="98"/>
      <c r="S700" s="70"/>
      <c r="T700" s="98"/>
    </row>
    <row r="701" spans="1:20" x14ac:dyDescent="0.2">
      <c r="A701" s="45" t="s">
        <v>94</v>
      </c>
      <c r="B701" s="45">
        <v>55</v>
      </c>
      <c r="C701" s="49" t="s">
        <v>117</v>
      </c>
      <c r="D701" s="49" t="s">
        <v>112</v>
      </c>
      <c r="E701" s="45">
        <v>1</v>
      </c>
      <c r="F701" s="53">
        <v>50</v>
      </c>
      <c r="G701" s="46">
        <v>191.24745187600001</v>
      </c>
      <c r="H701" s="46">
        <v>50</v>
      </c>
      <c r="I701" s="47"/>
      <c r="J701" s="48"/>
      <c r="K701" s="47">
        <f>E701*G701*H701*POWER(10,-6)</f>
        <v>9.5623725938E-3</v>
      </c>
      <c r="L701" s="47" t="s">
        <v>99</v>
      </c>
      <c r="M701" s="54">
        <v>603202</v>
      </c>
      <c r="N701" s="54">
        <v>478118.62968900002</v>
      </c>
      <c r="O701" s="54" t="str">
        <f t="array" ref="O701">IF(ISERROR(IF(INDEX(INFO!$B$5:$G$29,MATCH(C701&amp;F701,INFO!$C$5:$C$29&amp;INFO!$D$5:$D$29,0),6)=ROUND(G701,0)*F701*ROUND(H701,0),"pełna"," ")=1)," ",IF(AND(INDEX(INFO!$B$5:$G$29,MATCH(C701&amp;F701,INFO!$C$5:$C$29&amp;INFO!$D$5:$D$29,0),6)=ROUND(G701,0)*F701*ROUND(H701,0),(ROUND((N701-F701*G701*H701),0)=0)),"pełna"," "))</f>
        <v xml:space="preserve"> </v>
      </c>
      <c r="P701" s="54"/>
      <c r="R701" s="98"/>
      <c r="S701" s="70"/>
      <c r="T701" s="98"/>
    </row>
    <row r="702" spans="1:20" x14ac:dyDescent="0.2">
      <c r="A702" s="45" t="s">
        <v>94</v>
      </c>
      <c r="B702" s="45">
        <v>56</v>
      </c>
      <c r="C702" s="49" t="s">
        <v>117</v>
      </c>
      <c r="D702" s="49" t="s">
        <v>112</v>
      </c>
      <c r="E702" s="45">
        <v>1</v>
      </c>
      <c r="F702" s="53">
        <v>50</v>
      </c>
      <c r="G702" s="46">
        <v>148.75293866000001</v>
      </c>
      <c r="H702" s="46">
        <v>50</v>
      </c>
      <c r="I702" s="47"/>
      <c r="J702" s="48"/>
      <c r="K702" s="47">
        <f>E702*G702*H702*POWER(10,-6)</f>
        <v>7.4376469330000002E-3</v>
      </c>
      <c r="L702" s="47" t="s">
        <v>99</v>
      </c>
      <c r="M702" s="54">
        <v>603202</v>
      </c>
      <c r="N702" s="54">
        <v>371882.34665100003</v>
      </c>
      <c r="O702" s="54" t="str">
        <f t="array" ref="O702">IF(ISERROR(IF(INDEX(INFO!$B$5:$G$29,MATCH(C702&amp;F702,INFO!$C$5:$C$29&amp;INFO!$D$5:$D$29,0),6)=ROUND(G702,0)*F702*ROUND(H702,0),"pełna"," ")=1)," ",IF(AND(INDEX(INFO!$B$5:$G$29,MATCH(C702&amp;F702,INFO!$C$5:$C$29&amp;INFO!$D$5:$D$29,0),6)=ROUND(G702,0)*F702*ROUND(H702,0),(ROUND((N702-F702*G702*H702),0)=0)),"pełna"," "))</f>
        <v xml:space="preserve"> </v>
      </c>
      <c r="P702" s="54"/>
      <c r="R702" s="98"/>
      <c r="S702" s="70"/>
      <c r="T702" s="98"/>
    </row>
    <row r="703" spans="1:20" x14ac:dyDescent="0.2">
      <c r="A703" s="45" t="s">
        <v>94</v>
      </c>
      <c r="B703" s="45">
        <v>57</v>
      </c>
      <c r="C703" s="49" t="s">
        <v>117</v>
      </c>
      <c r="D703" s="49" t="s">
        <v>112</v>
      </c>
      <c r="E703" s="45">
        <v>1</v>
      </c>
      <c r="F703" s="53">
        <v>50</v>
      </c>
      <c r="G703" s="46">
        <v>268.85790253599998</v>
      </c>
      <c r="H703" s="46">
        <v>50</v>
      </c>
      <c r="I703" s="47"/>
      <c r="J703" s="48"/>
      <c r="K703" s="47">
        <f>E703*G703*H703*POWER(10,-6)</f>
        <v>1.3442895126799997E-2</v>
      </c>
      <c r="L703" s="47" t="s">
        <v>99</v>
      </c>
      <c r="M703" s="54">
        <v>603202</v>
      </c>
      <c r="N703" s="54">
        <v>672144.75633999996</v>
      </c>
      <c r="O703" s="54" t="str">
        <f t="array" ref="O703">IF(ISERROR(IF(INDEX(INFO!$B$5:$G$29,MATCH(C703&amp;F703,INFO!$C$5:$C$29&amp;INFO!$D$5:$D$29,0),6)=ROUND(G703,0)*F703*ROUND(H703,0),"pełna"," ")=1)," ",IF(AND(INDEX(INFO!$B$5:$G$29,MATCH(C703&amp;F703,INFO!$C$5:$C$29&amp;INFO!$D$5:$D$29,0),6)=ROUND(G703,0)*F703*ROUND(H703,0),(ROUND((N703-F703*G703*H703),0)=0)),"pełna"," "))</f>
        <v xml:space="preserve"> </v>
      </c>
      <c r="P703" s="54"/>
      <c r="R703" s="98"/>
      <c r="S703" s="70"/>
      <c r="T703" s="98"/>
    </row>
    <row r="704" spans="1:20" x14ac:dyDescent="0.2">
      <c r="A704" s="45" t="s">
        <v>94</v>
      </c>
      <c r="B704" s="45">
        <v>58</v>
      </c>
      <c r="C704" s="49" t="s">
        <v>117</v>
      </c>
      <c r="D704" s="49" t="s">
        <v>112</v>
      </c>
      <c r="E704" s="45">
        <v>1</v>
      </c>
      <c r="F704" s="53">
        <v>50</v>
      </c>
      <c r="G704" s="46">
        <v>426.14248910800001</v>
      </c>
      <c r="H704" s="46">
        <v>50</v>
      </c>
      <c r="I704" s="47"/>
      <c r="J704" s="48"/>
      <c r="K704" s="47">
        <f>E704*G704*H704*POWER(10,-6)</f>
        <v>2.1307124455399999E-2</v>
      </c>
      <c r="L704" s="47" t="s">
        <v>99</v>
      </c>
      <c r="M704" s="54">
        <v>603202</v>
      </c>
      <c r="N704" s="54">
        <v>1065356.22168</v>
      </c>
      <c r="O704" s="54" t="str">
        <f t="array" ref="O704">IF(ISERROR(IF(INDEX(INFO!$B$5:$G$29,MATCH(C704&amp;F704,INFO!$C$5:$C$29&amp;INFO!$D$5:$D$29,0),6)=ROUND(G704,0)*F704*ROUND(H704,0),"pełna"," ")=1)," ",IF(AND(INDEX(INFO!$B$5:$G$29,MATCH(C704&amp;F704,INFO!$C$5:$C$29&amp;INFO!$D$5:$D$29,0),6)=ROUND(G704,0)*F704*ROUND(H704,0),(ROUND((N704-F704*G704*H704),0)=0)),"pełna"," "))</f>
        <v xml:space="preserve"> </v>
      </c>
      <c r="P704" s="54"/>
      <c r="R704" s="98"/>
      <c r="S704" s="70"/>
      <c r="T704" s="98"/>
    </row>
    <row r="705" spans="1:20" x14ac:dyDescent="0.2">
      <c r="A705" s="45" t="s">
        <v>94</v>
      </c>
      <c r="B705" s="45">
        <v>59</v>
      </c>
      <c r="C705" s="49" t="s">
        <v>117</v>
      </c>
      <c r="D705" s="49" t="s">
        <v>112</v>
      </c>
      <c r="E705" s="45">
        <v>1</v>
      </c>
      <c r="F705" s="53">
        <v>50</v>
      </c>
      <c r="G705" s="46">
        <v>351.14248902899999</v>
      </c>
      <c r="H705" s="46">
        <v>50</v>
      </c>
      <c r="I705" s="47"/>
      <c r="J705" s="48"/>
      <c r="K705" s="47">
        <f>E705*G705*H705*POWER(10,-6)</f>
        <v>1.7557124451449999E-2</v>
      </c>
      <c r="L705" s="47" t="s">
        <v>99</v>
      </c>
      <c r="M705" s="54">
        <v>603202</v>
      </c>
      <c r="N705" s="54">
        <v>877856.22210699995</v>
      </c>
      <c r="O705" s="54" t="str">
        <f t="array" ref="O705">IF(ISERROR(IF(INDEX(INFO!$B$5:$G$29,MATCH(C705&amp;F705,INFO!$C$5:$C$29&amp;INFO!$D$5:$D$29,0),6)=ROUND(G705,0)*F705*ROUND(H705,0),"pełna"," ")=1)," ",IF(AND(INDEX(INFO!$B$5:$G$29,MATCH(C705&amp;F705,INFO!$C$5:$C$29&amp;INFO!$D$5:$D$29,0),6)=ROUND(G705,0)*F705*ROUND(H705,0),(ROUND((N705-F705*G705*H705),0)=0)),"pełna"," "))</f>
        <v xml:space="preserve"> </v>
      </c>
      <c r="P705" s="54"/>
      <c r="R705" s="98"/>
      <c r="S705" s="70"/>
      <c r="T705" s="98"/>
    </row>
    <row r="706" spans="1:20" x14ac:dyDescent="0.2">
      <c r="A706" s="45" t="s">
        <v>94</v>
      </c>
      <c r="B706" s="45">
        <v>60</v>
      </c>
      <c r="C706" s="49" t="s">
        <v>117</v>
      </c>
      <c r="D706" s="49" t="s">
        <v>112</v>
      </c>
      <c r="E706" s="45">
        <v>1</v>
      </c>
      <c r="F706" s="53">
        <v>50</v>
      </c>
      <c r="G706" s="46">
        <v>78.857713676800003</v>
      </c>
      <c r="H706" s="46">
        <v>50</v>
      </c>
      <c r="I706" s="47"/>
      <c r="J706" s="48"/>
      <c r="K706" s="47">
        <f>E706*G706*H706*POWER(10,-6)</f>
        <v>3.9428856838400004E-3</v>
      </c>
      <c r="L706" s="47" t="s">
        <v>99</v>
      </c>
      <c r="M706" s="54">
        <v>603202</v>
      </c>
      <c r="N706" s="54">
        <v>197144.28372599999</v>
      </c>
      <c r="O706" s="54" t="str">
        <f t="array" ref="O706">IF(ISERROR(IF(INDEX(INFO!$B$5:$G$29,MATCH(C706&amp;F706,INFO!$C$5:$C$29&amp;INFO!$D$5:$D$29,0),6)=ROUND(G706,0)*F706*ROUND(H706,0),"pełna"," ")=1)," ",IF(AND(INDEX(INFO!$B$5:$G$29,MATCH(C706&amp;F706,INFO!$C$5:$C$29&amp;INFO!$D$5:$D$29,0),6)=ROUND(G706,0)*F706*ROUND(H706,0),(ROUND((N706-F706*G706*H706),0)=0)),"pełna"," "))</f>
        <v xml:space="preserve"> </v>
      </c>
      <c r="P706" s="54"/>
      <c r="R706" s="98"/>
      <c r="S706" s="70"/>
      <c r="T706" s="98"/>
    </row>
    <row r="707" spans="1:20" x14ac:dyDescent="0.2">
      <c r="A707" s="45" t="s">
        <v>94</v>
      </c>
      <c r="B707" s="45">
        <v>61</v>
      </c>
      <c r="C707" s="49" t="s">
        <v>117</v>
      </c>
      <c r="D707" s="49" t="s">
        <v>112</v>
      </c>
      <c r="E707" s="45">
        <v>1</v>
      </c>
      <c r="F707" s="53">
        <v>50</v>
      </c>
      <c r="G707" s="46">
        <v>83.857511736399999</v>
      </c>
      <c r="H707" s="46">
        <v>50</v>
      </c>
      <c r="I707" s="47"/>
      <c r="J707" s="48"/>
      <c r="K707" s="47">
        <f>E707*G707*H707*POWER(10,-6)</f>
        <v>4.1928755868199993E-3</v>
      </c>
      <c r="L707" s="47" t="s">
        <v>99</v>
      </c>
      <c r="M707" s="54">
        <v>603202</v>
      </c>
      <c r="N707" s="54">
        <v>209643.778249</v>
      </c>
      <c r="O707" s="54" t="str">
        <f t="array" ref="O707">IF(ISERROR(IF(INDEX(INFO!$B$5:$G$29,MATCH(C707&amp;F707,INFO!$C$5:$C$29&amp;INFO!$D$5:$D$29,0),6)=ROUND(G707,0)*F707*ROUND(H707,0),"pełna"," ")=1)," ",IF(AND(INDEX(INFO!$B$5:$G$29,MATCH(C707&amp;F707,INFO!$C$5:$C$29&amp;INFO!$D$5:$D$29,0),6)=ROUND(G707,0)*F707*ROUND(H707,0),(ROUND((N707-F707*G707*H707),0)=0)),"pełna"," "))</f>
        <v xml:space="preserve"> </v>
      </c>
      <c r="P707" s="54"/>
      <c r="R707" s="98"/>
      <c r="S707" s="70"/>
      <c r="T707" s="98"/>
    </row>
    <row r="708" spans="1:20" x14ac:dyDescent="0.2">
      <c r="A708" s="45" t="s">
        <v>94</v>
      </c>
      <c r="B708" s="45">
        <v>62</v>
      </c>
      <c r="C708" s="49" t="s">
        <v>117</v>
      </c>
      <c r="D708" s="49" t="s">
        <v>112</v>
      </c>
      <c r="E708" s="45">
        <v>6</v>
      </c>
      <c r="F708" s="53">
        <v>50</v>
      </c>
      <c r="G708" s="46">
        <v>550</v>
      </c>
      <c r="H708" s="46">
        <v>50</v>
      </c>
      <c r="I708" s="47"/>
      <c r="J708" s="48"/>
      <c r="K708" s="47">
        <f>E708*G708*H708*POWER(10,-6)</f>
        <v>0.16499999999999998</v>
      </c>
      <c r="L708" s="47" t="s">
        <v>99</v>
      </c>
      <c r="M708" s="54">
        <v>603202</v>
      </c>
      <c r="N708" s="54">
        <v>1375000</v>
      </c>
      <c r="O708" s="54" t="str">
        <f t="array" ref="O708">IF(ISERROR(IF(INDEX(INFO!$B$5:$G$29,MATCH(C708&amp;F708,INFO!$C$5:$C$29&amp;INFO!$D$5:$D$29,0),6)=ROUND(G708,0)*F708*ROUND(H708,0),"pełna"," ")=1)," ",IF(AND(INDEX(INFO!$B$5:$G$29,MATCH(C708&amp;F708,INFO!$C$5:$C$29&amp;INFO!$D$5:$D$29,0),6)=ROUND(G708,0)*F708*ROUND(H708,0),(ROUND((N708-F708*G708*H708),0)=0)),"pełna"," "))</f>
        <v xml:space="preserve"> </v>
      </c>
      <c r="P708" s="54"/>
      <c r="R708" s="98"/>
      <c r="S708" s="70"/>
      <c r="T708" s="98"/>
    </row>
    <row r="709" spans="1:20" x14ac:dyDescent="0.2">
      <c r="A709" s="45" t="s">
        <v>94</v>
      </c>
      <c r="B709" s="45">
        <v>63</v>
      </c>
      <c r="C709" s="49" t="s">
        <v>117</v>
      </c>
      <c r="D709" s="49" t="s">
        <v>112</v>
      </c>
      <c r="E709" s="45">
        <v>1</v>
      </c>
      <c r="F709" s="53">
        <v>50</v>
      </c>
      <c r="G709" s="46">
        <v>476.14200504899998</v>
      </c>
      <c r="H709" s="46">
        <v>50</v>
      </c>
      <c r="I709" s="47"/>
      <c r="J709" s="48"/>
      <c r="K709" s="47">
        <f>E709*G709*H709*POWER(10,-6)</f>
        <v>2.380710025245E-2</v>
      </c>
      <c r="L709" s="47" t="s">
        <v>99</v>
      </c>
      <c r="M709" s="54">
        <v>603202</v>
      </c>
      <c r="N709" s="54">
        <v>1190355.0126199999</v>
      </c>
      <c r="O709" s="54" t="str">
        <f t="array" ref="O709">IF(ISERROR(IF(INDEX(INFO!$B$5:$G$29,MATCH(C709&amp;F709,INFO!$C$5:$C$29&amp;INFO!$D$5:$D$29,0),6)=ROUND(G709,0)*F709*ROUND(H709,0),"pełna"," ")=1)," ",IF(AND(INDEX(INFO!$B$5:$G$29,MATCH(C709&amp;F709,INFO!$C$5:$C$29&amp;INFO!$D$5:$D$29,0),6)=ROUND(G709,0)*F709*ROUND(H709,0),(ROUND((N709-F709*G709*H709),0)=0)),"pełna"," "))</f>
        <v xml:space="preserve"> </v>
      </c>
      <c r="P709" s="54"/>
      <c r="R709" s="98"/>
      <c r="S709" s="70"/>
      <c r="T709" s="98"/>
    </row>
    <row r="710" spans="1:20" x14ac:dyDescent="0.2">
      <c r="A710" s="45" t="s">
        <v>94</v>
      </c>
      <c r="B710" s="45">
        <v>64</v>
      </c>
      <c r="C710" s="49" t="s">
        <v>117</v>
      </c>
      <c r="D710" s="49" t="s">
        <v>112</v>
      </c>
      <c r="E710" s="45">
        <v>1</v>
      </c>
      <c r="F710" s="53">
        <v>50</v>
      </c>
      <c r="G710" s="46">
        <v>169.85933776600001</v>
      </c>
      <c r="H710" s="46">
        <v>50</v>
      </c>
      <c r="I710" s="47"/>
      <c r="J710" s="48"/>
      <c r="K710" s="47">
        <f>E710*G710*H710*POWER(10,-6)</f>
        <v>8.4929668883000006E-3</v>
      </c>
      <c r="L710" s="47" t="s">
        <v>99</v>
      </c>
      <c r="M710" s="54">
        <v>603202</v>
      </c>
      <c r="N710" s="54">
        <v>424648.344415</v>
      </c>
      <c r="O710" s="54" t="str">
        <f t="array" ref="O710">IF(ISERROR(IF(INDEX(INFO!$B$5:$G$29,MATCH(C710&amp;F710,INFO!$C$5:$C$29&amp;INFO!$D$5:$D$29,0),6)=ROUND(G710,0)*F710*ROUND(H710,0),"pełna"," ")=1)," ",IF(AND(INDEX(INFO!$B$5:$G$29,MATCH(C710&amp;F710,INFO!$C$5:$C$29&amp;INFO!$D$5:$D$29,0),6)=ROUND(G710,0)*F710*ROUND(H710,0),(ROUND((N710-F710*G710*H710),0)=0)),"pełna"," "))</f>
        <v xml:space="preserve"> </v>
      </c>
      <c r="P710" s="54"/>
      <c r="R710" s="98"/>
      <c r="S710" s="70"/>
      <c r="T710" s="98"/>
    </row>
    <row r="711" spans="1:20" x14ac:dyDescent="0.2">
      <c r="A711" s="45" t="s">
        <v>94</v>
      </c>
      <c r="B711" s="45">
        <v>65</v>
      </c>
      <c r="C711" s="49" t="s">
        <v>117</v>
      </c>
      <c r="D711" s="49" t="s">
        <v>112</v>
      </c>
      <c r="E711" s="45">
        <v>1</v>
      </c>
      <c r="F711" s="53">
        <v>50</v>
      </c>
      <c r="G711" s="46">
        <v>360.14067100300002</v>
      </c>
      <c r="H711" s="46">
        <v>50</v>
      </c>
      <c r="I711" s="47"/>
      <c r="J711" s="48"/>
      <c r="K711" s="47">
        <f>E711*G711*H711*POWER(10,-6)</f>
        <v>1.8007033550150001E-2</v>
      </c>
      <c r="L711" s="47" t="s">
        <v>99</v>
      </c>
      <c r="M711" s="54">
        <v>603202</v>
      </c>
      <c r="N711" s="54">
        <v>900351.67750700004</v>
      </c>
      <c r="O711" s="54" t="str">
        <f t="array" ref="O711">IF(ISERROR(IF(INDEX(INFO!$B$5:$G$29,MATCH(C711&amp;F711,INFO!$C$5:$C$29&amp;INFO!$D$5:$D$29,0),6)=ROUND(G711,0)*F711*ROUND(H711,0),"pełna"," ")=1)," ",IF(AND(INDEX(INFO!$B$5:$G$29,MATCH(C711&amp;F711,INFO!$C$5:$C$29&amp;INFO!$D$5:$D$29,0),6)=ROUND(G711,0)*F711*ROUND(H711,0),(ROUND((N711-F711*G711*H711),0)=0)),"pełna"," "))</f>
        <v xml:space="preserve"> </v>
      </c>
      <c r="P711" s="54"/>
      <c r="R711" s="98"/>
      <c r="S711" s="70"/>
      <c r="T711" s="98"/>
    </row>
    <row r="712" spans="1:20" x14ac:dyDescent="0.2">
      <c r="A712" s="45" t="s">
        <v>94</v>
      </c>
      <c r="B712" s="45">
        <v>66</v>
      </c>
      <c r="C712" s="49" t="s">
        <v>117</v>
      </c>
      <c r="D712" s="49" t="s">
        <v>112</v>
      </c>
      <c r="E712" s="45">
        <v>1</v>
      </c>
      <c r="F712" s="53">
        <v>50</v>
      </c>
      <c r="G712" s="46">
        <v>342.50104389799998</v>
      </c>
      <c r="H712" s="46">
        <v>50</v>
      </c>
      <c r="I712" s="47"/>
      <c r="J712" s="48"/>
      <c r="K712" s="47">
        <f>E712*G712*H712*POWER(10,-6)</f>
        <v>1.7125052194899997E-2</v>
      </c>
      <c r="L712" s="47" t="s">
        <v>99</v>
      </c>
      <c r="M712" s="54">
        <v>603202</v>
      </c>
      <c r="N712" s="54">
        <v>856252.60974500002</v>
      </c>
      <c r="O712" s="54" t="str">
        <f t="array" ref="O712">IF(ISERROR(IF(INDEX(INFO!$B$5:$G$29,MATCH(C712&amp;F712,INFO!$C$5:$C$29&amp;INFO!$D$5:$D$29,0),6)=ROUND(G712,0)*F712*ROUND(H712,0),"pełna"," ")=1)," ",IF(AND(INDEX(INFO!$B$5:$G$29,MATCH(C712&amp;F712,INFO!$C$5:$C$29&amp;INFO!$D$5:$D$29,0),6)=ROUND(G712,0)*F712*ROUND(H712,0),(ROUND((N712-F712*G712*H712),0)=0)),"pełna"," "))</f>
        <v xml:space="preserve"> </v>
      </c>
      <c r="P712" s="54"/>
      <c r="R712" s="98"/>
      <c r="S712" s="70"/>
      <c r="T712" s="98"/>
    </row>
    <row r="713" spans="1:20" x14ac:dyDescent="0.2">
      <c r="A713" s="45" t="s">
        <v>94</v>
      </c>
      <c r="B713" s="45">
        <v>67</v>
      </c>
      <c r="C713" s="49" t="s">
        <v>117</v>
      </c>
      <c r="D713" s="49" t="s">
        <v>112</v>
      </c>
      <c r="E713" s="45">
        <v>1</v>
      </c>
      <c r="F713" s="53">
        <v>50</v>
      </c>
      <c r="G713" s="46">
        <v>187.49894733299999</v>
      </c>
      <c r="H713" s="46">
        <v>50</v>
      </c>
      <c r="I713" s="47"/>
      <c r="J713" s="48"/>
      <c r="K713" s="47">
        <f>E713*G713*H713*POWER(10,-6)</f>
        <v>9.3749473666500001E-3</v>
      </c>
      <c r="L713" s="47" t="s">
        <v>99</v>
      </c>
      <c r="M713" s="54">
        <v>603202</v>
      </c>
      <c r="N713" s="54">
        <v>468747.36833299999</v>
      </c>
      <c r="O713" s="54" t="str">
        <f t="array" ref="O713">IF(ISERROR(IF(INDEX(INFO!$B$5:$G$29,MATCH(C713&amp;F713,INFO!$C$5:$C$29&amp;INFO!$D$5:$D$29,0),6)=ROUND(G713,0)*F713*ROUND(H713,0),"pełna"," ")=1)," ",IF(AND(INDEX(INFO!$B$5:$G$29,MATCH(C713&amp;F713,INFO!$C$5:$C$29&amp;INFO!$D$5:$D$29,0),6)=ROUND(G713,0)*F713*ROUND(H713,0),(ROUND((N713-F713*G713*H713),0)=0)),"pełna"," "))</f>
        <v xml:space="preserve"> </v>
      </c>
      <c r="P713" s="54"/>
      <c r="R713" s="98"/>
      <c r="S713" s="70"/>
      <c r="T713" s="98"/>
    </row>
    <row r="714" spans="1:20" x14ac:dyDescent="0.2">
      <c r="A714" s="45" t="s">
        <v>94</v>
      </c>
      <c r="B714" s="45">
        <v>68</v>
      </c>
      <c r="C714" s="49" t="s">
        <v>117</v>
      </c>
      <c r="D714" s="49" t="s">
        <v>112</v>
      </c>
      <c r="E714" s="45">
        <v>1</v>
      </c>
      <c r="F714" s="53">
        <v>50</v>
      </c>
      <c r="G714" s="46">
        <v>508.50105269699998</v>
      </c>
      <c r="H714" s="46">
        <v>50</v>
      </c>
      <c r="I714" s="47"/>
      <c r="J714" s="48"/>
      <c r="K714" s="47">
        <f>E714*G714*H714*POWER(10,-6)</f>
        <v>2.5425052634849999E-2</v>
      </c>
      <c r="L714" s="47" t="s">
        <v>99</v>
      </c>
      <c r="M714" s="54">
        <v>603202</v>
      </c>
      <c r="N714" s="54">
        <v>1271252.6317400001</v>
      </c>
      <c r="O714" s="54" t="str">
        <f t="array" ref="O714">IF(ISERROR(IF(INDEX(INFO!$B$5:$G$29,MATCH(C714&amp;F714,INFO!$C$5:$C$29&amp;INFO!$D$5:$D$29,0),6)=ROUND(G714,0)*F714*ROUND(H714,0),"pełna"," ")=1)," ",IF(AND(INDEX(INFO!$B$5:$G$29,MATCH(C714&amp;F714,INFO!$C$5:$C$29&amp;INFO!$D$5:$D$29,0),6)=ROUND(G714,0)*F714*ROUND(H714,0),(ROUND((N714-F714*G714*H714),0)=0)),"pełna"," "))</f>
        <v xml:space="preserve"> </v>
      </c>
      <c r="P714" s="54"/>
      <c r="R714" s="98"/>
      <c r="S714" s="70"/>
      <c r="T714" s="98"/>
    </row>
    <row r="715" spans="1:20" x14ac:dyDescent="0.2">
      <c r="A715" s="45" t="s">
        <v>94</v>
      </c>
      <c r="B715" s="45">
        <v>69</v>
      </c>
      <c r="C715" s="49" t="s">
        <v>117</v>
      </c>
      <c r="D715" s="49" t="s">
        <v>112</v>
      </c>
      <c r="E715" s="45">
        <v>1</v>
      </c>
      <c r="F715" s="53">
        <v>50</v>
      </c>
      <c r="G715" s="46">
        <v>286.49895560499999</v>
      </c>
      <c r="H715" s="46">
        <v>50</v>
      </c>
      <c r="I715" s="47"/>
      <c r="J715" s="48"/>
      <c r="K715" s="47">
        <f>E715*G715*H715*POWER(10,-6)</f>
        <v>1.4324947780249999E-2</v>
      </c>
      <c r="L715" s="47" t="s">
        <v>99</v>
      </c>
      <c r="M715" s="54">
        <v>603202</v>
      </c>
      <c r="N715" s="54">
        <v>716247.39014200005</v>
      </c>
      <c r="O715" s="54" t="str">
        <f t="array" ref="O715">IF(ISERROR(IF(INDEX(INFO!$B$5:$G$29,MATCH(C715&amp;F715,INFO!$C$5:$C$29&amp;INFO!$D$5:$D$29,0),6)=ROUND(G715,0)*F715*ROUND(H715,0),"pełna"," ")=1)," ",IF(AND(INDEX(INFO!$B$5:$G$29,MATCH(C715&amp;F715,INFO!$C$5:$C$29&amp;INFO!$D$5:$D$29,0),6)=ROUND(G715,0)*F715*ROUND(H715,0),(ROUND((N715-F715*G715*H715),0)=0)),"pełna"," "))</f>
        <v xml:space="preserve"> </v>
      </c>
      <c r="P715" s="54"/>
      <c r="R715" s="98"/>
      <c r="S715" s="70"/>
      <c r="T715" s="98"/>
    </row>
    <row r="716" spans="1:20" x14ac:dyDescent="0.2">
      <c r="A716" s="45" t="s">
        <v>94</v>
      </c>
      <c r="B716" s="45">
        <v>70</v>
      </c>
      <c r="C716" s="49" t="s">
        <v>117</v>
      </c>
      <c r="D716" s="49" t="s">
        <v>112</v>
      </c>
      <c r="E716" s="45">
        <v>1</v>
      </c>
      <c r="F716" s="53">
        <v>50</v>
      </c>
      <c r="G716" s="46">
        <v>100.626546327</v>
      </c>
      <c r="H716" s="46">
        <v>50</v>
      </c>
      <c r="I716" s="47"/>
      <c r="J716" s="48"/>
      <c r="K716" s="47">
        <f>E716*G716*H716*POWER(10,-6)</f>
        <v>5.0313273163499995E-3</v>
      </c>
      <c r="L716" s="47" t="s">
        <v>99</v>
      </c>
      <c r="M716" s="54">
        <v>603202</v>
      </c>
      <c r="N716" s="54">
        <v>251566.36629199999</v>
      </c>
      <c r="O716" s="54" t="str">
        <f t="array" ref="O716">IF(ISERROR(IF(INDEX(INFO!$B$5:$G$29,MATCH(C716&amp;F716,INFO!$C$5:$C$29&amp;INFO!$D$5:$D$29,0),6)=ROUND(G716,0)*F716*ROUND(H716,0),"pełna"," ")=1)," ",IF(AND(INDEX(INFO!$B$5:$G$29,MATCH(C716&amp;F716,INFO!$C$5:$C$29&amp;INFO!$D$5:$D$29,0),6)=ROUND(G716,0)*F716*ROUND(H716,0),(ROUND((N716-F716*G716*H716),0)=0)),"pełna"," "))</f>
        <v xml:space="preserve"> </v>
      </c>
      <c r="P716" s="54"/>
      <c r="R716" s="98"/>
      <c r="S716" s="70"/>
      <c r="T716" s="98"/>
    </row>
    <row r="717" spans="1:20" x14ac:dyDescent="0.2">
      <c r="A717" s="45" t="s">
        <v>94</v>
      </c>
      <c r="B717" s="45">
        <v>71</v>
      </c>
      <c r="C717" s="49" t="s">
        <v>117</v>
      </c>
      <c r="D717" s="49" t="s">
        <v>112</v>
      </c>
      <c r="E717" s="45">
        <v>1</v>
      </c>
      <c r="F717" s="53">
        <v>50</v>
      </c>
      <c r="G717" s="46">
        <v>96.494591651500002</v>
      </c>
      <c r="H717" s="46">
        <v>50</v>
      </c>
      <c r="I717" s="47"/>
      <c r="J717" s="48"/>
      <c r="K717" s="47">
        <f>E717*G717*H717*POWER(10,-6)</f>
        <v>4.8247295825749993E-3</v>
      </c>
      <c r="L717" s="47" t="s">
        <v>99</v>
      </c>
      <c r="M717" s="54">
        <v>603202</v>
      </c>
      <c r="N717" s="54">
        <v>241243.80319199999</v>
      </c>
      <c r="O717" s="54" t="str">
        <f t="array" ref="O717">IF(ISERROR(IF(INDEX(INFO!$B$5:$G$29,MATCH(C717&amp;F717,INFO!$C$5:$C$29&amp;INFO!$D$5:$D$29,0),6)=ROUND(G717,0)*F717*ROUND(H717,0),"pełna"," ")=1)," ",IF(AND(INDEX(INFO!$B$5:$G$29,MATCH(C717&amp;F717,INFO!$C$5:$C$29&amp;INFO!$D$5:$D$29,0),6)=ROUND(G717,0)*F717*ROUND(H717,0),(ROUND((N717-F717*G717*H717),0)=0)),"pełna"," "))</f>
        <v xml:space="preserve"> </v>
      </c>
      <c r="P717" s="54"/>
      <c r="R717" s="98"/>
      <c r="S717" s="70"/>
      <c r="T717" s="98"/>
    </row>
    <row r="718" spans="1:20" x14ac:dyDescent="0.2">
      <c r="A718" s="45" t="s">
        <v>94</v>
      </c>
      <c r="B718" s="45">
        <v>72</v>
      </c>
      <c r="C718" s="49" t="s">
        <v>117</v>
      </c>
      <c r="D718" s="49" t="s">
        <v>112</v>
      </c>
      <c r="E718" s="45">
        <v>1</v>
      </c>
      <c r="F718" s="53">
        <v>50</v>
      </c>
      <c r="G718" s="46">
        <v>408.50104363600002</v>
      </c>
      <c r="H718" s="46">
        <v>50</v>
      </c>
      <c r="I718" s="47"/>
      <c r="J718" s="48"/>
      <c r="K718" s="47">
        <f>E718*G718*H718*POWER(10,-6)</f>
        <v>2.0425052181800001E-2</v>
      </c>
      <c r="L718" s="47" t="s">
        <v>99</v>
      </c>
      <c r="M718" s="54">
        <v>603202</v>
      </c>
      <c r="N718" s="54">
        <v>1021252.60956</v>
      </c>
      <c r="O718" s="54" t="str">
        <f t="array" ref="O718">IF(ISERROR(IF(INDEX(INFO!$B$5:$G$29,MATCH(C718&amp;F718,INFO!$C$5:$C$29&amp;INFO!$D$5:$D$29,0),6)=ROUND(G718,0)*F718*ROUND(H718,0),"pełna"," ")=1)," ",IF(AND(INDEX(INFO!$B$5:$G$29,MATCH(C718&amp;F718,INFO!$C$5:$C$29&amp;INFO!$D$5:$D$29,0),6)=ROUND(G718,0)*F718*ROUND(H718,0),(ROUND((N718-F718*G718*H718),0)=0)),"pełna"," "))</f>
        <v xml:space="preserve"> </v>
      </c>
      <c r="P718" s="54"/>
      <c r="R718" s="98"/>
      <c r="S718" s="70"/>
      <c r="T718" s="98"/>
    </row>
    <row r="719" spans="1:20" x14ac:dyDescent="0.2">
      <c r="A719" s="45" t="s">
        <v>94</v>
      </c>
      <c r="B719" s="45">
        <v>73</v>
      </c>
      <c r="C719" s="49" t="s">
        <v>117</v>
      </c>
      <c r="D719" s="49" t="s">
        <v>112</v>
      </c>
      <c r="E719" s="45">
        <v>1</v>
      </c>
      <c r="F719" s="53">
        <v>50</v>
      </c>
      <c r="G719" s="46">
        <v>333.498108285</v>
      </c>
      <c r="H719" s="46">
        <v>50</v>
      </c>
      <c r="I719" s="47"/>
      <c r="J719" s="48"/>
      <c r="K719" s="47">
        <f>E719*G719*H719*POWER(10,-6)</f>
        <v>1.6674905414249999E-2</v>
      </c>
      <c r="L719" s="47" t="s">
        <v>99</v>
      </c>
      <c r="M719" s="54">
        <v>603202</v>
      </c>
      <c r="N719" s="54">
        <v>833752.59477600001</v>
      </c>
      <c r="O719" s="54" t="str">
        <f t="array" ref="O719">IF(ISERROR(IF(INDEX(INFO!$B$5:$G$29,MATCH(C719&amp;F719,INFO!$C$5:$C$29&amp;INFO!$D$5:$D$29,0),6)=ROUND(G719,0)*F719*ROUND(H719,0),"pełna"," ")=1)," ",IF(AND(INDEX(INFO!$B$5:$G$29,MATCH(C719&amp;F719,INFO!$C$5:$C$29&amp;INFO!$D$5:$D$29,0),6)=ROUND(G719,0)*F719*ROUND(H719,0),(ROUND((N719-F719*G719*H719),0)=0)),"pełna"," "))</f>
        <v xml:space="preserve"> </v>
      </c>
      <c r="P719" s="54"/>
      <c r="R719" s="98"/>
      <c r="S719" s="70"/>
      <c r="T719" s="98"/>
    </row>
    <row r="720" spans="1:20" x14ac:dyDescent="0.2">
      <c r="A720" s="45" t="s">
        <v>94</v>
      </c>
      <c r="B720" s="45">
        <v>74</v>
      </c>
      <c r="C720" s="49" t="s">
        <v>117</v>
      </c>
      <c r="D720" s="49" t="s">
        <v>112</v>
      </c>
      <c r="E720" s="45">
        <v>1</v>
      </c>
      <c r="F720" s="53">
        <v>50</v>
      </c>
      <c r="G720" s="46">
        <v>223.50104325199999</v>
      </c>
      <c r="H720" s="46">
        <v>50</v>
      </c>
      <c r="I720" s="47"/>
      <c r="J720" s="48"/>
      <c r="K720" s="47">
        <f>E720*G720*H720*POWER(10,-6)</f>
        <v>1.1175052162599999E-2</v>
      </c>
      <c r="L720" s="47" t="s">
        <v>99</v>
      </c>
      <c r="M720" s="54">
        <v>603202</v>
      </c>
      <c r="N720" s="54">
        <v>558752.60925800004</v>
      </c>
      <c r="O720" s="54" t="str">
        <f t="array" ref="O720">IF(ISERROR(IF(INDEX(INFO!$B$5:$G$29,MATCH(C720&amp;F720,INFO!$C$5:$C$29&amp;INFO!$D$5:$D$29,0),6)=ROUND(G720,0)*F720*ROUND(H720,0),"pełna"," ")=1)," ",IF(AND(INDEX(INFO!$B$5:$G$29,MATCH(C720&amp;F720,INFO!$C$5:$C$29&amp;INFO!$D$5:$D$29,0),6)=ROUND(G720,0)*F720*ROUND(H720,0),(ROUND((N720-F720*G720*H720),0)=0)),"pełna"," "))</f>
        <v xml:space="preserve"> </v>
      </c>
      <c r="P720" s="54"/>
      <c r="R720" s="98"/>
      <c r="S720" s="70"/>
      <c r="T720" s="98"/>
    </row>
    <row r="721" spans="1:20" x14ac:dyDescent="0.2">
      <c r="A721" s="45" t="s">
        <v>94</v>
      </c>
      <c r="B721" s="45">
        <v>75</v>
      </c>
      <c r="C721" s="49" t="s">
        <v>117</v>
      </c>
      <c r="D721" s="49" t="s">
        <v>112</v>
      </c>
      <c r="E721" s="45">
        <v>1</v>
      </c>
      <c r="F721" s="53">
        <v>50</v>
      </c>
      <c r="G721" s="46">
        <v>114.436296239</v>
      </c>
      <c r="H721" s="46">
        <v>50</v>
      </c>
      <c r="I721" s="47"/>
      <c r="J721" s="48"/>
      <c r="K721" s="47">
        <f>E721*G721*H721*POWER(10,-6)</f>
        <v>5.7218148119499998E-3</v>
      </c>
      <c r="L721" s="47" t="s">
        <v>99</v>
      </c>
      <c r="M721" s="54">
        <v>603202</v>
      </c>
      <c r="N721" s="54">
        <v>286090.740598</v>
      </c>
      <c r="O721" s="54" t="str">
        <f t="array" ref="O721">IF(ISERROR(IF(INDEX(INFO!$B$5:$G$29,MATCH(C721&amp;F721,INFO!$C$5:$C$29&amp;INFO!$D$5:$D$29,0),6)=ROUND(G721,0)*F721*ROUND(H721,0),"pełna"," ")=1)," ",IF(AND(INDEX(INFO!$B$5:$G$29,MATCH(C721&amp;F721,INFO!$C$5:$C$29&amp;INFO!$D$5:$D$29,0),6)=ROUND(G721,0)*F721*ROUND(H721,0),(ROUND((N721-F721*G721*H721),0)=0)),"pełna"," "))</f>
        <v xml:space="preserve"> </v>
      </c>
      <c r="P721" s="54"/>
      <c r="R721" s="98"/>
      <c r="S721" s="70"/>
      <c r="T721" s="98"/>
    </row>
    <row r="722" spans="1:20" x14ac:dyDescent="0.2">
      <c r="A722" s="45" t="s">
        <v>94</v>
      </c>
      <c r="B722" s="45">
        <v>76</v>
      </c>
      <c r="C722" s="49" t="s">
        <v>117</v>
      </c>
      <c r="D722" s="49" t="s">
        <v>112</v>
      </c>
      <c r="E722" s="45">
        <v>1</v>
      </c>
      <c r="F722" s="53">
        <v>50</v>
      </c>
      <c r="G722" s="46">
        <v>355.563703863</v>
      </c>
      <c r="H722" s="46">
        <v>50</v>
      </c>
      <c r="I722" s="47"/>
      <c r="J722" s="48"/>
      <c r="K722" s="47">
        <f>E722*G722*H722*POWER(10,-6)</f>
        <v>1.7778185193149998E-2</v>
      </c>
      <c r="L722" s="47" t="s">
        <v>99</v>
      </c>
      <c r="M722" s="54">
        <v>603202</v>
      </c>
      <c r="N722" s="54">
        <v>888909.25965899997</v>
      </c>
      <c r="O722" s="54" t="str">
        <f t="array" ref="O722">IF(ISERROR(IF(INDEX(INFO!$B$5:$G$29,MATCH(C722&amp;F722,INFO!$C$5:$C$29&amp;INFO!$D$5:$D$29,0),6)=ROUND(G722,0)*F722*ROUND(H722,0),"pełna"," ")=1)," ",IF(AND(INDEX(INFO!$B$5:$G$29,MATCH(C722&amp;F722,INFO!$C$5:$C$29&amp;INFO!$D$5:$D$29,0),6)=ROUND(G722,0)*F722*ROUND(H722,0),(ROUND((N722-F722*G722*H722),0)=0)),"pełna"," "))</f>
        <v xml:space="preserve"> </v>
      </c>
      <c r="P722" s="54"/>
      <c r="R722" s="98"/>
      <c r="S722" s="70"/>
      <c r="T722" s="98"/>
    </row>
    <row r="723" spans="1:20" x14ac:dyDescent="0.2">
      <c r="A723" s="45" t="s">
        <v>94</v>
      </c>
      <c r="B723" s="45">
        <v>77</v>
      </c>
      <c r="C723" s="49" t="s">
        <v>117</v>
      </c>
      <c r="D723" s="49" t="s">
        <v>112</v>
      </c>
      <c r="E723" s="45">
        <v>2</v>
      </c>
      <c r="F723" s="53">
        <v>50</v>
      </c>
      <c r="G723" s="46">
        <v>674.99921913399999</v>
      </c>
      <c r="H723" s="46">
        <v>50</v>
      </c>
      <c r="I723" s="47"/>
      <c r="J723" s="48"/>
      <c r="K723" s="47">
        <f>E723*G723*H723*POWER(10,-6)</f>
        <v>6.7499921913399999E-2</v>
      </c>
      <c r="L723" s="47" t="s">
        <v>99</v>
      </c>
      <c r="M723" s="54">
        <v>603202</v>
      </c>
      <c r="N723" s="54">
        <v>1687498.0478300001</v>
      </c>
      <c r="O723" s="54" t="str">
        <f t="array" ref="O723">IF(ISERROR(IF(INDEX(INFO!$B$5:$G$29,MATCH(C723&amp;F723,INFO!$C$5:$C$29&amp;INFO!$D$5:$D$29,0),6)=ROUND(G723,0)*F723*ROUND(H723,0),"pełna"," ")=1)," ",IF(AND(INDEX(INFO!$B$5:$G$29,MATCH(C723&amp;F723,INFO!$C$5:$C$29&amp;INFO!$D$5:$D$29,0),6)=ROUND(G723,0)*F723*ROUND(H723,0),(ROUND((N723-F723*G723*H723),0)=0)),"pełna"," "))</f>
        <v xml:space="preserve"> </v>
      </c>
      <c r="P723" s="54"/>
      <c r="R723" s="98"/>
      <c r="S723" s="70"/>
      <c r="T723" s="98"/>
    </row>
    <row r="724" spans="1:20" x14ac:dyDescent="0.2">
      <c r="A724" s="45" t="s">
        <v>94</v>
      </c>
      <c r="B724" s="45">
        <v>78</v>
      </c>
      <c r="C724" s="49" t="s">
        <v>117</v>
      </c>
      <c r="D724" s="49" t="s">
        <v>112</v>
      </c>
      <c r="E724" s="45">
        <v>1</v>
      </c>
      <c r="F724" s="53">
        <v>50</v>
      </c>
      <c r="G724" s="46">
        <v>389.99998308300002</v>
      </c>
      <c r="H724" s="46">
        <v>50</v>
      </c>
      <c r="I724" s="47"/>
      <c r="J724" s="48"/>
      <c r="K724" s="47">
        <f>E724*G724*H724*POWER(10,-6)</f>
        <v>1.9499999154150002E-2</v>
      </c>
      <c r="L724" s="47" t="s">
        <v>99</v>
      </c>
      <c r="M724" s="54">
        <v>603202</v>
      </c>
      <c r="N724" s="54">
        <v>974999.96330499998</v>
      </c>
      <c r="O724" s="54" t="str">
        <f t="array" ref="O724">IF(ISERROR(IF(INDEX(INFO!$B$5:$G$29,MATCH(C724&amp;F724,INFO!$C$5:$C$29&amp;INFO!$D$5:$D$29,0),6)=ROUND(G724,0)*F724*ROUND(H724,0),"pełna"," ")=1)," ",IF(AND(INDEX(INFO!$B$5:$G$29,MATCH(C724&amp;F724,INFO!$C$5:$C$29&amp;INFO!$D$5:$D$29,0),6)=ROUND(G724,0)*F724*ROUND(H724,0),(ROUND((N724-F724*G724*H724),0)=0)),"pełna"," "))</f>
        <v xml:space="preserve"> </v>
      </c>
      <c r="P724" s="54"/>
      <c r="R724" s="98"/>
      <c r="S724" s="70"/>
      <c r="T724" s="98"/>
    </row>
    <row r="725" spans="1:20" x14ac:dyDescent="0.2">
      <c r="A725" s="45" t="s">
        <v>94</v>
      </c>
      <c r="B725" s="45">
        <v>79</v>
      </c>
      <c r="C725" s="49" t="s">
        <v>117</v>
      </c>
      <c r="D725" s="49" t="s">
        <v>112</v>
      </c>
      <c r="E725" s="45">
        <v>2</v>
      </c>
      <c r="F725" s="53">
        <v>50</v>
      </c>
      <c r="G725" s="46">
        <v>669.99999841199997</v>
      </c>
      <c r="H725" s="46">
        <v>50</v>
      </c>
      <c r="I725" s="47"/>
      <c r="J725" s="48"/>
      <c r="K725" s="47">
        <f>E725*G725*H725*POWER(10,-6)</f>
        <v>6.6999999841199989E-2</v>
      </c>
      <c r="L725" s="47" t="s">
        <v>99</v>
      </c>
      <c r="M725" s="54">
        <v>603202</v>
      </c>
      <c r="N725" s="54">
        <v>1674999.99603</v>
      </c>
      <c r="O725" s="54" t="str">
        <f t="array" ref="O725">IF(ISERROR(IF(INDEX(INFO!$B$5:$G$29,MATCH(C725&amp;F725,INFO!$C$5:$C$29&amp;INFO!$D$5:$D$29,0),6)=ROUND(G725,0)*F725*ROUND(H725,0),"pełna"," ")=1)," ",IF(AND(INDEX(INFO!$B$5:$G$29,MATCH(C725&amp;F725,INFO!$C$5:$C$29&amp;INFO!$D$5:$D$29,0),6)=ROUND(G725,0)*F725*ROUND(H725,0),(ROUND((N725-F725*G725*H725),0)=0)),"pełna"," "))</f>
        <v xml:space="preserve"> </v>
      </c>
      <c r="P725" s="54"/>
      <c r="R725" s="98"/>
      <c r="S725" s="70"/>
      <c r="T725" s="98"/>
    </row>
    <row r="726" spans="1:20" x14ac:dyDescent="0.2">
      <c r="A726" s="45" t="s">
        <v>94</v>
      </c>
      <c r="B726" s="45">
        <v>80</v>
      </c>
      <c r="C726" s="49" t="s">
        <v>117</v>
      </c>
      <c r="D726" s="49" t="s">
        <v>112</v>
      </c>
      <c r="E726" s="45">
        <v>2</v>
      </c>
      <c r="F726" s="53">
        <v>50</v>
      </c>
      <c r="G726" s="46">
        <v>555.00000776399997</v>
      </c>
      <c r="H726" s="46">
        <v>50</v>
      </c>
      <c r="I726" s="47"/>
      <c r="J726" s="48"/>
      <c r="K726" s="47">
        <f>E726*G726*H726*POWER(10,-6)</f>
        <v>5.5500000776399994E-2</v>
      </c>
      <c r="L726" s="47" t="s">
        <v>99</v>
      </c>
      <c r="M726" s="54">
        <v>603202</v>
      </c>
      <c r="N726" s="54">
        <v>1387500.0194099999</v>
      </c>
      <c r="O726" s="54" t="str">
        <f t="array" ref="O726">IF(ISERROR(IF(INDEX(INFO!$B$5:$G$29,MATCH(C726&amp;F726,INFO!$C$5:$C$29&amp;INFO!$D$5:$D$29,0),6)=ROUND(G726,0)*F726*ROUND(H726,0),"pełna"," ")=1)," ",IF(AND(INDEX(INFO!$B$5:$G$29,MATCH(C726&amp;F726,INFO!$C$5:$C$29&amp;INFO!$D$5:$D$29,0),6)=ROUND(G726,0)*F726*ROUND(H726,0),(ROUND((N726-F726*G726*H726),0)=0)),"pełna"," "))</f>
        <v xml:space="preserve"> </v>
      </c>
      <c r="P726" s="54"/>
      <c r="R726" s="98"/>
      <c r="S726" s="70"/>
      <c r="T726" s="98"/>
    </row>
    <row r="727" spans="1:20" x14ac:dyDescent="0.2">
      <c r="A727" s="45" t="s">
        <v>94</v>
      </c>
      <c r="B727" s="45">
        <v>81</v>
      </c>
      <c r="C727" s="49" t="s">
        <v>117</v>
      </c>
      <c r="D727" s="49" t="s">
        <v>112</v>
      </c>
      <c r="E727" s="45">
        <v>1</v>
      </c>
      <c r="F727" s="53">
        <v>50</v>
      </c>
      <c r="G727" s="46">
        <v>387.937340065</v>
      </c>
      <c r="H727" s="46">
        <v>50</v>
      </c>
      <c r="I727" s="47"/>
      <c r="J727" s="48"/>
      <c r="K727" s="47">
        <f>E727*G727*H727*POWER(10,-6)</f>
        <v>1.9396867003249999E-2</v>
      </c>
      <c r="L727" s="47" t="s">
        <v>99</v>
      </c>
      <c r="M727" s="54">
        <v>603202</v>
      </c>
      <c r="N727" s="54">
        <v>969843.35016200005</v>
      </c>
      <c r="O727" s="54" t="str">
        <f t="array" ref="O727">IF(ISERROR(IF(INDEX(INFO!$B$5:$G$29,MATCH(C727&amp;F727,INFO!$C$5:$C$29&amp;INFO!$D$5:$D$29,0),6)=ROUND(G727,0)*F727*ROUND(H727,0),"pełna"," ")=1)," ",IF(AND(INDEX(INFO!$B$5:$G$29,MATCH(C727&amp;F727,INFO!$C$5:$C$29&amp;INFO!$D$5:$D$29,0),6)=ROUND(G727,0)*F727*ROUND(H727,0),(ROUND((N727-F727*G727*H727),0)=0)),"pełna"," "))</f>
        <v xml:space="preserve"> </v>
      </c>
      <c r="P727" s="54"/>
      <c r="R727" s="98"/>
      <c r="S727" s="70"/>
      <c r="T727" s="98"/>
    </row>
    <row r="728" spans="1:20" x14ac:dyDescent="0.2">
      <c r="A728" s="45" t="s">
        <v>74</v>
      </c>
      <c r="B728" s="45">
        <v>82</v>
      </c>
      <c r="C728" s="49" t="s">
        <v>117</v>
      </c>
      <c r="D728" s="49" t="s">
        <v>112</v>
      </c>
      <c r="E728" s="45">
        <v>8</v>
      </c>
      <c r="F728" s="53">
        <v>50</v>
      </c>
      <c r="G728" s="46">
        <v>50</v>
      </c>
      <c r="H728" s="46">
        <v>2415</v>
      </c>
      <c r="I728" s="47"/>
      <c r="J728" s="48"/>
      <c r="K728" s="47">
        <f>E728*G728*H728*POWER(10,-6)</f>
        <v>0.96599999999999997</v>
      </c>
      <c r="L728" s="47" t="s">
        <v>99</v>
      </c>
      <c r="M728" s="54">
        <v>603202</v>
      </c>
      <c r="N728" s="54">
        <v>6037500</v>
      </c>
      <c r="O728" s="54" t="str">
        <f t="array" ref="O728">IF(ISERROR(IF(INDEX(INFO!$B$5:$G$29,MATCH(C728&amp;F728,INFO!$C$5:$C$29&amp;INFO!$D$5:$D$29,0),6)=ROUND(G728,0)*F728*ROUND(H728,0),"pełna"," ")=1)," ",IF(AND(INDEX(INFO!$B$5:$G$29,MATCH(C728&amp;F728,INFO!$C$5:$C$29&amp;INFO!$D$5:$D$29,0),6)=ROUND(G728,0)*F728*ROUND(H728,0),(ROUND((N728-F728*G728*H728),0)=0)),"pełna"," "))</f>
        <v xml:space="preserve"> </v>
      </c>
      <c r="P728" s="54"/>
      <c r="R728" s="98"/>
      <c r="S728" s="70"/>
      <c r="T728" s="98"/>
    </row>
    <row r="729" spans="1:20" x14ac:dyDescent="0.2">
      <c r="A729" s="45" t="s">
        <v>90</v>
      </c>
      <c r="B729" s="45">
        <v>82</v>
      </c>
      <c r="C729" s="49" t="s">
        <v>117</v>
      </c>
      <c r="D729" s="49" t="s">
        <v>112</v>
      </c>
      <c r="E729" s="45">
        <v>8</v>
      </c>
      <c r="F729" s="53">
        <v>50</v>
      </c>
      <c r="G729" s="46">
        <v>50</v>
      </c>
      <c r="H729" s="46">
        <v>2415.0000000099999</v>
      </c>
      <c r="I729" s="47"/>
      <c r="J729" s="48"/>
      <c r="K729" s="47">
        <f>E729*G729*H729*POWER(10,-6)</f>
        <v>0.96600000000399988</v>
      </c>
      <c r="L729" s="47" t="s">
        <v>99</v>
      </c>
      <c r="M729" s="54">
        <v>603202</v>
      </c>
      <c r="N729" s="54">
        <v>6037500.0000099996</v>
      </c>
      <c r="O729" s="54" t="str">
        <f t="array" ref="O729">IF(ISERROR(IF(INDEX(INFO!$B$5:$G$29,MATCH(C729&amp;F729,INFO!$C$5:$C$29&amp;INFO!$D$5:$D$29,0),6)=ROUND(G729,0)*F729*ROUND(H729,0),"pełna"," ")=1)," ",IF(AND(INDEX(INFO!$B$5:$G$29,MATCH(C729&amp;F729,INFO!$C$5:$C$29&amp;INFO!$D$5:$D$29,0),6)=ROUND(G729,0)*F729*ROUND(H729,0),(ROUND((N729-F729*G729*H729),0)=0)),"pełna"," "))</f>
        <v xml:space="preserve"> </v>
      </c>
      <c r="P729" s="54"/>
      <c r="R729" s="98"/>
      <c r="S729" s="70"/>
      <c r="T729" s="98"/>
    </row>
    <row r="730" spans="1:20" x14ac:dyDescent="0.2">
      <c r="A730" s="45" t="s">
        <v>94</v>
      </c>
      <c r="B730" s="45">
        <v>82</v>
      </c>
      <c r="C730" s="49" t="s">
        <v>117</v>
      </c>
      <c r="D730" s="49" t="s">
        <v>112</v>
      </c>
      <c r="E730" s="45">
        <v>26</v>
      </c>
      <c r="F730" s="53">
        <v>50</v>
      </c>
      <c r="G730" s="46">
        <v>50.000895455299997</v>
      </c>
      <c r="H730" s="46">
        <v>2415</v>
      </c>
      <c r="I730" s="47"/>
      <c r="J730" s="48"/>
      <c r="K730" s="47">
        <f>E730*G730*H730*POWER(10,-6)</f>
        <v>3.1395562256382865</v>
      </c>
      <c r="L730" s="47" t="s">
        <v>99</v>
      </c>
      <c r="M730" s="54">
        <v>603202</v>
      </c>
      <c r="N730" s="54">
        <v>6037500</v>
      </c>
      <c r="O730" s="54" t="str">
        <f t="array" ref="O730">IF(ISERROR(IF(INDEX(INFO!$B$5:$G$29,MATCH(C730&amp;F730,INFO!$C$5:$C$29&amp;INFO!$D$5:$D$29,0),6)=ROUND(G730,0)*F730*ROUND(H730,0),"pełna"," ")=1)," ",IF(AND(INDEX(INFO!$B$5:$G$29,MATCH(C730&amp;F730,INFO!$C$5:$C$29&amp;INFO!$D$5:$D$29,0),6)=ROUND(G730,0)*F730*ROUND(H730,0),(ROUND((N730-F730*G730*H730),0)=0)),"pełna"," "))</f>
        <v xml:space="preserve"> </v>
      </c>
      <c r="P730" s="54"/>
      <c r="R730" s="98"/>
      <c r="S730" s="70"/>
      <c r="T730" s="98"/>
    </row>
    <row r="731" spans="1:20" x14ac:dyDescent="0.2">
      <c r="A731" s="45" t="s">
        <v>95</v>
      </c>
      <c r="B731" s="45">
        <v>82</v>
      </c>
      <c r="C731" s="49" t="s">
        <v>117</v>
      </c>
      <c r="D731" s="49" t="s">
        <v>112</v>
      </c>
      <c r="E731" s="45">
        <v>6</v>
      </c>
      <c r="F731" s="53">
        <v>50</v>
      </c>
      <c r="G731" s="46">
        <v>50</v>
      </c>
      <c r="H731" s="46">
        <v>2415</v>
      </c>
      <c r="I731" s="47"/>
      <c r="J731" s="48"/>
      <c r="K731" s="47">
        <f>E731*G731*H731*POWER(10,-6)</f>
        <v>0.72449999999999992</v>
      </c>
      <c r="L731" s="47" t="s">
        <v>99</v>
      </c>
      <c r="M731" s="54">
        <v>603202</v>
      </c>
      <c r="N731" s="54">
        <v>6037500</v>
      </c>
      <c r="O731" s="54" t="str">
        <f t="array" ref="O731">IF(ISERROR(IF(INDEX(INFO!$B$5:$G$29,MATCH(C731&amp;F731,INFO!$C$5:$C$29&amp;INFO!$D$5:$D$29,0),6)=ROUND(G731,0)*F731*ROUND(H731,0),"pełna"," ")=1)," ",IF(AND(INDEX(INFO!$B$5:$G$29,MATCH(C731&amp;F731,INFO!$C$5:$C$29&amp;INFO!$D$5:$D$29,0),6)=ROUND(G731,0)*F731*ROUND(H731,0),(ROUND((N731-F731*G731*H731),0)=0)),"pełna"," "))</f>
        <v xml:space="preserve"> </v>
      </c>
      <c r="P731" s="54"/>
      <c r="R731" s="98"/>
      <c r="S731" s="70"/>
      <c r="T731" s="98"/>
    </row>
    <row r="732" spans="1:20" x14ac:dyDescent="0.2">
      <c r="A732" s="45" t="s">
        <v>94</v>
      </c>
      <c r="B732" s="45">
        <v>83</v>
      </c>
      <c r="C732" s="49" t="s">
        <v>117</v>
      </c>
      <c r="D732" s="49" t="s">
        <v>112</v>
      </c>
      <c r="E732" s="45">
        <v>3</v>
      </c>
      <c r="F732" s="53">
        <v>50</v>
      </c>
      <c r="G732" s="46">
        <v>50</v>
      </c>
      <c r="H732" s="46">
        <v>259</v>
      </c>
      <c r="I732" s="47"/>
      <c r="J732" s="48"/>
      <c r="K732" s="47">
        <f>E732*G732*H732*POWER(10,-6)</f>
        <v>3.8849999999999996E-2</v>
      </c>
      <c r="L732" s="47" t="s">
        <v>99</v>
      </c>
      <c r="M732" s="54">
        <v>603202</v>
      </c>
      <c r="N732" s="54">
        <v>647500</v>
      </c>
      <c r="O732" s="54" t="str">
        <f t="array" ref="O732">IF(ISERROR(IF(INDEX(INFO!$B$5:$G$29,MATCH(C732&amp;F732,INFO!$C$5:$C$29&amp;INFO!$D$5:$D$29,0),6)=ROUND(G732,0)*F732*ROUND(H732,0),"pełna"," ")=1)," ",IF(AND(INDEX(INFO!$B$5:$G$29,MATCH(C732&amp;F732,INFO!$C$5:$C$29&amp;INFO!$D$5:$D$29,0),6)=ROUND(G732,0)*F732*ROUND(H732,0),(ROUND((N732-F732*G732*H732),0)=0)),"pełna"," "))</f>
        <v xml:space="preserve"> </v>
      </c>
      <c r="P732" s="54"/>
      <c r="R732" s="98"/>
      <c r="S732" s="70"/>
      <c r="T732" s="98"/>
    </row>
    <row r="733" spans="1:20" x14ac:dyDescent="0.2">
      <c r="A733" s="45" t="s">
        <v>94</v>
      </c>
      <c r="B733" s="45">
        <v>84</v>
      </c>
      <c r="C733" s="49" t="s">
        <v>117</v>
      </c>
      <c r="D733" s="49" t="s">
        <v>112</v>
      </c>
      <c r="E733" s="45">
        <v>1</v>
      </c>
      <c r="F733" s="53">
        <v>50</v>
      </c>
      <c r="G733" s="46">
        <v>3419.7694985200001</v>
      </c>
      <c r="H733" s="46">
        <v>50</v>
      </c>
      <c r="I733" s="47"/>
      <c r="J733" s="48"/>
      <c r="K733" s="47">
        <f>E733*G733*H733*POWER(10,-6)</f>
        <v>0.170988474926</v>
      </c>
      <c r="L733" s="47" t="s">
        <v>99</v>
      </c>
      <c r="M733" s="54">
        <v>603202</v>
      </c>
      <c r="N733" s="54">
        <v>8549423.7462900002</v>
      </c>
      <c r="O733" s="54" t="str">
        <f t="array" ref="O733">IF(ISERROR(IF(INDEX(INFO!$B$5:$G$29,MATCH(C733&amp;F733,INFO!$C$5:$C$29&amp;INFO!$D$5:$D$29,0),6)=ROUND(G733,0)*F733*ROUND(H733,0),"pełna"," ")=1)," ",IF(AND(INDEX(INFO!$B$5:$G$29,MATCH(C733&amp;F733,INFO!$C$5:$C$29&amp;INFO!$D$5:$D$29,0),6)=ROUND(G733,0)*F733*ROUND(H733,0),(ROUND((N733-F733*G733*H733),0)=0)),"pełna"," "))</f>
        <v xml:space="preserve"> </v>
      </c>
      <c r="P733" s="54"/>
      <c r="R733" s="98"/>
      <c r="S733" s="70"/>
      <c r="T733" s="98"/>
    </row>
    <row r="734" spans="1:20" x14ac:dyDescent="0.2">
      <c r="A734" s="45" t="s">
        <v>94</v>
      </c>
      <c r="B734" s="45">
        <v>85</v>
      </c>
      <c r="C734" s="49" t="s">
        <v>117</v>
      </c>
      <c r="D734" s="49" t="s">
        <v>112</v>
      </c>
      <c r="E734" s="45">
        <v>2</v>
      </c>
      <c r="F734" s="53">
        <v>50</v>
      </c>
      <c r="G734" s="46">
        <v>1430.00000877</v>
      </c>
      <c r="H734" s="46">
        <v>50</v>
      </c>
      <c r="I734" s="47"/>
      <c r="J734" s="48"/>
      <c r="K734" s="47">
        <f>E734*G734*H734*POWER(10,-6)</f>
        <v>0.14300000087700002</v>
      </c>
      <c r="L734" s="47" t="s">
        <v>99</v>
      </c>
      <c r="M734" s="54">
        <v>603202</v>
      </c>
      <c r="N734" s="54">
        <v>3575000.0219200002</v>
      </c>
      <c r="O734" s="54" t="str">
        <f t="array" ref="O734">IF(ISERROR(IF(INDEX(INFO!$B$5:$G$29,MATCH(C734&amp;F734,INFO!$C$5:$C$29&amp;INFO!$D$5:$D$29,0),6)=ROUND(G734,0)*F734*ROUND(H734,0),"pełna"," ")=1)," ",IF(AND(INDEX(INFO!$B$5:$G$29,MATCH(C734&amp;F734,INFO!$C$5:$C$29&amp;INFO!$D$5:$D$29,0),6)=ROUND(G734,0)*F734*ROUND(H734,0),(ROUND((N734-F734*G734*H734),0)=0)),"pełna"," "))</f>
        <v xml:space="preserve"> </v>
      </c>
      <c r="P734" s="54"/>
      <c r="R734" s="98"/>
      <c r="S734" s="70"/>
      <c r="T734" s="98"/>
    </row>
    <row r="735" spans="1:20" x14ac:dyDescent="0.2">
      <c r="A735" s="45" t="s">
        <v>94</v>
      </c>
      <c r="B735" s="45">
        <v>86</v>
      </c>
      <c r="C735" s="49" t="s">
        <v>117</v>
      </c>
      <c r="D735" s="49" t="s">
        <v>112</v>
      </c>
      <c r="E735" s="45">
        <v>1</v>
      </c>
      <c r="F735" s="53">
        <v>50</v>
      </c>
      <c r="G735" s="46">
        <v>290.00294876700002</v>
      </c>
      <c r="H735" s="46">
        <v>50</v>
      </c>
      <c r="I735" s="47"/>
      <c r="J735" s="48"/>
      <c r="K735" s="47">
        <f>E735*G735*H735*POWER(10,-6)</f>
        <v>1.450014743835E-2</v>
      </c>
      <c r="L735" s="47" t="s">
        <v>99</v>
      </c>
      <c r="M735" s="54">
        <v>603202</v>
      </c>
      <c r="N735" s="54">
        <v>704757.37191900006</v>
      </c>
      <c r="O735" s="54" t="str">
        <f t="array" ref="O735">IF(ISERROR(IF(INDEX(INFO!$B$5:$G$29,MATCH(C735&amp;F735,INFO!$C$5:$C$29&amp;INFO!$D$5:$D$29,0),6)=ROUND(G735,0)*F735*ROUND(H735,0),"pełna"," ")=1)," ",IF(AND(INDEX(INFO!$B$5:$G$29,MATCH(C735&amp;F735,INFO!$C$5:$C$29&amp;INFO!$D$5:$D$29,0),6)=ROUND(G735,0)*F735*ROUND(H735,0),(ROUND((N735-F735*G735*H735),0)=0)),"pełna"," "))</f>
        <v xml:space="preserve"> </v>
      </c>
      <c r="P735" s="54"/>
      <c r="R735" s="98"/>
      <c r="S735" s="70"/>
      <c r="T735" s="98"/>
    </row>
    <row r="736" spans="1:20" x14ac:dyDescent="0.2">
      <c r="A736" s="45" t="s">
        <v>94</v>
      </c>
      <c r="B736" s="45">
        <v>87</v>
      </c>
      <c r="C736" s="49" t="s">
        <v>117</v>
      </c>
      <c r="D736" s="49" t="s">
        <v>112</v>
      </c>
      <c r="E736" s="45">
        <v>1</v>
      </c>
      <c r="F736" s="53">
        <v>50</v>
      </c>
      <c r="G736" s="46">
        <v>1790.0012534499999</v>
      </c>
      <c r="H736" s="46">
        <v>50</v>
      </c>
      <c r="I736" s="47"/>
      <c r="J736" s="48"/>
      <c r="K736" s="47">
        <f>E736*G736*H736*POWER(10,-6)</f>
        <v>8.9500062672499991E-2</v>
      </c>
      <c r="L736" s="47" t="s">
        <v>99</v>
      </c>
      <c r="M736" s="54">
        <v>603202</v>
      </c>
      <c r="N736" s="54">
        <v>4475003.1336200004</v>
      </c>
      <c r="O736" s="54" t="str">
        <f t="array" ref="O736">IF(ISERROR(IF(INDEX(INFO!$B$5:$G$29,MATCH(C736&amp;F736,INFO!$C$5:$C$29&amp;INFO!$D$5:$D$29,0),6)=ROUND(G736,0)*F736*ROUND(H736,0),"pełna"," ")=1)," ",IF(AND(INDEX(INFO!$B$5:$G$29,MATCH(C736&amp;F736,INFO!$C$5:$C$29&amp;INFO!$D$5:$D$29,0),6)=ROUND(G736,0)*F736*ROUND(H736,0),(ROUND((N736-F736*G736*H736),0)=0)),"pełna"," "))</f>
        <v xml:space="preserve"> </v>
      </c>
      <c r="P736" s="54"/>
      <c r="R736" s="98"/>
      <c r="S736" s="70"/>
      <c r="T736" s="98"/>
    </row>
    <row r="737" spans="1:20" x14ac:dyDescent="0.2">
      <c r="A737" s="45" t="s">
        <v>94</v>
      </c>
      <c r="B737" s="45">
        <v>88</v>
      </c>
      <c r="C737" s="49" t="s">
        <v>117</v>
      </c>
      <c r="D737" s="49" t="s">
        <v>112</v>
      </c>
      <c r="E737" s="45">
        <v>1</v>
      </c>
      <c r="F737" s="53">
        <v>50</v>
      </c>
      <c r="G737" s="46">
        <v>5000</v>
      </c>
      <c r="H737" s="46">
        <v>50</v>
      </c>
      <c r="I737" s="47"/>
      <c r="J737" s="48"/>
      <c r="K737" s="47">
        <f>E737*G737*H737*POWER(10,-6)</f>
        <v>0.25</v>
      </c>
      <c r="L737" s="47" t="s">
        <v>99</v>
      </c>
      <c r="M737" s="54">
        <v>603202</v>
      </c>
      <c r="N737" s="54">
        <v>12500000</v>
      </c>
      <c r="O737" s="54" t="str">
        <f t="array" ref="O737">IF(ISERROR(IF(INDEX(INFO!$B$5:$G$29,MATCH(C737&amp;F737,INFO!$C$5:$C$29&amp;INFO!$D$5:$D$29,0),6)=ROUND(G737,0)*F737*ROUND(H737,0),"pełna"," ")=1)," ",IF(AND(INDEX(INFO!$B$5:$G$29,MATCH(C737&amp;F737,INFO!$C$5:$C$29&amp;INFO!$D$5:$D$29,0),6)=ROUND(G737,0)*F737*ROUND(H737,0),(ROUND((N737-F737*G737*H737),0)=0)),"pełna"," "))</f>
        <v xml:space="preserve"> </v>
      </c>
      <c r="P737" s="54"/>
      <c r="R737" s="98"/>
      <c r="S737" s="70"/>
      <c r="T737" s="98"/>
    </row>
    <row r="738" spans="1:20" x14ac:dyDescent="0.2">
      <c r="A738" s="45" t="s">
        <v>94</v>
      </c>
      <c r="B738" s="45">
        <v>89</v>
      </c>
      <c r="C738" s="49" t="s">
        <v>117</v>
      </c>
      <c r="D738" s="49" t="s">
        <v>112</v>
      </c>
      <c r="E738" s="45">
        <v>1</v>
      </c>
      <c r="F738" s="53">
        <v>50</v>
      </c>
      <c r="G738" s="46">
        <v>1228.5010526999999</v>
      </c>
      <c r="H738" s="46">
        <v>50</v>
      </c>
      <c r="I738" s="47"/>
      <c r="J738" s="48"/>
      <c r="K738" s="47">
        <f>E738*G738*H738*POWER(10,-6)</f>
        <v>6.1425052634999998E-2</v>
      </c>
      <c r="L738" s="47" t="s">
        <v>99</v>
      </c>
      <c r="M738" s="54">
        <v>603202</v>
      </c>
      <c r="N738" s="54">
        <v>3071252.6317400001</v>
      </c>
      <c r="O738" s="54" t="str">
        <f t="array" ref="O738">IF(ISERROR(IF(INDEX(INFO!$B$5:$G$29,MATCH(C738&amp;F738,INFO!$C$5:$C$29&amp;INFO!$D$5:$D$29,0),6)=ROUND(G738,0)*F738*ROUND(H738,0),"pełna"," ")=1)," ",IF(AND(INDEX(INFO!$B$5:$G$29,MATCH(C738&amp;F738,INFO!$C$5:$C$29&amp;INFO!$D$5:$D$29,0),6)=ROUND(G738,0)*F738*ROUND(H738,0),(ROUND((N738-F738*G738*H738),0)=0)),"pełna"," "))</f>
        <v xml:space="preserve"> </v>
      </c>
      <c r="P738" s="54"/>
      <c r="R738" s="98"/>
      <c r="S738" s="70"/>
      <c r="T738" s="98"/>
    </row>
    <row r="739" spans="1:20" x14ac:dyDescent="0.2">
      <c r="A739" s="45" t="s">
        <v>94</v>
      </c>
      <c r="B739" s="45">
        <v>90</v>
      </c>
      <c r="C739" s="49" t="s">
        <v>117</v>
      </c>
      <c r="D739" s="49" t="s">
        <v>112</v>
      </c>
      <c r="E739" s="45">
        <v>1</v>
      </c>
      <c r="F739" s="53">
        <v>50</v>
      </c>
      <c r="G739" s="46">
        <v>50</v>
      </c>
      <c r="H739" s="46">
        <v>1210</v>
      </c>
      <c r="I739" s="47"/>
      <c r="J739" s="48"/>
      <c r="K739" s="47">
        <f>E739*G739*H739*POWER(10,-6)</f>
        <v>6.0499999999999998E-2</v>
      </c>
      <c r="L739" s="47" t="s">
        <v>99</v>
      </c>
      <c r="M739" s="54">
        <v>603202</v>
      </c>
      <c r="N739" s="54">
        <v>3025000</v>
      </c>
      <c r="O739" s="54" t="str">
        <f t="array" ref="O739">IF(ISERROR(IF(INDEX(INFO!$B$5:$G$29,MATCH(C739&amp;F739,INFO!$C$5:$C$29&amp;INFO!$D$5:$D$29,0),6)=ROUND(G739,0)*F739*ROUND(H739,0),"pełna"," ")=1)," ",IF(AND(INDEX(INFO!$B$5:$G$29,MATCH(C739&amp;F739,INFO!$C$5:$C$29&amp;INFO!$D$5:$D$29,0),6)=ROUND(G739,0)*F739*ROUND(H739,0),(ROUND((N739-F739*G739*H739),0)=0)),"pełna"," "))</f>
        <v xml:space="preserve"> </v>
      </c>
      <c r="P739" s="54"/>
      <c r="R739" s="98"/>
      <c r="S739" s="70"/>
      <c r="T739" s="98"/>
    </row>
    <row r="740" spans="1:20" x14ac:dyDescent="0.2">
      <c r="A740" s="45" t="s">
        <v>94</v>
      </c>
      <c r="B740" s="45">
        <v>91</v>
      </c>
      <c r="C740" s="49" t="s">
        <v>117</v>
      </c>
      <c r="D740" s="49" t="s">
        <v>112</v>
      </c>
      <c r="E740" s="45">
        <v>1</v>
      </c>
      <c r="F740" s="53">
        <v>50</v>
      </c>
      <c r="G740" s="46">
        <v>2905.5637007800001</v>
      </c>
      <c r="H740" s="46">
        <v>50</v>
      </c>
      <c r="I740" s="47"/>
      <c r="J740" s="48"/>
      <c r="K740" s="47">
        <f>E740*G740*H740*POWER(10,-6)</f>
        <v>0.145278185039</v>
      </c>
      <c r="L740" s="47" t="s">
        <v>99</v>
      </c>
      <c r="M740" s="54">
        <v>603202</v>
      </c>
      <c r="N740" s="54">
        <v>7263909.2519399999</v>
      </c>
      <c r="O740" s="54" t="str">
        <f t="array" ref="O740">IF(ISERROR(IF(INDEX(INFO!$B$5:$G$29,MATCH(C740&amp;F740,INFO!$C$5:$C$29&amp;INFO!$D$5:$D$29,0),6)=ROUND(G740,0)*F740*ROUND(H740,0),"pełna"," ")=1)," ",IF(AND(INDEX(INFO!$B$5:$G$29,MATCH(C740&amp;F740,INFO!$C$5:$C$29&amp;INFO!$D$5:$D$29,0),6)=ROUND(G740,0)*F740*ROUND(H740,0),(ROUND((N740-F740*G740*H740),0)=0)),"pełna"," "))</f>
        <v xml:space="preserve"> </v>
      </c>
      <c r="P740" s="54"/>
      <c r="R740" s="98"/>
      <c r="S740" s="70"/>
      <c r="T740" s="98"/>
    </row>
    <row r="741" spans="1:20" x14ac:dyDescent="0.2">
      <c r="A741" s="45" t="s">
        <v>94</v>
      </c>
      <c r="B741" s="45">
        <v>92</v>
      </c>
      <c r="C741" s="49" t="s">
        <v>117</v>
      </c>
      <c r="D741" s="49" t="s">
        <v>112</v>
      </c>
      <c r="E741" s="45">
        <v>1</v>
      </c>
      <c r="F741" s="53">
        <v>50</v>
      </c>
      <c r="G741" s="46">
        <v>290.00213657900002</v>
      </c>
      <c r="H741" s="46">
        <v>50</v>
      </c>
      <c r="I741" s="47"/>
      <c r="J741" s="48"/>
      <c r="K741" s="47">
        <f>E741*G741*H741*POWER(10,-6)</f>
        <v>1.4500106828950001E-2</v>
      </c>
      <c r="L741" s="47" t="s">
        <v>99</v>
      </c>
      <c r="M741" s="54">
        <v>603202</v>
      </c>
      <c r="N741" s="54">
        <v>704752.69763199997</v>
      </c>
      <c r="O741" s="54" t="str">
        <f t="array" ref="O741">IF(ISERROR(IF(INDEX(INFO!$B$5:$G$29,MATCH(C741&amp;F741,INFO!$C$5:$C$29&amp;INFO!$D$5:$D$29,0),6)=ROUND(G741,0)*F741*ROUND(H741,0),"pełna"," ")=1)," ",IF(AND(INDEX(INFO!$B$5:$G$29,MATCH(C741&amp;F741,INFO!$C$5:$C$29&amp;INFO!$D$5:$D$29,0),6)=ROUND(G741,0)*F741*ROUND(H741,0),(ROUND((N741-F741*G741*H741),0)=0)),"pełna"," "))</f>
        <v xml:space="preserve"> </v>
      </c>
      <c r="P741" s="54"/>
      <c r="R741" s="98"/>
      <c r="S741" s="70"/>
      <c r="T741" s="98"/>
    </row>
    <row r="742" spans="1:20" x14ac:dyDescent="0.2">
      <c r="A742" s="45" t="s">
        <v>95</v>
      </c>
      <c r="B742" s="45">
        <v>102</v>
      </c>
      <c r="C742" s="49" t="s">
        <v>117</v>
      </c>
      <c r="D742" s="49" t="s">
        <v>112</v>
      </c>
      <c r="E742" s="45">
        <v>2</v>
      </c>
      <c r="F742" s="53">
        <v>50</v>
      </c>
      <c r="G742" s="46">
        <v>1571.13492081</v>
      </c>
      <c r="H742" s="46">
        <v>50</v>
      </c>
      <c r="I742" s="47"/>
      <c r="J742" s="48"/>
      <c r="K742" s="47">
        <f>E742*G742*H742*POWER(10,-6)</f>
        <v>0.15711349208100001</v>
      </c>
      <c r="L742" s="47" t="s">
        <v>99</v>
      </c>
      <c r="M742" s="54">
        <v>603202</v>
      </c>
      <c r="N742" s="54">
        <v>3927837.3020199998</v>
      </c>
      <c r="O742" s="54" t="str">
        <f t="array" ref="O742">IF(ISERROR(IF(INDEX(INFO!$B$5:$G$29,MATCH(C742&amp;F742,INFO!$C$5:$C$29&amp;INFO!$D$5:$D$29,0),6)=ROUND(G742,0)*F742*ROUND(H742,0),"pełna"," ")=1)," ",IF(AND(INDEX(INFO!$B$5:$G$29,MATCH(C742&amp;F742,INFO!$C$5:$C$29&amp;INFO!$D$5:$D$29,0),6)=ROUND(G742,0)*F742*ROUND(H742,0),(ROUND((N742-F742*G742*H742),0)=0)),"pełna"," "))</f>
        <v xml:space="preserve"> </v>
      </c>
      <c r="P742" s="54"/>
      <c r="R742" s="98"/>
      <c r="S742" s="70"/>
      <c r="T742" s="98"/>
    </row>
    <row r="743" spans="1:20" x14ac:dyDescent="0.2">
      <c r="A743" s="45" t="s">
        <v>95</v>
      </c>
      <c r="B743" s="45">
        <v>137</v>
      </c>
      <c r="C743" s="49" t="s">
        <v>117</v>
      </c>
      <c r="D743" s="49" t="s">
        <v>112</v>
      </c>
      <c r="E743" s="45">
        <v>2</v>
      </c>
      <c r="F743" s="53">
        <v>50</v>
      </c>
      <c r="G743" s="46">
        <v>575.09423848400002</v>
      </c>
      <c r="H743" s="46">
        <v>50</v>
      </c>
      <c r="I743" s="47"/>
      <c r="J743" s="48"/>
      <c r="K743" s="47">
        <f>E743*G743*H743*POWER(10,-6)</f>
        <v>5.75094238484E-2</v>
      </c>
      <c r="L743" s="47" t="s">
        <v>99</v>
      </c>
      <c r="M743" s="54">
        <v>603202</v>
      </c>
      <c r="N743" s="54">
        <v>1437735.5962100001</v>
      </c>
      <c r="O743" s="54" t="str">
        <f t="array" ref="O743">IF(ISERROR(IF(INDEX(INFO!$B$5:$G$29,MATCH(C743&amp;F743,INFO!$C$5:$C$29&amp;INFO!$D$5:$D$29,0),6)=ROUND(G743,0)*F743*ROUND(H743,0),"pełna"," ")=1)," ",IF(AND(INDEX(INFO!$B$5:$G$29,MATCH(C743&amp;F743,INFO!$C$5:$C$29&amp;INFO!$D$5:$D$29,0),6)=ROUND(G743,0)*F743*ROUND(H743,0),(ROUND((N743-F743*G743*H743),0)=0)),"pełna"," "))</f>
        <v xml:space="preserve"> </v>
      </c>
      <c r="P743" s="54"/>
      <c r="R743" s="98"/>
      <c r="S743" s="70"/>
      <c r="T743" s="98"/>
    </row>
    <row r="744" spans="1:20" x14ac:dyDescent="0.2">
      <c r="A744" s="45" t="s">
        <v>74</v>
      </c>
      <c r="B744" s="45">
        <v>145</v>
      </c>
      <c r="C744" s="49" t="s">
        <v>117</v>
      </c>
      <c r="D744" s="49" t="s">
        <v>112</v>
      </c>
      <c r="E744" s="45">
        <v>1</v>
      </c>
      <c r="F744" s="53">
        <v>50</v>
      </c>
      <c r="G744" s="46">
        <v>89.631890237500002</v>
      </c>
      <c r="H744" s="46">
        <v>50</v>
      </c>
      <c r="I744" s="47"/>
      <c r="J744" s="48"/>
      <c r="K744" s="47">
        <f>E744*G744*H744*POWER(10,-6)</f>
        <v>4.4815945118750001E-3</v>
      </c>
      <c r="L744" s="47" t="s">
        <v>99</v>
      </c>
      <c r="M744" s="54">
        <v>603202</v>
      </c>
      <c r="N744" s="54">
        <v>224079.72559399999</v>
      </c>
      <c r="O744" s="54" t="str">
        <f t="array" ref="O744">IF(ISERROR(IF(INDEX(INFO!$B$5:$G$29,MATCH(C744&amp;F744,INFO!$C$5:$C$29&amp;INFO!$D$5:$D$29,0),6)=ROUND(G744,0)*F744*ROUND(H744,0),"pełna"," ")=1)," ",IF(AND(INDEX(INFO!$B$5:$G$29,MATCH(C744&amp;F744,INFO!$C$5:$C$29&amp;INFO!$D$5:$D$29,0),6)=ROUND(G744,0)*F744*ROUND(H744,0),(ROUND((N744-F744*G744*H744),0)=0)),"pełna"," "))</f>
        <v xml:space="preserve"> </v>
      </c>
      <c r="P744" s="54"/>
      <c r="R744" s="98"/>
      <c r="S744" s="70"/>
      <c r="T744" s="98"/>
    </row>
    <row r="745" spans="1:20" x14ac:dyDescent="0.2">
      <c r="A745" s="45" t="s">
        <v>90</v>
      </c>
      <c r="B745" s="45">
        <v>145</v>
      </c>
      <c r="C745" s="49" t="s">
        <v>117</v>
      </c>
      <c r="D745" s="49" t="s">
        <v>112</v>
      </c>
      <c r="E745" s="45">
        <v>1</v>
      </c>
      <c r="F745" s="53">
        <v>50</v>
      </c>
      <c r="G745" s="46">
        <v>89.631890237600004</v>
      </c>
      <c r="H745" s="46">
        <v>50</v>
      </c>
      <c r="I745" s="47"/>
      <c r="J745" s="48"/>
      <c r="K745" s="47">
        <f>E745*G745*H745*POWER(10,-6)</f>
        <v>4.4815945118799995E-3</v>
      </c>
      <c r="L745" s="47" t="s">
        <v>99</v>
      </c>
      <c r="M745" s="54">
        <v>603202</v>
      </c>
      <c r="N745" s="54">
        <v>224079.72559399999</v>
      </c>
      <c r="O745" s="54" t="str">
        <f t="array" ref="O745">IF(ISERROR(IF(INDEX(INFO!$B$5:$G$29,MATCH(C745&amp;F745,INFO!$C$5:$C$29&amp;INFO!$D$5:$D$29,0),6)=ROUND(G745,0)*F745*ROUND(H745,0),"pełna"," ")=1)," ",IF(AND(INDEX(INFO!$B$5:$G$29,MATCH(C745&amp;F745,INFO!$C$5:$C$29&amp;INFO!$D$5:$D$29,0),6)=ROUND(G745,0)*F745*ROUND(H745,0),(ROUND((N745-F745*G745*H745),0)=0)),"pełna"," "))</f>
        <v xml:space="preserve"> </v>
      </c>
      <c r="P745" s="54"/>
      <c r="R745" s="98"/>
      <c r="S745" s="70"/>
      <c r="T745" s="98"/>
    </row>
    <row r="746" spans="1:20" x14ac:dyDescent="0.2">
      <c r="A746" s="45" t="s">
        <v>90</v>
      </c>
      <c r="B746" s="45">
        <v>262</v>
      </c>
      <c r="C746" s="49" t="s">
        <v>117</v>
      </c>
      <c r="D746" s="49" t="s">
        <v>112</v>
      </c>
      <c r="E746" s="45">
        <v>1</v>
      </c>
      <c r="F746" s="53">
        <v>50</v>
      </c>
      <c r="G746" s="46">
        <v>288.41014695899997</v>
      </c>
      <c r="H746" s="46">
        <v>50</v>
      </c>
      <c r="I746" s="47"/>
      <c r="J746" s="48"/>
      <c r="K746" s="47">
        <f>E746*G746*H746*POWER(10,-6)</f>
        <v>1.4420507347949998E-2</v>
      </c>
      <c r="L746" s="47" t="s">
        <v>99</v>
      </c>
      <c r="M746" s="54">
        <v>603202</v>
      </c>
      <c r="N746" s="54">
        <v>721025.36739799997</v>
      </c>
      <c r="O746" s="54" t="str">
        <f t="array" ref="O746">IF(ISERROR(IF(INDEX(INFO!$B$5:$G$29,MATCH(C746&amp;F746,INFO!$C$5:$C$29&amp;INFO!$D$5:$D$29,0),6)=ROUND(G746,0)*F746*ROUND(H746,0),"pełna"," ")=1)," ",IF(AND(INDEX(INFO!$B$5:$G$29,MATCH(C746&amp;F746,INFO!$C$5:$C$29&amp;INFO!$D$5:$D$29,0),6)=ROUND(G746,0)*F746*ROUND(H746,0),(ROUND((N746-F746*G746*H746),0)=0)),"pełna"," "))</f>
        <v xml:space="preserve"> </v>
      </c>
      <c r="P746" s="54"/>
      <c r="R746" s="98"/>
      <c r="S746" s="70"/>
      <c r="T746" s="98"/>
    </row>
    <row r="747" spans="1:20" x14ac:dyDescent="0.2">
      <c r="A747" s="45" t="s">
        <v>90</v>
      </c>
      <c r="B747" s="45">
        <v>375</v>
      </c>
      <c r="C747" s="49" t="s">
        <v>117</v>
      </c>
      <c r="D747" s="49" t="s">
        <v>112</v>
      </c>
      <c r="E747" s="45">
        <v>1</v>
      </c>
      <c r="F747" s="53">
        <v>50</v>
      </c>
      <c r="G747" s="46">
        <v>741.36692643499998</v>
      </c>
      <c r="H747" s="46">
        <v>50</v>
      </c>
      <c r="I747" s="47"/>
      <c r="J747" s="48"/>
      <c r="K747" s="47">
        <f>E747*G747*H747*POWER(10,-6)</f>
        <v>3.7068346321749997E-2</v>
      </c>
      <c r="L747" s="47" t="s">
        <v>99</v>
      </c>
      <c r="M747" s="54">
        <v>603202</v>
      </c>
      <c r="N747" s="54">
        <v>1853417.3160900001</v>
      </c>
      <c r="O747" s="54" t="str">
        <f t="array" ref="O747">IF(ISERROR(IF(INDEX(INFO!$B$5:$G$29,MATCH(C747&amp;F747,INFO!$C$5:$C$29&amp;INFO!$D$5:$D$29,0),6)=ROUND(G747,0)*F747*ROUND(H747,0),"pełna"," ")=1)," ",IF(AND(INDEX(INFO!$B$5:$G$29,MATCH(C747&amp;F747,INFO!$C$5:$C$29&amp;INFO!$D$5:$D$29,0),6)=ROUND(G747,0)*F747*ROUND(H747,0),(ROUND((N747-F747*G747*H747),0)=0)),"pełna"," "))</f>
        <v xml:space="preserve"> </v>
      </c>
      <c r="P747" s="54"/>
      <c r="R747" s="98"/>
      <c r="S747" s="70"/>
      <c r="T747" s="98"/>
    </row>
    <row r="748" spans="1:20" x14ac:dyDescent="0.2">
      <c r="A748" s="45" t="s">
        <v>74</v>
      </c>
      <c r="B748" s="45">
        <v>379</v>
      </c>
      <c r="C748" s="49" t="s">
        <v>117</v>
      </c>
      <c r="D748" s="49" t="s">
        <v>112</v>
      </c>
      <c r="E748" s="45">
        <v>1</v>
      </c>
      <c r="F748" s="53">
        <v>50</v>
      </c>
      <c r="G748" s="46">
        <v>50</v>
      </c>
      <c r="H748" s="46">
        <v>1910</v>
      </c>
      <c r="I748" s="47"/>
      <c r="J748" s="48"/>
      <c r="K748" s="47">
        <f>E748*G748*H748*POWER(10,-6)</f>
        <v>9.5500000000000002E-2</v>
      </c>
      <c r="L748" s="47" t="s">
        <v>99</v>
      </c>
      <c r="M748" s="54">
        <v>603202</v>
      </c>
      <c r="N748" s="54">
        <v>4775000</v>
      </c>
      <c r="O748" s="54" t="str">
        <f t="array" ref="O748">IF(ISERROR(IF(INDEX(INFO!$B$5:$G$29,MATCH(C748&amp;F748,INFO!$C$5:$C$29&amp;INFO!$D$5:$D$29,0),6)=ROUND(G748,0)*F748*ROUND(H748,0),"pełna"," ")=1)," ",IF(AND(INDEX(INFO!$B$5:$G$29,MATCH(C748&amp;F748,INFO!$C$5:$C$29&amp;INFO!$D$5:$D$29,0),6)=ROUND(G748,0)*F748*ROUND(H748,0),(ROUND((N748-F748*G748*H748),0)=0)),"pełna"," "))</f>
        <v xml:space="preserve"> </v>
      </c>
      <c r="P748" s="54"/>
      <c r="R748" s="98"/>
      <c r="S748" s="70"/>
      <c r="T748" s="98"/>
    </row>
    <row r="749" spans="1:20" x14ac:dyDescent="0.2">
      <c r="A749" s="45" t="s">
        <v>90</v>
      </c>
      <c r="B749" s="45">
        <v>379</v>
      </c>
      <c r="C749" s="49" t="s">
        <v>117</v>
      </c>
      <c r="D749" s="49" t="s">
        <v>112</v>
      </c>
      <c r="E749" s="45">
        <v>1</v>
      </c>
      <c r="F749" s="53">
        <v>50</v>
      </c>
      <c r="G749" s="46">
        <v>50</v>
      </c>
      <c r="H749" s="46">
        <v>1910</v>
      </c>
      <c r="I749" s="47"/>
      <c r="J749" s="48"/>
      <c r="K749" s="47">
        <f>E749*G749*H749*POWER(10,-6)</f>
        <v>9.5500000000000002E-2</v>
      </c>
      <c r="L749" s="47" t="s">
        <v>99</v>
      </c>
      <c r="M749" s="54">
        <v>603202</v>
      </c>
      <c r="N749" s="54">
        <v>4775000</v>
      </c>
      <c r="O749" s="54" t="str">
        <f t="array" ref="O749">IF(ISERROR(IF(INDEX(INFO!$B$5:$G$29,MATCH(C749&amp;F749,INFO!$C$5:$C$29&amp;INFO!$D$5:$D$29,0),6)=ROUND(G749,0)*F749*ROUND(H749,0),"pełna"," ")=1)," ",IF(AND(INDEX(INFO!$B$5:$G$29,MATCH(C749&amp;F749,INFO!$C$5:$C$29&amp;INFO!$D$5:$D$29,0),6)=ROUND(G749,0)*F749*ROUND(H749,0),(ROUND((N749-F749*G749*H749),0)=0)),"pełna"," "))</f>
        <v xml:space="preserve"> </v>
      </c>
      <c r="P749" s="54"/>
      <c r="R749" s="98"/>
      <c r="S749" s="70"/>
      <c r="T749" s="98"/>
    </row>
    <row r="750" spans="1:20" x14ac:dyDescent="0.2">
      <c r="A750" s="45" t="s">
        <v>74</v>
      </c>
      <c r="B750" s="45">
        <v>384</v>
      </c>
      <c r="C750" s="49" t="s">
        <v>117</v>
      </c>
      <c r="D750" s="49" t="s">
        <v>112</v>
      </c>
      <c r="E750" s="45">
        <v>1</v>
      </c>
      <c r="F750" s="53">
        <v>50</v>
      </c>
      <c r="G750" s="46">
        <v>49.843120982099997</v>
      </c>
      <c r="H750" s="46">
        <v>2415</v>
      </c>
      <c r="I750" s="47"/>
      <c r="J750" s="48"/>
      <c r="K750" s="47">
        <f>E750*G750*H750*POWER(10,-6)</f>
        <v>0.12037113717177149</v>
      </c>
      <c r="L750" s="47" t="s">
        <v>99</v>
      </c>
      <c r="M750" s="54"/>
      <c r="N750" s="54">
        <v>6018556.8585900003</v>
      </c>
      <c r="O750" s="54" t="str">
        <f t="array" ref="O750">IF(ISERROR(IF(INDEX(INFO!$B$5:$G$29,MATCH(C750&amp;F750,INFO!$C$5:$C$29&amp;INFO!$D$5:$D$29,0),6)=ROUND(G750,0)*F750*ROUND(H750,0),"pełna"," ")=1)," ",IF(AND(INDEX(INFO!$B$5:$G$29,MATCH(C750&amp;F750,INFO!$C$5:$C$29&amp;INFO!$D$5:$D$29,0),6)=ROUND(G750,0)*F750*ROUND(H750,0),(ROUND((N750-F750*G750*H750),0)=0)),"pełna"," "))</f>
        <v xml:space="preserve"> </v>
      </c>
      <c r="P750" s="54"/>
      <c r="R750" s="98"/>
      <c r="S750" s="70"/>
      <c r="T750" s="98"/>
    </row>
    <row r="751" spans="1:20" x14ac:dyDescent="0.2">
      <c r="A751" s="45" t="s">
        <v>90</v>
      </c>
      <c r="B751" s="45">
        <v>384</v>
      </c>
      <c r="C751" s="49" t="s">
        <v>117</v>
      </c>
      <c r="D751" s="49" t="s">
        <v>112</v>
      </c>
      <c r="E751" s="45">
        <v>1</v>
      </c>
      <c r="F751" s="53">
        <v>50</v>
      </c>
      <c r="G751" s="46">
        <v>49.843120982099997</v>
      </c>
      <c r="H751" s="46">
        <v>2415.0000000099999</v>
      </c>
      <c r="I751" s="47"/>
      <c r="J751" s="48"/>
      <c r="K751" s="47">
        <f>E751*G751*H751*POWER(10,-6)</f>
        <v>0.12037113717226991</v>
      </c>
      <c r="L751" s="47" t="s">
        <v>99</v>
      </c>
      <c r="M751" s="54"/>
      <c r="N751" s="54">
        <v>6018556.8585999999</v>
      </c>
      <c r="O751" s="54" t="str">
        <f t="array" ref="O751">IF(ISERROR(IF(INDEX(INFO!$B$5:$G$29,MATCH(C751&amp;F751,INFO!$C$5:$C$29&amp;INFO!$D$5:$D$29,0),6)=ROUND(G751,0)*F751*ROUND(H751,0),"pełna"," ")=1)," ",IF(AND(INDEX(INFO!$B$5:$G$29,MATCH(C751&amp;F751,INFO!$C$5:$C$29&amp;INFO!$D$5:$D$29,0),6)=ROUND(G751,0)*F751*ROUND(H751,0),(ROUND((N751-F751*G751*H751),0)=0)),"pełna"," "))</f>
        <v xml:space="preserve"> </v>
      </c>
      <c r="P751" s="54"/>
      <c r="R751" s="98"/>
      <c r="S751" s="70"/>
      <c r="T751" s="98"/>
    </row>
    <row r="752" spans="1:20" x14ac:dyDescent="0.2">
      <c r="A752" s="45" t="s">
        <v>74</v>
      </c>
      <c r="B752" s="45">
        <v>385</v>
      </c>
      <c r="C752" s="49" t="s">
        <v>117</v>
      </c>
      <c r="D752" s="49" t="s">
        <v>112</v>
      </c>
      <c r="E752" s="45">
        <v>1</v>
      </c>
      <c r="F752" s="53">
        <v>50</v>
      </c>
      <c r="G752" s="46">
        <v>2823.00118333</v>
      </c>
      <c r="H752" s="46">
        <v>50</v>
      </c>
      <c r="I752" s="47"/>
      <c r="J752" s="48"/>
      <c r="K752" s="47">
        <f>E752*G752*H752*POWER(10,-6)</f>
        <v>0.1411500591665</v>
      </c>
      <c r="L752" s="47" t="s">
        <v>99</v>
      </c>
      <c r="M752" s="54">
        <v>603202</v>
      </c>
      <c r="N752" s="54">
        <v>7057502.9583200002</v>
      </c>
      <c r="O752" s="54" t="str">
        <f t="array" ref="O752">IF(ISERROR(IF(INDEX(INFO!$B$5:$G$29,MATCH(C752&amp;F752,INFO!$C$5:$C$29&amp;INFO!$D$5:$D$29,0),6)=ROUND(G752,0)*F752*ROUND(H752,0),"pełna"," ")=1)," ",IF(AND(INDEX(INFO!$B$5:$G$29,MATCH(C752&amp;F752,INFO!$C$5:$C$29&amp;INFO!$D$5:$D$29,0),6)=ROUND(G752,0)*F752*ROUND(H752,0),(ROUND((N752-F752*G752*H752),0)=0)),"pełna"," "))</f>
        <v xml:space="preserve"> </v>
      </c>
      <c r="P752" s="54"/>
      <c r="R752" s="98"/>
      <c r="S752" s="70"/>
      <c r="T752" s="98"/>
    </row>
    <row r="753" spans="1:20" x14ac:dyDescent="0.2">
      <c r="A753" s="45" t="s">
        <v>90</v>
      </c>
      <c r="B753" s="45">
        <v>385</v>
      </c>
      <c r="C753" s="49" t="s">
        <v>117</v>
      </c>
      <c r="D753" s="49" t="s">
        <v>112</v>
      </c>
      <c r="E753" s="45">
        <v>1</v>
      </c>
      <c r="F753" s="53">
        <v>50</v>
      </c>
      <c r="G753" s="46">
        <v>2823.00118333</v>
      </c>
      <c r="H753" s="46">
        <v>50</v>
      </c>
      <c r="I753" s="47"/>
      <c r="J753" s="48"/>
      <c r="K753" s="47">
        <f>E753*G753*H753*POWER(10,-6)</f>
        <v>0.1411500591665</v>
      </c>
      <c r="L753" s="47" t="s">
        <v>99</v>
      </c>
      <c r="M753" s="54">
        <v>603202</v>
      </c>
      <c r="N753" s="54">
        <v>7057502.9583200002</v>
      </c>
      <c r="O753" s="54" t="str">
        <f t="array" ref="O753">IF(ISERROR(IF(INDEX(INFO!$B$5:$G$29,MATCH(C753&amp;F753,INFO!$C$5:$C$29&amp;INFO!$D$5:$D$29,0),6)=ROUND(G753,0)*F753*ROUND(H753,0),"pełna"," ")=1)," ",IF(AND(INDEX(INFO!$B$5:$G$29,MATCH(C753&amp;F753,INFO!$C$5:$C$29&amp;INFO!$D$5:$D$29,0),6)=ROUND(G753,0)*F753*ROUND(H753,0),(ROUND((N753-F753*G753*H753),0)=0)),"pełna"," "))</f>
        <v xml:space="preserve"> </v>
      </c>
      <c r="P753" s="54"/>
      <c r="R753" s="98"/>
      <c r="S753" s="70"/>
      <c r="T753" s="98"/>
    </row>
    <row r="754" spans="1:20" x14ac:dyDescent="0.2">
      <c r="A754" s="45" t="s">
        <v>90</v>
      </c>
      <c r="B754" s="45">
        <v>386</v>
      </c>
      <c r="C754" s="49" t="s">
        <v>117</v>
      </c>
      <c r="D754" s="49" t="s">
        <v>112</v>
      </c>
      <c r="E754" s="45">
        <v>1</v>
      </c>
      <c r="F754" s="53">
        <v>50</v>
      </c>
      <c r="G754" s="46">
        <v>1265.9993330100001</v>
      </c>
      <c r="H754" s="46">
        <v>50</v>
      </c>
      <c r="I754" s="47"/>
      <c r="J754" s="48"/>
      <c r="K754" s="47">
        <f>E754*G754*H754*POWER(10,-6)</f>
        <v>6.32999666505E-2</v>
      </c>
      <c r="L754" s="47" t="s">
        <v>99</v>
      </c>
      <c r="M754" s="54">
        <v>603202</v>
      </c>
      <c r="N754" s="54">
        <v>3164998.3325299998</v>
      </c>
      <c r="O754" s="54" t="str">
        <f t="array" ref="O754">IF(ISERROR(IF(INDEX(INFO!$B$5:$G$29,MATCH(C754&amp;F754,INFO!$C$5:$C$29&amp;INFO!$D$5:$D$29,0),6)=ROUND(G754,0)*F754*ROUND(H754,0),"pełna"," ")=1)," ",IF(AND(INDEX(INFO!$B$5:$G$29,MATCH(C754&amp;F754,INFO!$C$5:$C$29&amp;INFO!$D$5:$D$29,0),6)=ROUND(G754,0)*F754*ROUND(H754,0),(ROUND((N754-F754*G754*H754),0)=0)),"pełna"," "))</f>
        <v xml:space="preserve"> </v>
      </c>
      <c r="P754" s="54"/>
      <c r="R754" s="98"/>
      <c r="S754" s="70"/>
      <c r="T754" s="98"/>
    </row>
    <row r="755" spans="1:20" x14ac:dyDescent="0.2">
      <c r="A755" s="45" t="s">
        <v>74</v>
      </c>
      <c r="B755" s="45">
        <v>396</v>
      </c>
      <c r="C755" s="49" t="s">
        <v>117</v>
      </c>
      <c r="D755" s="49" t="s">
        <v>112</v>
      </c>
      <c r="E755" s="45">
        <v>1</v>
      </c>
      <c r="F755" s="53">
        <v>50</v>
      </c>
      <c r="G755" s="46">
        <v>743.36692643499998</v>
      </c>
      <c r="H755" s="46">
        <v>50</v>
      </c>
      <c r="I755" s="47"/>
      <c r="J755" s="48"/>
      <c r="K755" s="47">
        <f>E755*G755*H755*POWER(10,-6)</f>
        <v>3.7168346321749993E-2</v>
      </c>
      <c r="L755" s="47" t="s">
        <v>99</v>
      </c>
      <c r="M755" s="54">
        <v>603202</v>
      </c>
      <c r="N755" s="54">
        <v>1858417.3160900001</v>
      </c>
      <c r="O755" s="54" t="str">
        <f t="array" ref="O755">IF(ISERROR(IF(INDEX(INFO!$B$5:$G$29,MATCH(C755&amp;F755,INFO!$C$5:$C$29&amp;INFO!$D$5:$D$29,0),6)=ROUND(G755,0)*F755*ROUND(H755,0),"pełna"," ")=1)," ",IF(AND(INDEX(INFO!$B$5:$G$29,MATCH(C755&amp;F755,INFO!$C$5:$C$29&amp;INFO!$D$5:$D$29,0),6)=ROUND(G755,0)*F755*ROUND(H755,0),(ROUND((N755-F755*G755*H755),0)=0)),"pełna"," "))</f>
        <v xml:space="preserve"> </v>
      </c>
      <c r="P755" s="54"/>
      <c r="R755" s="98"/>
      <c r="S755" s="70"/>
      <c r="T755" s="98"/>
    </row>
    <row r="756" spans="1:20" x14ac:dyDescent="0.2">
      <c r="A756" s="45" t="s">
        <v>74</v>
      </c>
      <c r="B756" s="45">
        <v>427</v>
      </c>
      <c r="C756" s="49" t="s">
        <v>117</v>
      </c>
      <c r="D756" s="49" t="s">
        <v>112</v>
      </c>
      <c r="E756" s="45">
        <v>1</v>
      </c>
      <c r="F756" s="53">
        <v>50</v>
      </c>
      <c r="G756" s="46">
        <v>778.00066698600006</v>
      </c>
      <c r="H756" s="46">
        <v>50</v>
      </c>
      <c r="I756" s="47"/>
      <c r="J756" s="48"/>
      <c r="K756" s="47">
        <f>E756*G756*H756*POWER(10,-6)</f>
        <v>3.8900033349299999E-2</v>
      </c>
      <c r="L756" s="47" t="s">
        <v>99</v>
      </c>
      <c r="M756" s="54">
        <v>603202</v>
      </c>
      <c r="N756" s="54">
        <v>1945001.66747</v>
      </c>
      <c r="O756" s="54" t="str">
        <f t="array" ref="O756">IF(ISERROR(IF(INDEX(INFO!$B$5:$G$29,MATCH(C756&amp;F756,INFO!$C$5:$C$29&amp;INFO!$D$5:$D$29,0),6)=ROUND(G756,0)*F756*ROUND(H756,0),"pełna"," ")=1)," ",IF(AND(INDEX(INFO!$B$5:$G$29,MATCH(C756&amp;F756,INFO!$C$5:$C$29&amp;INFO!$D$5:$D$29,0),6)=ROUND(G756,0)*F756*ROUND(H756,0),(ROUND((N756-F756*G756*H756),0)=0)),"pełna"," "))</f>
        <v xml:space="preserve"> </v>
      </c>
      <c r="P756" s="54"/>
      <c r="R756" s="98"/>
      <c r="S756" s="70"/>
      <c r="T756" s="98"/>
    </row>
    <row r="757" spans="1:20" x14ac:dyDescent="0.2">
      <c r="A757" s="45" t="s">
        <v>90</v>
      </c>
      <c r="B757" s="45">
        <v>427</v>
      </c>
      <c r="C757" s="49" t="s">
        <v>117</v>
      </c>
      <c r="D757" s="49" t="s">
        <v>112</v>
      </c>
      <c r="E757" s="45">
        <v>1</v>
      </c>
      <c r="F757" s="53">
        <v>50</v>
      </c>
      <c r="G757" s="46">
        <v>778.00066698600006</v>
      </c>
      <c r="H757" s="46">
        <v>50</v>
      </c>
      <c r="I757" s="47"/>
      <c r="J757" s="48"/>
      <c r="K757" s="47">
        <f>E757*G757*H757*POWER(10,-6)</f>
        <v>3.8900033349299999E-2</v>
      </c>
      <c r="L757" s="47" t="s">
        <v>99</v>
      </c>
      <c r="M757" s="54">
        <v>603202</v>
      </c>
      <c r="N757" s="54">
        <v>1945001.66747</v>
      </c>
      <c r="O757" s="54" t="str">
        <f t="array" ref="O757">IF(ISERROR(IF(INDEX(INFO!$B$5:$G$29,MATCH(C757&amp;F757,INFO!$C$5:$C$29&amp;INFO!$D$5:$D$29,0),6)=ROUND(G757,0)*F757*ROUND(H757,0),"pełna"," ")=1)," ",IF(AND(INDEX(INFO!$B$5:$G$29,MATCH(C757&amp;F757,INFO!$C$5:$C$29&amp;INFO!$D$5:$D$29,0),6)=ROUND(G757,0)*F757*ROUND(H757,0),(ROUND((N757-F757*G757*H757),0)=0)),"pełna"," "))</f>
        <v xml:space="preserve"> </v>
      </c>
      <c r="P757" s="54"/>
      <c r="R757" s="98"/>
      <c r="S757" s="70"/>
      <c r="T757" s="98"/>
    </row>
    <row r="758" spans="1:20" x14ac:dyDescent="0.2">
      <c r="A758" s="45" t="s">
        <v>74</v>
      </c>
      <c r="B758" s="45">
        <v>534</v>
      </c>
      <c r="C758" s="49" t="s">
        <v>117</v>
      </c>
      <c r="D758" s="49" t="s">
        <v>112</v>
      </c>
      <c r="E758" s="45">
        <v>1</v>
      </c>
      <c r="F758" s="53">
        <v>50</v>
      </c>
      <c r="G758" s="46">
        <v>1267.9993330100001</v>
      </c>
      <c r="H758" s="46">
        <v>50</v>
      </c>
      <c r="I758" s="47"/>
      <c r="J758" s="48"/>
      <c r="K758" s="47">
        <f>E758*G758*H758*POWER(10,-6)</f>
        <v>6.3399966650500003E-2</v>
      </c>
      <c r="L758" s="47" t="s">
        <v>99</v>
      </c>
      <c r="M758" s="54">
        <v>603202</v>
      </c>
      <c r="N758" s="54">
        <v>3169998.3325299998</v>
      </c>
      <c r="O758" s="54" t="str">
        <f t="array" ref="O758">IF(ISERROR(IF(INDEX(INFO!$B$5:$G$29,MATCH(C758&amp;F758,INFO!$C$5:$C$29&amp;INFO!$D$5:$D$29,0),6)=ROUND(G758,0)*F758*ROUND(H758,0),"pełna"," ")=1)," ",IF(AND(INDEX(INFO!$B$5:$G$29,MATCH(C758&amp;F758,INFO!$C$5:$C$29&amp;INFO!$D$5:$D$29,0),6)=ROUND(G758,0)*F758*ROUND(H758,0),(ROUND((N758-F758*G758*H758),0)=0)),"pełna"," "))</f>
        <v xml:space="preserve"> </v>
      </c>
      <c r="P758" s="54"/>
      <c r="R758" s="98"/>
      <c r="S758" s="70"/>
      <c r="T758" s="98"/>
    </row>
    <row r="759" spans="1:20" x14ac:dyDescent="0.2">
      <c r="A759" s="45" t="s">
        <v>74</v>
      </c>
      <c r="B759" s="45">
        <v>572</v>
      </c>
      <c r="C759" s="49" t="s">
        <v>117</v>
      </c>
      <c r="D759" s="49" t="s">
        <v>112</v>
      </c>
      <c r="E759" s="45">
        <v>1</v>
      </c>
      <c r="F759" s="53">
        <v>50</v>
      </c>
      <c r="G759" s="46">
        <v>267.11285588800001</v>
      </c>
      <c r="H759" s="46">
        <v>50</v>
      </c>
      <c r="I759" s="47"/>
      <c r="J759" s="48"/>
      <c r="K759" s="47">
        <f>E759*G759*H759*POWER(10,-6)</f>
        <v>1.33556427944E-2</v>
      </c>
      <c r="L759" s="47" t="s">
        <v>99</v>
      </c>
      <c r="M759" s="54">
        <v>603202</v>
      </c>
      <c r="N759" s="54">
        <v>667782.13971899997</v>
      </c>
      <c r="O759" s="54" t="str">
        <f t="array" ref="O759">IF(ISERROR(IF(INDEX(INFO!$B$5:$G$29,MATCH(C759&amp;F759,INFO!$C$5:$C$29&amp;INFO!$D$5:$D$29,0),6)=ROUND(G759,0)*F759*ROUND(H759,0),"pełna"," ")=1)," ",IF(AND(INDEX(INFO!$B$5:$G$29,MATCH(C759&amp;F759,INFO!$C$5:$C$29&amp;INFO!$D$5:$D$29,0),6)=ROUND(G759,0)*F759*ROUND(H759,0),(ROUND((N759-F759*G759*H759),0)=0)),"pełna"," "))</f>
        <v xml:space="preserve"> </v>
      </c>
      <c r="P759" s="54"/>
      <c r="R759" s="98"/>
      <c r="S759" s="70"/>
      <c r="T759" s="98"/>
    </row>
    <row r="760" spans="1:20" x14ac:dyDescent="0.2">
      <c r="A760" s="45" t="s">
        <v>74</v>
      </c>
      <c r="B760" s="45">
        <v>574</v>
      </c>
      <c r="C760" s="49" t="s">
        <v>117</v>
      </c>
      <c r="D760" s="49" t="s">
        <v>112</v>
      </c>
      <c r="E760" s="45">
        <v>1</v>
      </c>
      <c r="F760" s="53">
        <v>50</v>
      </c>
      <c r="G760" s="46">
        <v>260.88781109899998</v>
      </c>
      <c r="H760" s="46">
        <v>50</v>
      </c>
      <c r="I760" s="47"/>
      <c r="J760" s="48"/>
      <c r="K760" s="47">
        <f>E760*G760*H760*POWER(10,-6)</f>
        <v>1.3044390554949999E-2</v>
      </c>
      <c r="L760" s="47" t="s">
        <v>99</v>
      </c>
      <c r="M760" s="54">
        <v>603202</v>
      </c>
      <c r="N760" s="54">
        <v>652219.52774599998</v>
      </c>
      <c r="O760" s="54" t="str">
        <f t="array" ref="O760">IF(ISERROR(IF(INDEX(INFO!$B$5:$G$29,MATCH(C760&amp;F760,INFO!$C$5:$C$29&amp;INFO!$D$5:$D$29,0),6)=ROUND(G760,0)*F760*ROUND(H760,0),"pełna"," ")=1)," ",IF(AND(INDEX(INFO!$B$5:$G$29,MATCH(C760&amp;F760,INFO!$C$5:$C$29&amp;INFO!$D$5:$D$29,0),6)=ROUND(G760,0)*F760*ROUND(H760,0),(ROUND((N760-F760*G760*H760),0)=0)),"pełna"," "))</f>
        <v xml:space="preserve"> </v>
      </c>
      <c r="P760" s="54"/>
      <c r="R760" s="98"/>
      <c r="S760" s="70"/>
      <c r="T760" s="98"/>
    </row>
    <row r="761" spans="1:20" x14ac:dyDescent="0.2">
      <c r="A761" s="45" t="s">
        <v>96</v>
      </c>
      <c r="B761" s="45">
        <v>273</v>
      </c>
      <c r="C761" s="49" t="s">
        <v>49</v>
      </c>
      <c r="D761" s="49" t="s">
        <v>130</v>
      </c>
      <c r="E761" s="45">
        <v>2</v>
      </c>
      <c r="F761" s="53">
        <v>10</v>
      </c>
      <c r="G761" s="46">
        <v>89.999999999099998</v>
      </c>
      <c r="H761" s="46">
        <v>524.99999996899999</v>
      </c>
      <c r="I761" s="47"/>
      <c r="J761" s="48"/>
      <c r="K761" s="47">
        <f>E761*G761*H761*POWER(10,-6)</f>
        <v>9.4499999993474984E-2</v>
      </c>
      <c r="L761" s="47"/>
      <c r="M761" s="54">
        <v>405007</v>
      </c>
      <c r="N761" s="54">
        <v>472499.99996699998</v>
      </c>
      <c r="O761" s="54" t="str">
        <f t="array" ref="O761">IF(ISERROR(IF(INDEX(INFO!$B$5:$G$29,MATCH(C761&amp;F761,INFO!$C$5:$C$29&amp;INFO!$D$5:$D$29,0),6)=ROUND(G761,0)*F761*ROUND(H761,0),"pełna"," ")=1)," ",IF(AND(INDEX(INFO!$B$5:$G$29,MATCH(C761&amp;F761,INFO!$C$5:$C$29&amp;INFO!$D$5:$D$29,0),6)=ROUND(G761,0)*F761*ROUND(H761,0),(ROUND((N761-F761*G761*H761),0)=0)),"pełna"," "))</f>
        <v xml:space="preserve"> </v>
      </c>
      <c r="P761" s="54"/>
      <c r="R761" s="98"/>
      <c r="S761" s="70"/>
      <c r="T761" s="98"/>
    </row>
    <row r="762" spans="1:20" x14ac:dyDescent="0.2">
      <c r="A762" s="45" t="s">
        <v>96</v>
      </c>
      <c r="B762" s="45">
        <v>316</v>
      </c>
      <c r="C762" s="49" t="s">
        <v>49</v>
      </c>
      <c r="D762" s="49" t="s">
        <v>130</v>
      </c>
      <c r="E762" s="45">
        <v>2</v>
      </c>
      <c r="F762" s="53">
        <v>10</v>
      </c>
      <c r="G762" s="46">
        <v>89.999999998999996</v>
      </c>
      <c r="H762" s="46">
        <v>524.99999996899999</v>
      </c>
      <c r="I762" s="47"/>
      <c r="J762" s="48"/>
      <c r="K762" s="47">
        <f>E762*G762*H762*POWER(10,-6)</f>
        <v>9.4499999993369985E-2</v>
      </c>
      <c r="L762" s="47"/>
      <c r="M762" s="54">
        <v>405007</v>
      </c>
      <c r="N762" s="54">
        <v>397699.99996699998</v>
      </c>
      <c r="O762" s="54" t="str">
        <f t="array" ref="O762">IF(ISERROR(IF(INDEX(INFO!$B$5:$G$29,MATCH(C762&amp;F762,INFO!$C$5:$C$29&amp;INFO!$D$5:$D$29,0),6)=ROUND(G762,0)*F762*ROUND(H762,0),"pełna"," ")=1)," ",IF(AND(INDEX(INFO!$B$5:$G$29,MATCH(C762&amp;F762,INFO!$C$5:$C$29&amp;INFO!$D$5:$D$29,0),6)=ROUND(G762,0)*F762*ROUND(H762,0),(ROUND((N762-F762*G762*H762),0)=0)),"pełna"," "))</f>
        <v xml:space="preserve"> </v>
      </c>
      <c r="P762" s="54"/>
      <c r="R762" s="98"/>
      <c r="S762" s="70"/>
      <c r="T762" s="98"/>
    </row>
    <row r="763" spans="1:20" x14ac:dyDescent="0.2">
      <c r="A763" s="45" t="s">
        <v>96</v>
      </c>
      <c r="B763" s="45">
        <v>298</v>
      </c>
      <c r="C763" s="49" t="s">
        <v>36</v>
      </c>
      <c r="D763" s="49" t="s">
        <v>131</v>
      </c>
      <c r="E763" s="45">
        <v>2</v>
      </c>
      <c r="F763" s="53">
        <v>4</v>
      </c>
      <c r="G763" s="46">
        <v>280</v>
      </c>
      <c r="H763" s="46">
        <v>409.5</v>
      </c>
      <c r="I763" s="47"/>
      <c r="J763" s="48"/>
      <c r="K763" s="47">
        <f>E763*G763*H763*POWER(10,-6)</f>
        <v>0.22932</v>
      </c>
      <c r="L763" s="47" t="s">
        <v>132</v>
      </c>
      <c r="M763" s="54">
        <v>502017</v>
      </c>
      <c r="N763" s="54">
        <v>458640</v>
      </c>
      <c r="O763" s="54" t="str">
        <f t="array" ref="O763">IF(ISERROR(IF(INDEX(INFO!$B$5:$G$29,MATCH(C763&amp;F763,INFO!$C$5:$C$29&amp;INFO!$D$5:$D$29,0),6)=ROUND(G763,0)*F763*ROUND(H763,0),"pełna"," ")=1)," ",IF(AND(INDEX(INFO!$B$5:$G$29,MATCH(C763&amp;F763,INFO!$C$5:$C$29&amp;INFO!$D$5:$D$29,0),6)=ROUND(G763,0)*F763*ROUND(H763,0),(ROUND((N763-F763*G763*H763),0)=0)),"pełna"," "))</f>
        <v xml:space="preserve"> </v>
      </c>
      <c r="P763" s="54"/>
      <c r="R763" s="98"/>
      <c r="S763" s="70"/>
      <c r="T763" s="98"/>
    </row>
    <row r="764" spans="1:20" x14ac:dyDescent="0.2">
      <c r="A764" s="45" t="s">
        <v>87</v>
      </c>
      <c r="B764" s="45">
        <v>344</v>
      </c>
      <c r="C764" s="49" t="s">
        <v>36</v>
      </c>
      <c r="D764" s="49" t="s">
        <v>131</v>
      </c>
      <c r="E764" s="45">
        <v>1</v>
      </c>
      <c r="F764" s="53">
        <v>6</v>
      </c>
      <c r="G764" s="46">
        <v>79.999997266799994</v>
      </c>
      <c r="H764" s="46">
        <v>2494</v>
      </c>
      <c r="I764" s="47"/>
      <c r="J764" s="48"/>
      <c r="K764" s="47">
        <f>E764*G764*H764*POWER(10,-6)</f>
        <v>0.19951999318339916</v>
      </c>
      <c r="L764" s="47" t="s">
        <v>132</v>
      </c>
      <c r="M764" s="54">
        <v>502016</v>
      </c>
      <c r="N764" s="54">
        <v>1197119.9595699999</v>
      </c>
      <c r="O764" s="54" t="str">
        <f t="array" ref="O764">IF(ISERROR(IF(INDEX(INFO!$B$5:$G$29,MATCH(C764&amp;F764,INFO!$C$5:$C$29&amp;INFO!$D$5:$D$29,0),6)=ROUND(G764,0)*F764*ROUND(H764,0),"pełna"," ")=1)," ",IF(AND(INDEX(INFO!$B$5:$G$29,MATCH(C764&amp;F764,INFO!$C$5:$C$29&amp;INFO!$D$5:$D$29,0),6)=ROUND(G764,0)*F764*ROUND(H764,0),(ROUND((N764-F764*G764*H764),0)=0)),"pełna"," "))</f>
        <v xml:space="preserve"> </v>
      </c>
      <c r="P764" s="54"/>
      <c r="R764" s="98"/>
      <c r="S764" s="70"/>
      <c r="T764" s="98"/>
    </row>
    <row r="765" spans="1:20" x14ac:dyDescent="0.2">
      <c r="A765" s="45" t="s">
        <v>83</v>
      </c>
      <c r="B765" s="45">
        <v>347</v>
      </c>
      <c r="C765" s="49" t="s">
        <v>36</v>
      </c>
      <c r="D765" s="49" t="s">
        <v>131</v>
      </c>
      <c r="E765" s="45">
        <v>1</v>
      </c>
      <c r="F765" s="53">
        <v>6</v>
      </c>
      <c r="G765" s="46">
        <v>79.999997266999998</v>
      </c>
      <c r="H765" s="46">
        <v>2500</v>
      </c>
      <c r="I765" s="47"/>
      <c r="J765" s="48"/>
      <c r="K765" s="47">
        <f>E765*G765*H765*POWER(10,-6)</f>
        <v>0.19999999316749997</v>
      </c>
      <c r="L765" s="47" t="s">
        <v>132</v>
      </c>
      <c r="M765" s="54">
        <v>502016</v>
      </c>
      <c r="N765" s="54">
        <v>1199999.95948</v>
      </c>
      <c r="O765" s="54" t="str">
        <f t="array" ref="O765">IF(ISERROR(IF(INDEX(INFO!$B$5:$G$29,MATCH(C765&amp;F765,INFO!$C$5:$C$29&amp;INFO!$D$5:$D$29,0),6)=ROUND(G765,0)*F765*ROUND(H765,0),"pełna"," ")=1)," ",IF(AND(INDEX(INFO!$B$5:$G$29,MATCH(C765&amp;F765,INFO!$C$5:$C$29&amp;INFO!$D$5:$D$29,0),6)=ROUND(G765,0)*F765*ROUND(H765,0),(ROUND((N765-F765*G765*H765),0)=0)),"pełna"," "))</f>
        <v xml:space="preserve"> </v>
      </c>
      <c r="P765" s="54"/>
      <c r="R765" s="98"/>
      <c r="S765" s="70"/>
      <c r="T765" s="98"/>
    </row>
    <row r="766" spans="1:20" x14ac:dyDescent="0.2">
      <c r="A766" s="45" t="s">
        <v>76</v>
      </c>
      <c r="B766" s="45">
        <v>349</v>
      </c>
      <c r="C766" s="49" t="s">
        <v>36</v>
      </c>
      <c r="D766" s="49" t="s">
        <v>131</v>
      </c>
      <c r="E766" s="45">
        <v>1</v>
      </c>
      <c r="F766" s="53">
        <v>12</v>
      </c>
      <c r="G766" s="46">
        <v>120.00000075200001</v>
      </c>
      <c r="H766" s="46">
        <v>150</v>
      </c>
      <c r="I766" s="47"/>
      <c r="J766" s="48"/>
      <c r="K766" s="47">
        <f>E766*G766*H766*POWER(10,-6)</f>
        <v>1.8000000112800001E-2</v>
      </c>
      <c r="L766" s="47" t="s">
        <v>132</v>
      </c>
      <c r="M766" s="54">
        <v>502004</v>
      </c>
      <c r="N766" s="54">
        <v>216000.001357</v>
      </c>
      <c r="O766" s="54" t="str">
        <f t="array" ref="O766">IF(ISERROR(IF(INDEX(INFO!$B$5:$G$29,MATCH(C766&amp;F766,INFO!$C$5:$C$29&amp;INFO!$D$5:$D$29,0),6)=ROUND(G766,0)*F766*ROUND(H766,0),"pełna"," ")=1)," ",IF(AND(INDEX(INFO!$B$5:$G$29,MATCH(C766&amp;F766,INFO!$C$5:$C$29&amp;INFO!$D$5:$D$29,0),6)=ROUND(G766,0)*F766*ROUND(H766,0),(ROUND((N766-F766*G766*H766),0)=0)),"pełna"," "))</f>
        <v xml:space="preserve"> </v>
      </c>
      <c r="P766" s="54"/>
      <c r="R766" s="98"/>
      <c r="S766" s="70"/>
      <c r="T766" s="98"/>
    </row>
    <row r="767" spans="1:20" x14ac:dyDescent="0.2">
      <c r="A767" s="45" t="s">
        <v>91</v>
      </c>
      <c r="B767" s="45">
        <v>349</v>
      </c>
      <c r="C767" s="49" t="s">
        <v>36</v>
      </c>
      <c r="D767" s="49" t="s">
        <v>131</v>
      </c>
      <c r="E767" s="45">
        <v>1</v>
      </c>
      <c r="F767" s="53">
        <v>12</v>
      </c>
      <c r="G767" s="46">
        <v>120.000000755</v>
      </c>
      <c r="H767" s="46">
        <v>150</v>
      </c>
      <c r="I767" s="47"/>
      <c r="J767" s="48"/>
      <c r="K767" s="47">
        <f>E767*G767*H767*POWER(10,-6)</f>
        <v>1.8000000113249998E-2</v>
      </c>
      <c r="L767" s="47" t="s">
        <v>132</v>
      </c>
      <c r="M767" s="54">
        <v>502004</v>
      </c>
      <c r="N767" s="54">
        <v>216000.00135599999</v>
      </c>
      <c r="O767" s="54" t="str">
        <f t="array" ref="O767">IF(ISERROR(IF(INDEX(INFO!$B$5:$G$29,MATCH(C767&amp;F767,INFO!$C$5:$C$29&amp;INFO!$D$5:$D$29,0),6)=ROUND(G767,0)*F767*ROUND(H767,0),"pełna"," ")=1)," ",IF(AND(INDEX(INFO!$B$5:$G$29,MATCH(C767&amp;F767,INFO!$C$5:$C$29&amp;INFO!$D$5:$D$29,0),6)=ROUND(G767,0)*F767*ROUND(H767,0),(ROUND((N767-F767*G767*H767),0)=0)),"pełna"," "))</f>
        <v xml:space="preserve"> </v>
      </c>
      <c r="P767" s="54"/>
      <c r="R767" s="98"/>
      <c r="S767" s="70"/>
      <c r="T767" s="98"/>
    </row>
    <row r="768" spans="1:20" x14ac:dyDescent="0.2">
      <c r="A768" s="45" t="s">
        <v>76</v>
      </c>
      <c r="B768" s="45">
        <v>350</v>
      </c>
      <c r="C768" s="49" t="s">
        <v>36</v>
      </c>
      <c r="D768" s="49" t="s">
        <v>131</v>
      </c>
      <c r="E768" s="45">
        <v>1</v>
      </c>
      <c r="F768" s="53">
        <v>12</v>
      </c>
      <c r="G768" s="46">
        <v>120.00000081500001</v>
      </c>
      <c r="H768" s="46">
        <v>2364</v>
      </c>
      <c r="I768" s="47"/>
      <c r="J768" s="48"/>
      <c r="K768" s="47">
        <f>E768*G768*H768*POWER(10,-6)</f>
        <v>0.28368000192665999</v>
      </c>
      <c r="L768" s="47" t="s">
        <v>132</v>
      </c>
      <c r="M768" s="54">
        <v>502004</v>
      </c>
      <c r="N768" s="54">
        <v>3404160.0222800002</v>
      </c>
      <c r="O768" s="54" t="str">
        <f t="array" ref="O768">IF(ISERROR(IF(INDEX(INFO!$B$5:$G$29,MATCH(C768&amp;F768,INFO!$C$5:$C$29&amp;INFO!$D$5:$D$29,0),6)=ROUND(G768,0)*F768*ROUND(H768,0),"pełna"," ")=1)," ",IF(AND(INDEX(INFO!$B$5:$G$29,MATCH(C768&amp;F768,INFO!$C$5:$C$29&amp;INFO!$D$5:$D$29,0),6)=ROUND(G768,0)*F768*ROUND(H768,0),(ROUND((N768-F768*G768*H768),0)=0)),"pełna"," "))</f>
        <v xml:space="preserve"> </v>
      </c>
      <c r="P768" s="54"/>
      <c r="R768" s="98"/>
      <c r="S768" s="70"/>
      <c r="T768" s="98"/>
    </row>
    <row r="769" spans="1:20" x14ac:dyDescent="0.2">
      <c r="A769" s="91" t="s">
        <v>91</v>
      </c>
      <c r="B769" s="91">
        <v>350</v>
      </c>
      <c r="C769" s="92" t="s">
        <v>36</v>
      </c>
      <c r="D769" s="92" t="s">
        <v>131</v>
      </c>
      <c r="E769" s="91">
        <v>1</v>
      </c>
      <c r="F769" s="93">
        <v>12</v>
      </c>
      <c r="G769" s="94">
        <v>120.00000081500001</v>
      </c>
      <c r="H769" s="94">
        <v>2364</v>
      </c>
      <c r="I769" s="95"/>
      <c r="J769" s="96"/>
      <c r="K769" s="95">
        <f>E769*G769*H769*POWER(10,-6)</f>
        <v>0.28368000192665999</v>
      </c>
      <c r="L769" s="95" t="s">
        <v>132</v>
      </c>
      <c r="M769" s="97">
        <v>502004</v>
      </c>
      <c r="N769" s="97">
        <v>3404160.0222800002</v>
      </c>
      <c r="O769" s="97" t="str">
        <f t="array" ref="O769">IF(ISERROR(IF(INDEX(INFO!$B$5:$G$29,MATCH(C769&amp;F769,INFO!$C$5:$C$29&amp;INFO!$D$5:$D$29,0),6)=ROUND(G769,0)*F769*ROUND(H769,0),"pełna"," ")=1)," ",IF(AND(INDEX(INFO!$B$5:$G$29,MATCH(C769&amp;F769,INFO!$C$5:$C$29&amp;INFO!$D$5:$D$29,0),6)=ROUND(G769,0)*F769*ROUND(H769,0),(ROUND((N769-F769*G769*H769),0)=0)),"pełna"," "))</f>
        <v xml:space="preserve"> </v>
      </c>
      <c r="P769" s="97"/>
      <c r="R769" s="98"/>
      <c r="S769" s="70"/>
      <c r="T769" s="98"/>
    </row>
  </sheetData>
  <autoFilter ref="A6:P13" xr:uid="{B5471299-564B-412C-A149-32F17E74FBCA}"/>
  <conditionalFormatting sqref="A7:J7 O7:P7">
    <cfRule type="expression" dxfId="10" priority="11" stopIfTrue="1">
      <formula>MOD(ROW(),2)</formula>
    </cfRule>
  </conditionalFormatting>
  <conditionalFormatting sqref="K7:N7">
    <cfRule type="expression" dxfId="9" priority="10" stopIfTrue="1">
      <formula>MOD(ROW(),2)</formula>
    </cfRule>
  </conditionalFormatting>
  <conditionalFormatting sqref="I8:I384 O8:P384">
    <cfRule type="expression" dxfId="8" priority="9" stopIfTrue="1">
      <formula>MOD(ROW(),2)</formula>
    </cfRule>
  </conditionalFormatting>
  <conditionalFormatting sqref="A8:H384 J8:J384">
    <cfRule type="expression" dxfId="7" priority="8" stopIfTrue="1">
      <formula>MOD(ROW(),2)</formula>
    </cfRule>
  </conditionalFormatting>
  <conditionalFormatting sqref="K8:N384">
    <cfRule type="expression" dxfId="6" priority="7" stopIfTrue="1">
      <formula>MOD(ROW(),2)</formula>
    </cfRule>
  </conditionalFormatting>
  <conditionalFormatting sqref="I385 O385:P385">
    <cfRule type="expression" dxfId="5" priority="6" stopIfTrue="1">
      <formula>MOD(ROW(),2)</formula>
    </cfRule>
  </conditionalFormatting>
  <conditionalFormatting sqref="A385:H385 J385">
    <cfRule type="expression" dxfId="4" priority="5" stopIfTrue="1">
      <formula>MOD(ROW(),2)</formula>
    </cfRule>
  </conditionalFormatting>
  <conditionalFormatting sqref="K385:N385">
    <cfRule type="expression" dxfId="3" priority="4" stopIfTrue="1">
      <formula>MOD(ROW(),2)</formula>
    </cfRule>
  </conditionalFormatting>
  <conditionalFormatting sqref="A386:P386">
    <cfRule type="expression" dxfId="2" priority="3" stopIfTrue="1">
      <formula>MOD(ROW(),2)</formula>
    </cfRule>
  </conditionalFormatting>
  <conditionalFormatting sqref="A387:P768">
    <cfRule type="expression" dxfId="1" priority="2" stopIfTrue="1">
      <formula>MOD(ROW(),2)</formula>
    </cfRule>
  </conditionalFormatting>
  <conditionalFormatting sqref="A769:P769">
    <cfRule type="expression" dxfId="0" priority="1" stopIfTrue="1">
      <formula>MOD(ROW(),2)</formula>
    </cfRule>
  </conditionalFormatting>
  <printOptions horizontalCentered="1"/>
  <pageMargins left="0.23622047244094491" right="0.23622047244094491" top="0.46" bottom="0.74803149606299213" header="0.31496062992125984" footer="0.31496062992125984"/>
  <pageSetup paperSize="9" orientation="portrait" r:id="rId1"/>
  <headerFooter>
    <oddFooter>&amp;L&amp;"Verdana,Standard"&amp;8hsbCAD Report
&amp;D &amp;T&amp;R&amp;"Verdana,Kursiv"&amp;8&amp;F / &amp;A
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P53"/>
  <sheetViews>
    <sheetView zoomScaleNormal="100" workbookViewId="0">
      <selection activeCell="C15" sqref="C15"/>
    </sheetView>
  </sheetViews>
  <sheetFormatPr defaultRowHeight="15" x14ac:dyDescent="0.25"/>
  <cols>
    <col min="1" max="1" width="11.28515625" style="55" customWidth="1"/>
    <col min="2" max="2" width="28" style="55" customWidth="1"/>
    <col min="3" max="7" width="15.28515625" style="55" customWidth="1"/>
    <col min="8" max="14" width="9.140625" style="55"/>
    <col min="15" max="15" width="21.85546875" style="55" customWidth="1"/>
    <col min="16" max="16384" width="9.140625" style="55"/>
  </cols>
  <sheetData>
    <row r="1" spans="1:8" ht="15.75" thickBot="1" x14ac:dyDescent="0.3"/>
    <row r="2" spans="1:8" ht="18.75" thickTop="1" thickBot="1" x14ac:dyDescent="0.3">
      <c r="B2" s="100" t="s">
        <v>57</v>
      </c>
      <c r="C2" s="100"/>
      <c r="D2" s="100"/>
      <c r="E2" s="100"/>
      <c r="F2" s="100"/>
      <c r="G2" s="100"/>
      <c r="H2" s="100"/>
    </row>
    <row r="3" spans="1:8" ht="15.75" thickTop="1" x14ac:dyDescent="0.25"/>
    <row r="4" spans="1:8" x14ac:dyDescent="0.25">
      <c r="A4" s="69" t="s">
        <v>56</v>
      </c>
      <c r="B4" s="75" t="s">
        <v>15</v>
      </c>
      <c r="C4" s="76" t="s">
        <v>16</v>
      </c>
      <c r="D4" s="76" t="s">
        <v>55</v>
      </c>
      <c r="E4" s="76" t="s">
        <v>54</v>
      </c>
      <c r="F4" s="76" t="s">
        <v>53</v>
      </c>
      <c r="G4" s="77" t="s">
        <v>52</v>
      </c>
    </row>
    <row r="5" spans="1:8" x14ac:dyDescent="0.25">
      <c r="A5" s="69">
        <v>1</v>
      </c>
      <c r="B5" s="73" t="s">
        <v>40</v>
      </c>
      <c r="C5" s="67" t="s">
        <v>36</v>
      </c>
      <c r="D5" s="68">
        <v>22</v>
      </c>
      <c r="E5" s="67">
        <v>1250</v>
      </c>
      <c r="F5" s="67">
        <v>2500</v>
      </c>
      <c r="G5" s="74">
        <f t="shared" ref="G5:G29" si="0">D5*E5*F5</f>
        <v>68750000</v>
      </c>
    </row>
    <row r="6" spans="1:8" x14ac:dyDescent="0.25">
      <c r="A6" s="69">
        <v>2</v>
      </c>
      <c r="B6" s="73" t="s">
        <v>40</v>
      </c>
      <c r="C6" s="67" t="s">
        <v>36</v>
      </c>
      <c r="D6" s="68">
        <v>12</v>
      </c>
      <c r="E6" s="67">
        <v>1250</v>
      </c>
      <c r="F6" s="67">
        <v>2500</v>
      </c>
      <c r="G6" s="74">
        <f t="shared" si="0"/>
        <v>37500000</v>
      </c>
    </row>
    <row r="7" spans="1:8" x14ac:dyDescent="0.25">
      <c r="A7" s="69">
        <v>3</v>
      </c>
      <c r="B7" s="73" t="s">
        <v>40</v>
      </c>
      <c r="C7" s="67" t="s">
        <v>51</v>
      </c>
      <c r="D7" s="68">
        <v>12</v>
      </c>
      <c r="E7" s="67">
        <v>625</v>
      </c>
      <c r="F7" s="67">
        <v>2500</v>
      </c>
      <c r="G7" s="74">
        <f t="shared" si="0"/>
        <v>18750000</v>
      </c>
    </row>
    <row r="8" spans="1:8" x14ac:dyDescent="0.25">
      <c r="A8" s="69">
        <v>4</v>
      </c>
      <c r="B8" s="73" t="s">
        <v>40</v>
      </c>
      <c r="C8" s="67" t="s">
        <v>61</v>
      </c>
      <c r="D8" s="68">
        <v>12</v>
      </c>
      <c r="E8" s="67">
        <v>1196</v>
      </c>
      <c r="F8" s="67">
        <v>2800</v>
      </c>
      <c r="G8" s="74">
        <f t="shared" si="0"/>
        <v>40185600</v>
      </c>
    </row>
    <row r="9" spans="1:8" x14ac:dyDescent="0.25">
      <c r="A9" s="69"/>
      <c r="B9" s="82" t="s">
        <v>65</v>
      </c>
      <c r="C9" s="83" t="s">
        <v>66</v>
      </c>
      <c r="D9" s="84">
        <v>22</v>
      </c>
      <c r="E9" s="83">
        <v>620</v>
      </c>
      <c r="F9" s="83">
        <v>2420</v>
      </c>
      <c r="G9" s="85">
        <f>D9*E9*F9</f>
        <v>33008800</v>
      </c>
    </row>
    <row r="10" spans="1:8" x14ac:dyDescent="0.25">
      <c r="A10" s="69"/>
      <c r="B10" s="82" t="s">
        <v>65</v>
      </c>
      <c r="C10" s="83" t="s">
        <v>61</v>
      </c>
      <c r="D10" s="84">
        <v>12</v>
      </c>
      <c r="E10" s="83">
        <v>1196</v>
      </c>
      <c r="F10" s="83">
        <v>2800</v>
      </c>
      <c r="G10" s="85">
        <f>D10*E10*F10</f>
        <v>40185600</v>
      </c>
    </row>
    <row r="11" spans="1:8" x14ac:dyDescent="0.25">
      <c r="A11" s="69"/>
      <c r="B11" s="82" t="s">
        <v>65</v>
      </c>
      <c r="C11" s="83" t="s">
        <v>67</v>
      </c>
      <c r="D11" s="84">
        <v>12</v>
      </c>
      <c r="E11" s="83">
        <v>1220</v>
      </c>
      <c r="F11" s="83">
        <v>2500</v>
      </c>
      <c r="G11" s="85">
        <f>D11*E11*F11</f>
        <v>36600000</v>
      </c>
    </row>
    <row r="12" spans="1:8" x14ac:dyDescent="0.25">
      <c r="A12" s="69">
        <v>5</v>
      </c>
      <c r="B12" s="73" t="s">
        <v>50</v>
      </c>
      <c r="C12" s="67" t="s">
        <v>49</v>
      </c>
      <c r="D12" s="68">
        <v>10</v>
      </c>
      <c r="E12" s="67">
        <v>1200</v>
      </c>
      <c r="F12" s="67">
        <v>2400</v>
      </c>
      <c r="G12" s="74">
        <f t="shared" si="0"/>
        <v>28800000</v>
      </c>
    </row>
    <row r="13" spans="1:8" x14ac:dyDescent="0.25">
      <c r="A13" s="69">
        <v>6</v>
      </c>
      <c r="B13" s="73" t="s">
        <v>50</v>
      </c>
      <c r="C13" s="67" t="s">
        <v>49</v>
      </c>
      <c r="D13" s="68">
        <v>12.5</v>
      </c>
      <c r="E13" s="67">
        <v>1200</v>
      </c>
      <c r="F13" s="67">
        <v>2400</v>
      </c>
      <c r="G13" s="74">
        <f t="shared" si="0"/>
        <v>36000000</v>
      </c>
    </row>
    <row r="14" spans="1:8" x14ac:dyDescent="0.25">
      <c r="A14" s="69"/>
      <c r="B14" s="73" t="s">
        <v>50</v>
      </c>
      <c r="C14" s="67" t="s">
        <v>37</v>
      </c>
      <c r="D14" s="68">
        <v>12.5</v>
      </c>
      <c r="E14" s="67">
        <v>1200</v>
      </c>
      <c r="F14" s="67">
        <v>2600</v>
      </c>
      <c r="G14" s="74">
        <f t="shared" ref="G14" si="1">D14*E14*F14</f>
        <v>39000000</v>
      </c>
    </row>
    <row r="15" spans="1:8" x14ac:dyDescent="0.25">
      <c r="A15" s="69">
        <v>7</v>
      </c>
      <c r="B15" s="73" t="s">
        <v>38</v>
      </c>
      <c r="C15" s="67" t="s">
        <v>44</v>
      </c>
      <c r="D15" s="68">
        <v>12.5</v>
      </c>
      <c r="E15" s="67">
        <v>1200</v>
      </c>
      <c r="F15" s="67">
        <v>2550</v>
      </c>
      <c r="G15" s="74">
        <f t="shared" si="0"/>
        <v>38250000</v>
      </c>
    </row>
    <row r="16" spans="1:8" x14ac:dyDescent="0.25">
      <c r="A16" s="69">
        <v>8</v>
      </c>
      <c r="B16" s="73" t="s">
        <v>38</v>
      </c>
      <c r="C16" s="67" t="s">
        <v>39</v>
      </c>
      <c r="D16" s="68">
        <v>12.5</v>
      </c>
      <c r="E16" s="67">
        <v>1200</v>
      </c>
      <c r="F16" s="67">
        <v>2527</v>
      </c>
      <c r="G16" s="74">
        <f t="shared" si="0"/>
        <v>37905000</v>
      </c>
    </row>
    <row r="17" spans="1:12" x14ac:dyDescent="0.25">
      <c r="A17" s="69">
        <v>9</v>
      </c>
      <c r="B17" s="73" t="s">
        <v>38</v>
      </c>
      <c r="C17" s="67" t="s">
        <v>37</v>
      </c>
      <c r="D17" s="68">
        <v>12.5</v>
      </c>
      <c r="E17" s="67">
        <v>1200</v>
      </c>
      <c r="F17" s="67">
        <v>2600</v>
      </c>
      <c r="G17" s="74">
        <f t="shared" ref="G17" si="2">D17*E17*F17</f>
        <v>39000000</v>
      </c>
    </row>
    <row r="18" spans="1:12" x14ac:dyDescent="0.25">
      <c r="A18" s="69"/>
      <c r="B18" s="73" t="s">
        <v>38</v>
      </c>
      <c r="C18" s="67" t="s">
        <v>37</v>
      </c>
      <c r="D18" s="68">
        <v>15</v>
      </c>
      <c r="E18" s="67">
        <v>1200</v>
      </c>
      <c r="F18" s="67">
        <v>2600</v>
      </c>
      <c r="G18" s="85">
        <f>D18*E18*F18</f>
        <v>46800000</v>
      </c>
    </row>
    <row r="19" spans="1:12" x14ac:dyDescent="0.25">
      <c r="A19" s="69"/>
      <c r="B19" s="82" t="s">
        <v>38</v>
      </c>
      <c r="C19" s="83" t="s">
        <v>69</v>
      </c>
      <c r="D19" s="84">
        <v>15</v>
      </c>
      <c r="E19" s="83">
        <v>1200</v>
      </c>
      <c r="F19" s="83">
        <v>2630</v>
      </c>
      <c r="G19" s="85">
        <f>D19*E19*F19</f>
        <v>47340000</v>
      </c>
    </row>
    <row r="20" spans="1:12" x14ac:dyDescent="0.25">
      <c r="A20" s="69">
        <v>10</v>
      </c>
      <c r="B20" s="73" t="s">
        <v>48</v>
      </c>
      <c r="C20" s="67" t="s">
        <v>44</v>
      </c>
      <c r="D20" s="68">
        <v>12.5</v>
      </c>
      <c r="E20" s="67">
        <v>1200</v>
      </c>
      <c r="F20" s="67">
        <v>2550</v>
      </c>
      <c r="G20" s="74">
        <f t="shared" si="0"/>
        <v>38250000</v>
      </c>
    </row>
    <row r="21" spans="1:12" x14ac:dyDescent="0.25">
      <c r="A21" s="69"/>
      <c r="B21" s="82" t="s">
        <v>48</v>
      </c>
      <c r="C21" s="83" t="s">
        <v>37</v>
      </c>
      <c r="D21" s="84">
        <v>12.5</v>
      </c>
      <c r="E21" s="83">
        <v>1200</v>
      </c>
      <c r="F21" s="83">
        <v>2600</v>
      </c>
      <c r="G21" s="85">
        <f>D21*E21*F21</f>
        <v>39000000</v>
      </c>
    </row>
    <row r="22" spans="1:12" x14ac:dyDescent="0.25">
      <c r="A22" s="69">
        <v>11</v>
      </c>
      <c r="B22" s="73" t="s">
        <v>47</v>
      </c>
      <c r="C22" s="67" t="s">
        <v>46</v>
      </c>
      <c r="D22" s="68">
        <v>12.5</v>
      </c>
      <c r="E22" s="67">
        <v>1200</v>
      </c>
      <c r="F22" s="67">
        <v>2700</v>
      </c>
      <c r="G22" s="74">
        <f t="shared" si="0"/>
        <v>40500000</v>
      </c>
    </row>
    <row r="23" spans="1:12" x14ac:dyDescent="0.25">
      <c r="A23" s="69">
        <v>12</v>
      </c>
      <c r="B23" s="73" t="s">
        <v>35</v>
      </c>
      <c r="C23" s="67" t="s">
        <v>36</v>
      </c>
      <c r="D23" s="68">
        <v>12</v>
      </c>
      <c r="E23" s="67">
        <v>1250</v>
      </c>
      <c r="F23" s="67">
        <v>2500</v>
      </c>
      <c r="G23" s="74">
        <f t="shared" si="0"/>
        <v>37500000</v>
      </c>
    </row>
    <row r="24" spans="1:12" x14ac:dyDescent="0.25">
      <c r="A24" s="69">
        <v>13</v>
      </c>
      <c r="B24" s="73" t="s">
        <v>35</v>
      </c>
      <c r="C24" s="67" t="s">
        <v>36</v>
      </c>
      <c r="D24" s="68">
        <v>15</v>
      </c>
      <c r="E24" s="67">
        <v>1250</v>
      </c>
      <c r="F24" s="67">
        <v>2500</v>
      </c>
      <c r="G24" s="74">
        <f t="shared" si="0"/>
        <v>46875000</v>
      </c>
    </row>
    <row r="25" spans="1:12" x14ac:dyDescent="0.25">
      <c r="A25" s="69">
        <v>14</v>
      </c>
      <c r="B25" s="73" t="s">
        <v>35</v>
      </c>
      <c r="C25" s="67" t="s">
        <v>36</v>
      </c>
      <c r="D25" s="68">
        <v>18</v>
      </c>
      <c r="E25" s="67">
        <v>1250</v>
      </c>
      <c r="F25" s="67">
        <v>2500</v>
      </c>
      <c r="G25" s="74">
        <f t="shared" si="0"/>
        <v>56250000</v>
      </c>
    </row>
    <row r="26" spans="1:12" x14ac:dyDescent="0.25">
      <c r="A26" s="69">
        <v>15</v>
      </c>
      <c r="B26" s="73" t="s">
        <v>35</v>
      </c>
      <c r="C26" s="67" t="s">
        <v>36</v>
      </c>
      <c r="D26" s="68">
        <v>21</v>
      </c>
      <c r="E26" s="67">
        <v>1250</v>
      </c>
      <c r="F26" s="67">
        <v>2500</v>
      </c>
      <c r="G26" s="74">
        <f t="shared" si="0"/>
        <v>65625000</v>
      </c>
    </row>
    <row r="27" spans="1:12" x14ac:dyDescent="0.25">
      <c r="A27" s="69">
        <v>16</v>
      </c>
      <c r="B27" s="73" t="s">
        <v>45</v>
      </c>
      <c r="C27" s="67" t="s">
        <v>37</v>
      </c>
      <c r="D27" s="68">
        <v>15</v>
      </c>
      <c r="E27" s="67">
        <v>1200</v>
      </c>
      <c r="F27" s="67">
        <v>2600</v>
      </c>
      <c r="G27" s="74">
        <f t="shared" si="0"/>
        <v>46800000</v>
      </c>
    </row>
    <row r="28" spans="1:12" x14ac:dyDescent="0.25">
      <c r="A28" s="69">
        <v>17</v>
      </c>
      <c r="B28" s="73" t="s">
        <v>43</v>
      </c>
      <c r="C28" s="67" t="s">
        <v>59</v>
      </c>
      <c r="D28" s="68">
        <v>12.5</v>
      </c>
      <c r="E28" s="67">
        <v>1250</v>
      </c>
      <c r="F28" s="67">
        <v>2550</v>
      </c>
      <c r="G28" s="74">
        <f t="shared" si="0"/>
        <v>39843750</v>
      </c>
    </row>
    <row r="29" spans="1:12" x14ac:dyDescent="0.25">
      <c r="A29" s="69">
        <v>18</v>
      </c>
      <c r="B29" s="78" t="s">
        <v>43</v>
      </c>
      <c r="C29" s="79" t="s">
        <v>60</v>
      </c>
      <c r="D29" s="80">
        <v>12.5</v>
      </c>
      <c r="E29" s="79">
        <v>1250</v>
      </c>
      <c r="F29" s="79">
        <v>2527</v>
      </c>
      <c r="G29" s="81">
        <f t="shared" si="0"/>
        <v>39484375</v>
      </c>
    </row>
    <row r="31" spans="1:12" x14ac:dyDescent="0.25">
      <c r="A31" s="101" t="s">
        <v>42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</row>
    <row r="32" spans="1:12" x14ac:dyDescent="0.25">
      <c r="A32" s="99" t="s">
        <v>41</v>
      </c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</row>
    <row r="33" spans="1:16" x14ac:dyDescent="0.25">
      <c r="A33" s="99" t="s">
        <v>62</v>
      </c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</row>
    <row r="34" spans="1:16" ht="30" customHeight="1" x14ac:dyDescent="0.25">
      <c r="A34" s="102" t="s">
        <v>64</v>
      </c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</row>
    <row r="35" spans="1:16" x14ac:dyDescent="0.25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</row>
    <row r="36" spans="1:16" x14ac:dyDescent="0.25">
      <c r="A36" s="99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</row>
    <row r="37" spans="1:16" x14ac:dyDescent="0.25">
      <c r="A37" s="99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</row>
    <row r="38" spans="1:16" x14ac:dyDescent="0.25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</row>
    <row r="46" spans="1:16" x14ac:dyDescent="0.25">
      <c r="D46" s="66"/>
      <c r="E46" s="66"/>
      <c r="F46" s="65"/>
      <c r="G46" s="65"/>
      <c r="H46" s="65"/>
      <c r="I46" s="64"/>
      <c r="J46" s="64"/>
      <c r="K46" s="63"/>
      <c r="L46" s="63"/>
      <c r="M46" s="62"/>
      <c r="N46" s="62"/>
      <c r="O46" s="62"/>
      <c r="P46" s="62"/>
    </row>
    <row r="47" spans="1:16" x14ac:dyDescent="0.25">
      <c r="D47" s="56"/>
      <c r="E47" s="56"/>
      <c r="F47" s="61"/>
      <c r="G47" s="61"/>
      <c r="H47" s="56"/>
      <c r="I47" s="60"/>
      <c r="J47" s="59"/>
      <c r="K47" s="59"/>
      <c r="L47" s="57"/>
      <c r="M47" s="58"/>
      <c r="N47" s="57"/>
      <c r="O47" s="57"/>
      <c r="P47" s="56"/>
    </row>
    <row r="48" spans="1:16" x14ac:dyDescent="0.25">
      <c r="D48" s="56"/>
      <c r="E48" s="56"/>
      <c r="F48" s="61"/>
      <c r="G48" s="61"/>
      <c r="H48" s="56"/>
      <c r="I48" s="60"/>
      <c r="J48" s="59"/>
      <c r="K48" s="59"/>
      <c r="L48" s="57"/>
      <c r="M48" s="58"/>
      <c r="N48" s="57"/>
      <c r="O48" s="57"/>
      <c r="P48" s="56"/>
    </row>
    <row r="49" spans="4:16" x14ac:dyDescent="0.25">
      <c r="D49" s="56"/>
      <c r="E49" s="56"/>
      <c r="F49" s="61"/>
      <c r="G49" s="61"/>
      <c r="H49" s="56"/>
      <c r="I49" s="60"/>
      <c r="J49" s="59"/>
      <c r="K49" s="59"/>
      <c r="L49" s="57"/>
      <c r="M49" s="58"/>
      <c r="N49" s="57"/>
      <c r="O49" s="57"/>
      <c r="P49" s="56"/>
    </row>
    <row r="50" spans="4:16" x14ac:dyDescent="0.25">
      <c r="D50" s="56"/>
      <c r="E50" s="56"/>
      <c r="F50" s="61"/>
      <c r="G50" s="61"/>
      <c r="H50" s="56"/>
      <c r="I50" s="60"/>
      <c r="J50" s="59"/>
      <c r="K50" s="59"/>
      <c r="L50" s="57"/>
      <c r="M50" s="58"/>
      <c r="N50" s="57"/>
      <c r="O50" s="57"/>
      <c r="P50" s="56"/>
    </row>
    <row r="51" spans="4:16" x14ac:dyDescent="0.25">
      <c r="D51" s="56"/>
      <c r="E51" s="56"/>
      <c r="F51" s="61"/>
      <c r="G51" s="61"/>
      <c r="H51" s="56"/>
      <c r="I51" s="60"/>
      <c r="J51" s="59"/>
      <c r="K51" s="59"/>
      <c r="L51" s="57"/>
      <c r="M51" s="58"/>
      <c r="N51" s="57"/>
      <c r="O51" s="57"/>
      <c r="P51" s="56"/>
    </row>
    <row r="52" spans="4:16" x14ac:dyDescent="0.25">
      <c r="D52" s="56"/>
      <c r="E52" s="56"/>
      <c r="F52" s="61"/>
      <c r="G52" s="61"/>
      <c r="H52" s="56"/>
      <c r="I52" s="60"/>
      <c r="J52" s="59"/>
      <c r="K52" s="59"/>
      <c r="L52" s="57"/>
      <c r="M52" s="58"/>
      <c r="N52" s="57"/>
      <c r="O52" s="57"/>
      <c r="P52" s="56"/>
    </row>
    <row r="53" spans="4:16" x14ac:dyDescent="0.25">
      <c r="D53" s="56"/>
      <c r="E53" s="56"/>
      <c r="F53" s="61"/>
      <c r="G53" s="61"/>
      <c r="H53" s="56"/>
      <c r="I53" s="60"/>
      <c r="J53" s="59"/>
      <c r="K53" s="59"/>
      <c r="L53" s="57"/>
      <c r="M53" s="58"/>
      <c r="N53" s="57"/>
      <c r="O53" s="57"/>
      <c r="P53" s="56"/>
    </row>
  </sheetData>
  <mergeCells count="9">
    <mergeCell ref="A38:L38"/>
    <mergeCell ref="B2:H2"/>
    <mergeCell ref="A31:L31"/>
    <mergeCell ref="A32:L32"/>
    <mergeCell ref="A33:L33"/>
    <mergeCell ref="A34:L34"/>
    <mergeCell ref="A35:L35"/>
    <mergeCell ref="A36:L36"/>
    <mergeCell ref="A37:L37"/>
  </mergeCells>
  <conditionalFormatting sqref="D47:O52">
    <cfRule type="expression" priority="1">
      <formula>MOD(ROW(),2)</formula>
    </cfRule>
  </conditionalFormatting>
  <conditionalFormatting sqref="P47:P52">
    <cfRule type="expression" priority="2">
      <formula>MOD(ROW(),2)</formula>
    </cfRule>
  </conditionalFormatting>
  <conditionalFormatting sqref="D53:O53">
    <cfRule type="expression" priority="3">
      <formula>MOD(ROW(),2)</formula>
    </cfRule>
  </conditionalFormatting>
  <conditionalFormatting sqref="P53">
    <cfRule type="expression" priority="4">
      <formula>MOD(ROW(),2)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Roman,Normalny"&amp;12&amp;A</oddHeader>
    <oddFooter>&amp;C&amp;"Times New Roman,Normalny"&amp;12Strona &amp;P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EA2C4B4AF5CC479363EB748948A8A2" ma:contentTypeVersion="13" ma:contentTypeDescription="Utwórz nowy dokument." ma:contentTypeScope="" ma:versionID="761cc0f3a5f0f2e9e47967836d2d5bd2">
  <xsd:schema xmlns:xsd="http://www.w3.org/2001/XMLSchema" xmlns:xs="http://www.w3.org/2001/XMLSchema" xmlns:p="http://schemas.microsoft.com/office/2006/metadata/properties" xmlns:ns2="53c66120-e0ec-42f1-8f54-1243e12da5df" xmlns:ns3="c6ca52f2-03f9-4e29-85dd-85768ef50f42" targetNamespace="http://schemas.microsoft.com/office/2006/metadata/properties" ma:root="true" ma:fieldsID="445f71228a0089c142e8825d0c8fecbd" ns2:_="" ns3:_="">
    <xsd:import namespace="53c66120-e0ec-42f1-8f54-1243e12da5df"/>
    <xsd:import namespace="c6ca52f2-03f9-4e29-85dd-85768ef50f4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c66120-e0ec-42f1-8f54-1243e12da5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ca52f2-03f9-4e29-85dd-85768ef50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625A10-959B-4D82-AD70-B829D17CD9F4}">
  <ds:schemaRefs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7cb9f50b-0e73-4ed0-93fd-60b68916faff"/>
    <ds:schemaRef ds:uri="aaae8625-b43b-4470-88f6-471eba1048bb"/>
  </ds:schemaRefs>
</ds:datastoreItem>
</file>

<file path=customXml/itemProps2.xml><?xml version="1.0" encoding="utf-8"?>
<ds:datastoreItem xmlns:ds="http://schemas.openxmlformats.org/officeDocument/2006/customXml" ds:itemID="{9674A0CA-23F6-4584-9D66-7E35557371F3}"/>
</file>

<file path=customXml/itemProps3.xml><?xml version="1.0" encoding="utf-8"?>
<ds:datastoreItem xmlns:ds="http://schemas.openxmlformats.org/officeDocument/2006/customXml" ds:itemID="{CE0764F1-5608-4FDA-B86A-A6A73E99A2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11</vt:i4>
      </vt:variant>
    </vt:vector>
  </HeadingPairs>
  <TitlesOfParts>
    <vt:vector size="15" baseType="lpstr">
      <vt:lpstr>Sciany</vt:lpstr>
      <vt:lpstr>Panele</vt:lpstr>
      <vt:lpstr>Materialy</vt:lpstr>
      <vt:lpstr>INFO</vt:lpstr>
      <vt:lpstr>Materialy!hsbFirstData</vt:lpstr>
      <vt:lpstr>Panele!hsbFirstData</vt:lpstr>
      <vt:lpstr>Sciany!hsbFirstData</vt:lpstr>
      <vt:lpstr>hsbFirstData</vt:lpstr>
      <vt:lpstr>Materialy!hsbHeader</vt:lpstr>
      <vt:lpstr>Panele!hsbHeader</vt:lpstr>
      <vt:lpstr>Sciany!hsbHeader</vt:lpstr>
      <vt:lpstr>hsbHeader</vt:lpstr>
      <vt:lpstr>Materialy!Tytuły_wydruku</vt:lpstr>
      <vt:lpstr>Panele!Tytuły_wydruku</vt:lpstr>
      <vt:lpstr>Sciany!Tytuły_wydruku</vt:lpstr>
    </vt:vector>
  </TitlesOfParts>
  <Company>ITW Befestigungssysteme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Ewelina Maciorowska</dc:creator>
  <cp:lastModifiedBy>Ewelina Maciorowska</cp:lastModifiedBy>
  <cp:lastPrinted>2016-12-01T13:15:16Z</cp:lastPrinted>
  <dcterms:created xsi:type="dcterms:W3CDTF">2008-10-02T10:36:37Z</dcterms:created>
  <dcterms:modified xsi:type="dcterms:W3CDTF">2021-08-10T15:57:34Z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0x010100E8EA2C4B4AF5CC479363EB748948A8A2</vt:lpwstr>
  </property>
</Properties>
</file>