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Pablo\Educacion\Aprendizaje Continuo\Codigos utiles\R\Proyectos R\Critical-Minerals-EV\Data\"/>
    </mc:Choice>
  </mc:AlternateContent>
  <xr:revisionPtr revIDLastSave="0" documentId="13_ncr:1_{24E34FA6-1940-49C6-8A0B-5EB89FFAAE8A}" xr6:coauthVersionLast="47" xr6:coauthVersionMax="47" xr10:uidLastSave="{00000000-0000-0000-0000-000000000000}"/>
  <bookViews>
    <workbookView xWindow="-120" yWindow="-120" windowWidth="29040" windowHeight="15720" xr2:uid="{290667B6-EE9E-C948-8925-41BC73ADEDBE}"/>
  </bookViews>
  <sheets>
    <sheet name="2_3_WheelerShar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1" l="1"/>
  <c r="D29" i="1"/>
  <c r="D28" i="1"/>
  <c r="C30" i="1"/>
  <c r="C29" i="1"/>
  <c r="C28" i="1"/>
  <c r="C31" i="1" s="1"/>
  <c r="B30" i="1"/>
  <c r="B29" i="1"/>
  <c r="B31" i="1" s="1"/>
  <c r="D31" i="1" s="1"/>
  <c r="B28" i="1"/>
</calcChain>
</file>

<file path=xl/sharedStrings.xml><?xml version="1.0" encoding="utf-8"?>
<sst xmlns="http://schemas.openxmlformats.org/spreadsheetml/2006/main" count="33" uniqueCount="22">
  <si>
    <t>Year</t>
  </si>
  <si>
    <t>CHINA ELECTRIC 2-WHEELER SALES</t>
  </si>
  <si>
    <t>Sales (Millions)</t>
  </si>
  <si>
    <t>CHINA ELECTRIC 3-WHEELER SALES</t>
  </si>
  <si>
    <t>INDIA ELECTRIC 2-WHEELER SALES</t>
  </si>
  <si>
    <t>-</t>
  </si>
  <si>
    <t>INDIA ELECTRIC 3-WHEELER SALES</t>
  </si>
  <si>
    <t>Sales (100,000s)</t>
  </si>
  <si>
    <t>VIETNAM ELECTRIC 2-WHEELER SALES</t>
  </si>
  <si>
    <t>SUMMARY</t>
  </si>
  <si>
    <t>Year 2022</t>
  </si>
  <si>
    <t>China</t>
  </si>
  <si>
    <t>India</t>
  </si>
  <si>
    <t>Vietnam</t>
  </si>
  <si>
    <t>World</t>
  </si>
  <si>
    <t>2-Wheeler</t>
  </si>
  <si>
    <t>3-Wheeler</t>
  </si>
  <si>
    <t>Share_2Wheeler</t>
  </si>
  <si>
    <t>SOURCE</t>
  </si>
  <si>
    <t>Global EV Outlook 2023</t>
  </si>
  <si>
    <t>Figure 1.10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</si>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</sst>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3" fontId="0" fillId="0" borderId="0" xfId="0" applyNumberForma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5045D-FB40-A443-BFF5-3AF041056EE6}">
  <dimension ref="A1:N31"/>
  <sheetViews>
    <sheetView tabSelected="1" workbookViewId="0">
      <selection activeCell="D31" sqref="D31"/>
    </sheetView>
  </sheetViews>
  <sheetFormatPr defaultColWidth="11" defaultRowHeight="15.75" x14ac:dyDescent="0.25"/>
  <cols>
    <col min="2" max="3" width="11.375" bestFit="1" customWidth="1"/>
  </cols>
  <sheetData>
    <row r="1" spans="1:14" x14ac:dyDescent="0.25">
      <c r="A1" s="1" t="s">
        <v>1</v>
      </c>
      <c r="E1" s="1" t="s">
        <v>4</v>
      </c>
      <c r="I1" s="1" t="s">
        <v>8</v>
      </c>
    </row>
    <row r="2" spans="1:14" x14ac:dyDescent="0.25">
      <c r="A2" t="s">
        <v>0</v>
      </c>
      <c r="B2" t="s">
        <v>2</v>
      </c>
      <c r="E2" t="s">
        <v>0</v>
      </c>
      <c r="F2" t="s">
        <v>2</v>
      </c>
      <c r="I2" t="s">
        <v>0</v>
      </c>
      <c r="J2" t="s">
        <v>2</v>
      </c>
      <c r="N2" s="1" t="s">
        <v>18</v>
      </c>
    </row>
    <row r="3" spans="1:14" x14ac:dyDescent="0.25">
      <c r="A3">
        <v>2016</v>
      </c>
      <c r="B3">
        <v>2.75</v>
      </c>
      <c r="E3">
        <v>2016</v>
      </c>
      <c r="F3" t="s">
        <v>5</v>
      </c>
      <c r="I3">
        <v>2016</v>
      </c>
      <c r="J3">
        <v>0.1</v>
      </c>
      <c r="N3" t="s">
        <v>19</v>
      </c>
    </row>
    <row r="4" spans="1:14" x14ac:dyDescent="0.25">
      <c r="A4">
        <v>2017</v>
      </c>
      <c r="B4">
        <v>3</v>
      </c>
      <c r="E4">
        <v>2017</v>
      </c>
      <c r="F4" t="s">
        <v>5</v>
      </c>
      <c r="I4">
        <v>2017</v>
      </c>
      <c r="J4">
        <v>0.1</v>
      </c>
      <c r="N4" t="s">
        <v>20</v>
      </c>
    </row>
    <row r="5" spans="1:14" x14ac:dyDescent="0.25">
      <c r="A5">
        <v>2018</v>
      </c>
      <c r="B5">
        <v>4.25</v>
      </c>
      <c r="E5">
        <v>2018</v>
      </c>
      <c r="F5">
        <v>0.25</v>
      </c>
      <c r="I5">
        <v>2018</v>
      </c>
      <c r="J5">
        <v>0.1</v>
      </c>
    </row>
    <row r="6" spans="1:14" x14ac:dyDescent="0.25">
      <c r="A6">
        <v>2019</v>
      </c>
      <c r="B6">
        <v>5.25</v>
      </c>
      <c r="E6">
        <v>2019</v>
      </c>
      <c r="F6">
        <v>0.25</v>
      </c>
      <c r="I6">
        <v>2019</v>
      </c>
      <c r="J6">
        <v>0.25</v>
      </c>
    </row>
    <row r="7" spans="1:14" x14ac:dyDescent="0.25">
      <c r="A7">
        <v>2020</v>
      </c>
      <c r="B7">
        <v>7.75</v>
      </c>
      <c r="E7">
        <v>2020</v>
      </c>
      <c r="F7">
        <v>0.1</v>
      </c>
      <c r="I7">
        <v>2020</v>
      </c>
      <c r="J7">
        <v>0.25</v>
      </c>
    </row>
    <row r="8" spans="1:14" x14ac:dyDescent="0.25">
      <c r="A8">
        <v>2021</v>
      </c>
      <c r="B8">
        <v>10.25</v>
      </c>
      <c r="E8">
        <v>2021</v>
      </c>
      <c r="F8">
        <v>0.3</v>
      </c>
      <c r="I8">
        <v>2021</v>
      </c>
      <c r="J8">
        <v>0.4</v>
      </c>
    </row>
    <row r="9" spans="1:14" x14ac:dyDescent="0.25">
      <c r="A9">
        <v>2022</v>
      </c>
      <c r="B9">
        <v>7.5</v>
      </c>
      <c r="E9">
        <v>2022</v>
      </c>
      <c r="F9">
        <v>1</v>
      </c>
      <c r="I9">
        <v>2022</v>
      </c>
      <c r="J9">
        <v>0.45</v>
      </c>
    </row>
    <row r="12" spans="1:14" x14ac:dyDescent="0.25">
      <c r="A12" s="1" t="s">
        <v>3</v>
      </c>
      <c r="E12" s="2" t="s">
        <v>6</v>
      </c>
      <c r="F12" s="2"/>
      <c r="I12" s="1" t="s">
        <v>8</v>
      </c>
    </row>
    <row r="13" spans="1:14" x14ac:dyDescent="0.25">
      <c r="A13" t="s">
        <v>0</v>
      </c>
      <c r="B13" t="s">
        <v>7</v>
      </c>
      <c r="E13" s="3" t="s">
        <v>0</v>
      </c>
      <c r="F13" s="3" t="s">
        <v>7</v>
      </c>
      <c r="I13" t="s">
        <v>0</v>
      </c>
      <c r="J13" t="s">
        <v>7</v>
      </c>
    </row>
    <row r="14" spans="1:14" x14ac:dyDescent="0.25">
      <c r="A14">
        <v>2016</v>
      </c>
      <c r="B14">
        <v>0.4</v>
      </c>
      <c r="E14" s="3">
        <v>2016</v>
      </c>
      <c r="F14" s="3">
        <v>3.7</v>
      </c>
      <c r="I14">
        <v>2016</v>
      </c>
      <c r="J14">
        <v>0.5</v>
      </c>
    </row>
    <row r="15" spans="1:14" x14ac:dyDescent="0.25">
      <c r="A15">
        <v>2017</v>
      </c>
      <c r="B15">
        <v>0.4</v>
      </c>
      <c r="E15" s="3">
        <v>2017</v>
      </c>
      <c r="F15" s="3">
        <v>4.75</v>
      </c>
      <c r="I15">
        <v>2017</v>
      </c>
      <c r="J15">
        <v>0.5</v>
      </c>
    </row>
    <row r="16" spans="1:14" x14ac:dyDescent="0.25">
      <c r="A16">
        <v>2018</v>
      </c>
      <c r="B16">
        <v>2.5</v>
      </c>
      <c r="E16" s="3">
        <v>2018</v>
      </c>
      <c r="F16" s="3">
        <v>6</v>
      </c>
      <c r="I16">
        <v>2018</v>
      </c>
      <c r="J16">
        <v>1.1000000000000001</v>
      </c>
    </row>
    <row r="17" spans="1:10" x14ac:dyDescent="0.25">
      <c r="A17">
        <v>2019</v>
      </c>
      <c r="B17">
        <v>3.5</v>
      </c>
      <c r="E17" s="3">
        <v>2019</v>
      </c>
      <c r="F17" s="3">
        <v>2.85</v>
      </c>
      <c r="I17">
        <v>2019</v>
      </c>
      <c r="J17">
        <v>2</v>
      </c>
    </row>
    <row r="18" spans="1:10" x14ac:dyDescent="0.25">
      <c r="A18">
        <v>2020</v>
      </c>
      <c r="B18">
        <v>3.5</v>
      </c>
      <c r="E18" s="3">
        <v>2020</v>
      </c>
      <c r="F18" s="3">
        <v>1</v>
      </c>
      <c r="I18">
        <v>2020</v>
      </c>
      <c r="J18">
        <v>2.1</v>
      </c>
    </row>
    <row r="19" spans="1:10" x14ac:dyDescent="0.25">
      <c r="A19">
        <v>2021</v>
      </c>
      <c r="B19">
        <v>2.5</v>
      </c>
      <c r="E19" s="3">
        <v>2021</v>
      </c>
      <c r="F19" s="3">
        <v>3</v>
      </c>
      <c r="I19">
        <v>2021</v>
      </c>
      <c r="J19">
        <v>3.25</v>
      </c>
    </row>
    <row r="20" spans="1:10" x14ac:dyDescent="0.25">
      <c r="A20">
        <v>2022</v>
      </c>
      <c r="B20">
        <v>3.5</v>
      </c>
      <c r="E20" s="3">
        <v>2022</v>
      </c>
      <c r="F20" s="3">
        <v>4.3</v>
      </c>
      <c r="I20">
        <v>2022</v>
      </c>
      <c r="J20">
        <v>3.25</v>
      </c>
    </row>
    <row r="25" spans="1:10" x14ac:dyDescent="0.25">
      <c r="A25" s="1" t="s">
        <v>9</v>
      </c>
    </row>
    <row r="26" spans="1:10" x14ac:dyDescent="0.25">
      <c r="A26" t="s">
        <v>10</v>
      </c>
    </row>
    <row r="27" spans="1:10" x14ac:dyDescent="0.25">
      <c r="A27" t="s">
        <v>21</v>
      </c>
      <c r="B27" t="s">
        <v>15</v>
      </c>
      <c r="C27" t="s">
        <v>16</v>
      </c>
      <c r="D27" t="s">
        <v>17</v>
      </c>
    </row>
    <row r="28" spans="1:10" x14ac:dyDescent="0.25">
      <c r="A28" t="s">
        <v>11</v>
      </c>
      <c r="B28" s="4">
        <f>+B9*1000000</f>
        <v>7500000</v>
      </c>
      <c r="C28" s="4">
        <f>+B20*100000</f>
        <v>350000</v>
      </c>
      <c r="D28" s="5">
        <f>+B28/(B28+C28)</f>
        <v>0.95541401273885351</v>
      </c>
    </row>
    <row r="29" spans="1:10" x14ac:dyDescent="0.25">
      <c r="A29" t="s">
        <v>12</v>
      </c>
      <c r="B29" s="4">
        <f>+F9*1000000</f>
        <v>1000000</v>
      </c>
      <c r="C29" s="4">
        <f>+F20*100000</f>
        <v>430000</v>
      </c>
      <c r="D29" s="5">
        <f>+B29/(B29+C29)</f>
        <v>0.69930069930069927</v>
      </c>
    </row>
    <row r="30" spans="1:10" x14ac:dyDescent="0.25">
      <c r="A30" t="s">
        <v>13</v>
      </c>
      <c r="B30" s="4">
        <f>+J9*1000000</f>
        <v>450000</v>
      </c>
      <c r="C30" s="4">
        <f>+J20*100000</f>
        <v>325000</v>
      </c>
      <c r="D30" s="5">
        <f>+B30/(B30+C30)</f>
        <v>0.58064516129032262</v>
      </c>
    </row>
    <row r="31" spans="1:10" x14ac:dyDescent="0.25">
      <c r="A31" t="s">
        <v>14</v>
      </c>
      <c r="B31" s="4">
        <f>+SUM(B28:B30)</f>
        <v>8950000</v>
      </c>
      <c r="C31" s="4">
        <f>+SUM(C28:C30)</f>
        <v>1105000</v>
      </c>
      <c r="D31" s="5">
        <f>+B31/(B31+C31)</f>
        <v>0.89010442565887615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2_3_WheelerShare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Depew, Ashley</dc:creator>
  <cp:lastModifiedBy>Pablo Busch</cp:lastModifiedBy>
  <dcterms:created xsi:type="dcterms:W3CDTF">2023-09-28T21:44:57Z</dcterms:created>
  <dcterms:modified xsi:type="dcterms:W3CDTF">2023-12-19T00:37:48Z</dcterms:modified>
</cp:coreProperties>
</file>