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RC\repos\GHEtool2\GHEtool\"/>
    </mc:Choice>
  </mc:AlternateContent>
  <xr:revisionPtr revIDLastSave="0" documentId="13_ncr:1_{60C0B01F-F02E-48AD-9F4A-3D66EC4E76B3}" xr6:coauthVersionLast="47" xr6:coauthVersionMax="47" xr10:uidLastSave="{00000000-0000-0000-0000-000000000000}"/>
  <bookViews>
    <workbookView xWindow="-110" yWindow="-110" windowWidth="38620" windowHeight="21220" xr2:uid="{BFF6B84B-9156-4E9C-8343-263B9C198A37}"/>
  </bookViews>
  <sheets>
    <sheet name="Sheet1" sheetId="1" r:id="rId1"/>
  </sheets>
  <definedNames>
    <definedName name="bh_depth">Sheet1!$D$4</definedName>
    <definedName name="bh_length">Sheet1!$D$7</definedName>
    <definedName name="bh_resistance">Sheet1!$D$8</definedName>
    <definedName name="bh_spacing">Sheet1!$D$5</definedName>
    <definedName name="bh_width">Sheet1!$D$6</definedName>
    <definedName name="cooling_demand">Sheet1!$G$4</definedName>
    <definedName name="cooling_peak">Sheet1!$J$4</definedName>
    <definedName name="heating_demand">Sheet1!$F$4</definedName>
    <definedName name="heating_peak">Sheet1!$I$4</definedName>
    <definedName name="results_depth">Sheet1!$D$14</definedName>
    <definedName name="soil_conductivity">Sheet1!$D$10</definedName>
    <definedName name="soil_temperature">Sheet1!$D$11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I17" i="1"/>
  <c r="I18" i="1" s="1"/>
  <c r="J17" i="1"/>
  <c r="J18" i="1" s="1"/>
  <c r="G17" i="1"/>
  <c r="G18" i="1" s="1"/>
  <c r="F17" i="1"/>
  <c r="F18" i="1" s="1"/>
</calcChain>
</file>

<file path=xl/sharedStrings.xml><?xml version="1.0" encoding="utf-8"?>
<sst xmlns="http://schemas.openxmlformats.org/spreadsheetml/2006/main" count="31" uniqueCount="24">
  <si>
    <t>Heating</t>
  </si>
  <si>
    <t>[kWh]</t>
  </si>
  <si>
    <t>Cooling</t>
  </si>
  <si>
    <t>Borehole Load</t>
  </si>
  <si>
    <t>Floor area</t>
  </si>
  <si>
    <t>Borehole Peak</t>
  </si>
  <si>
    <t>[kW]</t>
  </si>
  <si>
    <t>[m²]</t>
  </si>
  <si>
    <t>Borehole Depth</t>
  </si>
  <si>
    <t>Borehole Spacing</t>
  </si>
  <si>
    <t>[m]</t>
  </si>
  <si>
    <t>Soil Conductivity</t>
  </si>
  <si>
    <t>Undisturbed Ground Temperature</t>
  </si>
  <si>
    <t>[C]</t>
  </si>
  <si>
    <t>Borehole Resistance</t>
  </si>
  <si>
    <t>[K/W]</t>
  </si>
  <si>
    <t>Field Width</t>
  </si>
  <si>
    <t>Field Length</t>
  </si>
  <si>
    <t>[#]</t>
  </si>
  <si>
    <t>[W/mK]</t>
  </si>
  <si>
    <t>Results</t>
  </si>
  <si>
    <t>Ideal Depth</t>
  </si>
  <si>
    <t>Capacity</t>
  </si>
  <si>
    <t>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</si>
</sst>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"/>
    <numFmt numFmtId="168" formatCode="0.0\ &quot;W/m²&quot;"/>
    <numFmt numFmtId="169" formatCode="0.0\ &quot;kWh/m²&quot;"/>
  </numFmts>
  <fonts count="7" x14ac:knownFonts="1">
    <font>
      <sz val="11"/>
      <color theme="1"/>
      <name val="Calibri"/>
      <family val="2"/>
      <scheme val="minor"/>
    </font>
    <font>
      <b/>
      <sz val="7"/>
      <color rgb="FFFFFFFF"/>
      <name val="Times New Roman"/>
      <family val="1"/>
    </font>
    <font>
      <sz val="5"/>
      <color rgb="FFFFFFFF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vertical="top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Fill="1" applyBorder="1"/>
    <xf numFmtId="168" fontId="5" fillId="0" borderId="2" xfId="0" applyNumberFormat="1" applyFont="1" applyFill="1" applyBorder="1"/>
    <xf numFmtId="169" fontId="5" fillId="0" borderId="2" xfId="0" applyNumberFormat="1" applyFont="1" applyFill="1" applyBorder="1"/>
    <xf numFmtId="0" fontId="0" fillId="0" borderId="0" xfId="0" applyAlignment="1"/>
    <xf numFmtId="0" fontId="6" fillId="0" borderId="0" xfId="0" applyFont="1" applyAlignment="1">
      <alignment horizontal="center"/>
    </xf>
    <xf numFmtId="0" fontId="0" fillId="0" borderId="1" xfId="0" applyBorder="1" applyAlignment="1"/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vertical="top"/>
    </xf>
    <xf numFmtId="0" fontId="0" fillId="0" borderId="0" xfId="0" applyFill="1" applyBorder="1" applyAlignment="1"/>
    <xf numFmtId="167" fontId="0" fillId="0" borderId="1" xfId="0" applyNumberForma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2CE6-E4D6-4457-8D18-1B1AF7C129BB}">
  <dimension ref="B2:J18"/>
  <sheetViews>
    <sheetView tabSelected="1" zoomScale="235" zoomScaleNormal="235" workbookViewId="0">
      <selection activeCell="J6" sqref="J6"/>
    </sheetView>
  </sheetViews>
  <sheetFormatPr defaultRowHeight="14.5" x14ac:dyDescent="0.35"/>
  <cols>
    <col min="2" max="2" width="29.81640625" style="9" bestFit="1" customWidth="1"/>
    <col min="3" max="3" width="5.81640625" style="10" bestFit="1" customWidth="1"/>
    <col min="6" max="6" width="9.7265625" bestFit="1" customWidth="1"/>
  </cols>
  <sheetData>
    <row r="2" spans="2:10" x14ac:dyDescent="0.35">
      <c r="B2" s="11" t="s">
        <v>4</v>
      </c>
      <c r="C2" s="12" t="s">
        <v>7</v>
      </c>
      <c r="D2" s="5">
        <v>1951</v>
      </c>
      <c r="F2" s="3" t="s">
        <v>3</v>
      </c>
      <c r="G2" s="3"/>
      <c r="H2" s="1"/>
      <c r="I2" s="3" t="s">
        <v>5</v>
      </c>
      <c r="J2" s="3"/>
    </row>
    <row r="3" spans="2:10" x14ac:dyDescent="0.35">
      <c r="B3"/>
      <c r="C3"/>
      <c r="F3" s="2" t="s">
        <v>0</v>
      </c>
      <c r="G3" s="2" t="s">
        <v>2</v>
      </c>
      <c r="I3" s="2" t="s">
        <v>0</v>
      </c>
      <c r="J3" s="2" t="s">
        <v>2</v>
      </c>
    </row>
    <row r="4" spans="2:10" x14ac:dyDescent="0.35">
      <c r="B4" s="11" t="s">
        <v>8</v>
      </c>
      <c r="C4" s="12" t="s">
        <v>10</v>
      </c>
      <c r="D4" s="5">
        <v>110</v>
      </c>
      <c r="F4" s="4" t="s">
        <v>1</v>
      </c>
      <c r="G4" s="4" t="s">
        <v>1</v>
      </c>
      <c r="I4" s="4" t="s">
        <v>6</v>
      </c>
      <c r="J4" s="4" t="s">
        <v>6</v>
      </c>
    </row>
    <row r="5" spans="2:10" x14ac:dyDescent="0.35">
      <c r="B5" s="13" t="s">
        <v>9</v>
      </c>
      <c r="C5" s="12" t="s">
        <v>10</v>
      </c>
      <c r="D5" s="5">
        <v>6</v>
      </c>
      <c r="F5" s="5">
        <v>14360</v>
      </c>
      <c r="G5" s="5">
        <v>0</v>
      </c>
      <c r="I5" s="5">
        <v>53.333333333333336</v>
      </c>
      <c r="J5" s="5">
        <v>0</v>
      </c>
    </row>
    <row r="6" spans="2:10" x14ac:dyDescent="0.35">
      <c r="B6" s="11" t="s">
        <v>16</v>
      </c>
      <c r="C6" s="12" t="s">
        <v>18</v>
      </c>
      <c r="D6" s="5">
        <v>5</v>
      </c>
      <c r="F6" s="5">
        <v>11569</v>
      </c>
      <c r="G6" s="5">
        <v>19</v>
      </c>
      <c r="I6" s="5">
        <v>47.333333333333336</v>
      </c>
      <c r="J6" s="5">
        <v>0</v>
      </c>
    </row>
    <row r="7" spans="2:10" x14ac:dyDescent="0.35">
      <c r="B7" s="11" t="s">
        <v>17</v>
      </c>
      <c r="C7" s="12" t="s">
        <v>18</v>
      </c>
      <c r="D7" s="5">
        <v>4</v>
      </c>
      <c r="F7" s="5">
        <v>8547</v>
      </c>
      <c r="G7" s="5">
        <v>35</v>
      </c>
      <c r="I7" s="5">
        <v>34</v>
      </c>
      <c r="J7" s="5">
        <v>8.5</v>
      </c>
    </row>
    <row r="8" spans="2:10" x14ac:dyDescent="0.35">
      <c r="B8" s="11" t="s">
        <v>14</v>
      </c>
      <c r="C8" s="12" t="s">
        <v>15</v>
      </c>
      <c r="D8" s="5">
        <v>0.15</v>
      </c>
      <c r="F8" s="5">
        <v>5137</v>
      </c>
      <c r="G8" s="5">
        <v>239</v>
      </c>
      <c r="I8" s="5">
        <v>18.333333333333332</v>
      </c>
      <c r="J8" s="5">
        <v>17.25</v>
      </c>
    </row>
    <row r="9" spans="2:10" x14ac:dyDescent="0.35">
      <c r="F9" s="5">
        <v>1360</v>
      </c>
      <c r="G9" s="5">
        <v>1346</v>
      </c>
      <c r="I9" s="5">
        <v>0</v>
      </c>
      <c r="J9" s="5">
        <v>33.25</v>
      </c>
    </row>
    <row r="10" spans="2:10" x14ac:dyDescent="0.35">
      <c r="B10" s="11" t="s">
        <v>11</v>
      </c>
      <c r="C10" s="12" t="s">
        <v>19</v>
      </c>
      <c r="D10" s="5">
        <v>3.5</v>
      </c>
      <c r="F10" s="5">
        <v>368</v>
      </c>
      <c r="G10" s="5">
        <v>2110</v>
      </c>
      <c r="I10" s="5">
        <v>0</v>
      </c>
      <c r="J10" s="5">
        <v>46.75</v>
      </c>
    </row>
    <row r="11" spans="2:10" x14ac:dyDescent="0.35">
      <c r="B11" s="11" t="s">
        <v>12</v>
      </c>
      <c r="C11" s="12" t="s">
        <v>13</v>
      </c>
      <c r="D11" s="5">
        <v>10</v>
      </c>
      <c r="F11" s="5">
        <v>208</v>
      </c>
      <c r="G11" s="5">
        <v>5741</v>
      </c>
      <c r="I11" s="5">
        <v>0</v>
      </c>
      <c r="J11" s="5">
        <v>53.25</v>
      </c>
    </row>
    <row r="12" spans="2:10" x14ac:dyDescent="0.35">
      <c r="F12" s="5">
        <v>293</v>
      </c>
      <c r="G12" s="5">
        <v>5105</v>
      </c>
      <c r="I12" s="5">
        <v>0</v>
      </c>
      <c r="J12" s="5">
        <v>60</v>
      </c>
    </row>
    <row r="13" spans="2:10" x14ac:dyDescent="0.35">
      <c r="B13" s="14" t="s">
        <v>20</v>
      </c>
      <c r="F13" s="5">
        <v>1207</v>
      </c>
      <c r="G13" s="5">
        <v>1178</v>
      </c>
      <c r="I13" s="5">
        <v>13.333333333333334</v>
      </c>
      <c r="J13" s="5">
        <v>40</v>
      </c>
    </row>
    <row r="14" spans="2:10" x14ac:dyDescent="0.35">
      <c r="B14" s="11" t="s">
        <v>21</v>
      </c>
      <c r="C14" s="12" t="s">
        <v>10</v>
      </c>
      <c r="D14" s="15">
        <v>103.53285093712304</v>
      </c>
      <c r="F14" s="5">
        <v>4013</v>
      </c>
      <c r="G14" s="5">
        <v>325</v>
      </c>
      <c r="I14" s="5">
        <v>28.333333333333332</v>
      </c>
      <c r="J14" s="5">
        <v>9.25</v>
      </c>
    </row>
    <row r="15" spans="2:10" x14ac:dyDescent="0.35">
      <c r="B15" s="11" t="s">
        <v>22</v>
      </c>
      <c r="C15" s="12" t="s">
        <v>23</v>
      </c>
      <c r="D15" s="16">
        <f>+results_depth/bh_depth</f>
        <v>0.94120773579202766</v>
      </c>
      <c r="F15" s="5">
        <v>10056</v>
      </c>
      <c r="G15" s="5">
        <v>8</v>
      </c>
      <c r="I15" s="5">
        <v>39.666666666666664</v>
      </c>
      <c r="J15" s="5">
        <v>0</v>
      </c>
    </row>
    <row r="16" spans="2:10" x14ac:dyDescent="0.35">
      <c r="B16" s="14"/>
      <c r="F16" s="5">
        <v>13945</v>
      </c>
      <c r="G16" s="5">
        <v>0</v>
      </c>
      <c r="I16" s="5">
        <v>45.333333333333336</v>
      </c>
      <c r="J16" s="5">
        <v>0</v>
      </c>
    </row>
    <row r="17" spans="6:10" x14ac:dyDescent="0.35">
      <c r="F17" s="6">
        <f>+SUM(F5:F16)</f>
        <v>71063</v>
      </c>
      <c r="G17" s="6">
        <f>+SUM(G5:G16)</f>
        <v>16106</v>
      </c>
      <c r="I17" s="6">
        <f>+MAX(I5:I16)</f>
        <v>53.333333333333336</v>
      </c>
      <c r="J17" s="6">
        <f>+MAX(J5:J16)</f>
        <v>60</v>
      </c>
    </row>
    <row r="18" spans="6:10" x14ac:dyDescent="0.35">
      <c r="F18" s="8">
        <f>+F17/$D$2</f>
        <v>36.423885187083549</v>
      </c>
      <c r="G18" s="8">
        <f>+G17/$D$2</f>
        <v>8.2552537160430557</v>
      </c>
      <c r="I18" s="7">
        <f>+I17/$D$2*1000</f>
        <v>27.336408679309756</v>
      </c>
      <c r="J18" s="7">
        <f>+J17/$D$2*1000</f>
        <v>30.753459764223475</v>
      </c>
    </row>
  </sheetData>
  <mergeCells count="2">
    <mergeCell ref="F2:G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bh_depth</vt:lpstr>
      <vt:lpstr>bh_length</vt:lpstr>
      <vt:lpstr>bh_resistance</vt:lpstr>
      <vt:lpstr>bh_spacing</vt:lpstr>
      <vt:lpstr>bh_width</vt:lpstr>
      <vt:lpstr>cooling_demand</vt:lpstr>
      <vt:lpstr>cooling_peak</vt:lpstr>
      <vt:lpstr>heating_demand</vt:lpstr>
      <vt:lpstr>heating_peak</vt:lpstr>
      <vt:lpstr>results_depth</vt:lpstr>
      <vt:lpstr>soil_conductivity</vt:lpstr>
      <vt:lpstr>soil_temperature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2021-09-13T12:29:26Z</dcterms:created>
  <dcterms:modified xsi:type="dcterms:W3CDTF">2021-09-16T09:08:13Z</dcterms:modified>
</cp:coreProperties>
</file>