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ELE4109-SistemasdeGestindeEnerga/Documentos compartidos/Contenido del Curso/semana 10 - DEE-OPF/proyecto/"/>
    </mc:Choice>
  </mc:AlternateContent>
  <xr:revisionPtr revIDLastSave="1" documentId="8_{74E014AF-CB77-8141-B792-D3D37322180F}" xr6:coauthVersionLast="47" xr6:coauthVersionMax="47" xr10:uidLastSave="{1E38C220-21AC-A34D-AF5D-5470568E2BEA}"/>
  <bookViews>
    <workbookView xWindow="0" yWindow="460" windowWidth="23260" windowHeight="12580" xr2:uid="{A9DDF80A-1618-0045-BB95-DEEF7C05D6EF}"/>
  </bookViews>
  <sheets>
    <sheet name="Sheet1" sheetId="1" r:id="rId1"/>
    <sheet name="Hoja1" sheetId="2" state="hidden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Sheet1!$C$6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R7" i="1"/>
  <c r="U24" i="1"/>
  <c r="X6" i="1"/>
  <c r="N7" i="1"/>
  <c r="E6" i="1"/>
  <c r="U23" i="1"/>
  <c r="V23" i="1"/>
  <c r="W23" i="1"/>
  <c r="X23" i="1"/>
  <c r="Y23" i="1"/>
  <c r="Z23" i="1"/>
  <c r="AA23" i="1"/>
  <c r="V24" i="1"/>
  <c r="W24" i="1"/>
  <c r="X24" i="1"/>
  <c r="Y24" i="1"/>
  <c r="Z24" i="1"/>
  <c r="AA24" i="1"/>
  <c r="U25" i="1"/>
  <c r="V25" i="1"/>
  <c r="W25" i="1"/>
  <c r="X25" i="1"/>
  <c r="Y25" i="1"/>
  <c r="Z25" i="1"/>
  <c r="AA25" i="1"/>
  <c r="T25" i="1"/>
  <c r="T24" i="1"/>
  <c r="T23" i="1"/>
  <c r="T8" i="1"/>
  <c r="U8" i="1"/>
  <c r="T7" i="1"/>
  <c r="U7" i="1"/>
  <c r="O7" i="1"/>
  <c r="O6" i="1"/>
  <c r="N6" i="1"/>
  <c r="Q7" i="1"/>
  <c r="Q6" i="1"/>
  <c r="T6" i="1"/>
  <c r="X7" i="1"/>
  <c r="Y7" i="1"/>
  <c r="Y6" i="1"/>
  <c r="N8" i="1"/>
  <c r="X8" i="1"/>
  <c r="O8" i="1"/>
  <c r="Y8" i="1"/>
  <c r="Q8" i="1"/>
  <c r="W8" i="1"/>
  <c r="W7" i="1"/>
  <c r="Z8" i="1"/>
  <c r="P8" i="1"/>
  <c r="V8" i="1"/>
  <c r="S7" i="1"/>
  <c r="R8" i="1"/>
  <c r="S8" i="1"/>
  <c r="V7" i="1"/>
  <c r="Z7" i="1"/>
  <c r="P7" i="1"/>
  <c r="Z6" i="1"/>
  <c r="P6" i="1"/>
</calcChain>
</file>

<file path=xl/sharedStrings.xml><?xml version="1.0" encoding="utf-8"?>
<sst xmlns="http://schemas.openxmlformats.org/spreadsheetml/2006/main" count="68" uniqueCount="54">
  <si>
    <t>Despacho</t>
  </si>
  <si>
    <t>Precios</t>
  </si>
  <si>
    <t>Costo Marginal</t>
  </si>
  <si>
    <t>Lucro</t>
  </si>
  <si>
    <t>Ingreso generadores</t>
  </si>
  <si>
    <t>Pago demandas</t>
  </si>
  <si>
    <t>Remun.</t>
  </si>
  <si>
    <t>Costos</t>
  </si>
  <si>
    <r>
      <t>P</t>
    </r>
    <r>
      <rPr>
        <i/>
        <vertAlign val="subscript"/>
        <sz val="12"/>
        <color theme="1"/>
        <rFont val="Calibri (Body)"/>
      </rPr>
      <t>D</t>
    </r>
  </si>
  <si>
    <r>
      <t>P</t>
    </r>
    <r>
      <rPr>
        <i/>
        <vertAlign val="subscript"/>
        <sz val="12"/>
        <color theme="1"/>
        <rFont val="Calibri (Body)"/>
      </rPr>
      <t>G1</t>
    </r>
  </si>
  <si>
    <r>
      <t>P</t>
    </r>
    <r>
      <rPr>
        <i/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/>
    </r>
  </si>
  <si>
    <t>Loss</t>
  </si>
  <si>
    <t>l</t>
  </si>
  <si>
    <r>
      <t>l</t>
    </r>
    <r>
      <rPr>
        <i/>
        <vertAlign val="subscript"/>
        <sz val="12"/>
        <color theme="1"/>
        <rFont val="Symbol"/>
        <family val="1"/>
        <charset val="2"/>
      </rPr>
      <t>2</t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</si>
  <si>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3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</si>
  <si>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4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</si>
  <si>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5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</si>
  <si>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6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</si>
  <si>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7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</si>
  <si>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8</t>
    </r>
    <r>
      <rPr>
        <sz val="12"/>
        <color theme="1"/>
        <rFont val="Calibri"/>
        <family val="2"/>
        <scheme val="minor"/>
      </rPr>
      <t/>
    </r>
  </si>
  <si>
    <r>
      <t>IC</t>
    </r>
    <r>
      <rPr>
        <i/>
        <vertAlign val="subscript"/>
        <sz val="12"/>
        <color theme="1"/>
        <rFont val="Calibri (Body)"/>
      </rPr>
      <t>1</t>
    </r>
  </si>
  <si>
    <r>
      <t>IC</t>
    </r>
    <r>
      <rPr>
        <i/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/>
    </r>
  </si>
  <si>
    <t>Gen</t>
  </si>
  <si>
    <t>Total</t>
  </si>
  <si>
    <t>W</t>
  </si>
  <si>
    <t>P/C</t>
  </si>
  <si>
    <t>red</t>
  </si>
  <si>
    <r>
      <t>C</t>
    </r>
    <r>
      <rPr>
        <i/>
        <vertAlign val="subscript"/>
        <sz val="12"/>
        <color theme="1"/>
        <rFont val="Calibri (Body)"/>
      </rPr>
      <t>1</t>
    </r>
  </si>
  <si>
    <r>
      <t>C</t>
    </r>
    <r>
      <rPr>
        <i/>
        <vertAlign val="subscript"/>
        <sz val="12"/>
        <color theme="1"/>
        <rFont val="Calibri (Body)"/>
      </rPr>
      <t>2</t>
    </r>
  </si>
  <si>
    <r>
      <t>C</t>
    </r>
    <r>
      <rPr>
        <i/>
        <vertAlign val="subscript"/>
        <sz val="12"/>
        <color theme="1"/>
        <rFont val="Calibri (Body)"/>
      </rPr>
      <t>TOT</t>
    </r>
  </si>
  <si>
    <t>MW</t>
  </si>
  <si>
    <t>$/MWh</t>
  </si>
  <si>
    <t>$/h</t>
  </si>
  <si>
    <t>Estudio 1 - basico</t>
  </si>
  <si>
    <t>-</t>
  </si>
  <si>
    <t>Estudio 2 - red + limites de gen</t>
  </si>
  <si>
    <t>Estudio 3 - red + limites gen y lineas</t>
  </si>
  <si>
    <t xml:space="preserve">l:  </t>
  </si>
  <si>
    <t>IC: Costo incremental de cada generador</t>
  </si>
  <si>
    <t>L: Lucro total de los generadores</t>
  </si>
  <si>
    <t>I: Ingreso total generadores  por venta de energíados, incluir los componentes (energía y pérdidas+congestión)</t>
  </si>
  <si>
    <t>P: Pago total de la demandas por compra de energía incluir los componentes (energía y pérdidas+congestión)</t>
  </si>
  <si>
    <t>R: Remuneración de la Red por pérdidas y congestion</t>
  </si>
  <si>
    <t>C: Costos de producción</t>
  </si>
  <si>
    <t>Demandas</t>
  </si>
  <si>
    <t>Generación</t>
  </si>
  <si>
    <t>D4</t>
  </si>
  <si>
    <t>a1=</t>
  </si>
  <si>
    <t>b1=</t>
  </si>
  <si>
    <t>D5</t>
  </si>
  <si>
    <t>a2=</t>
  </si>
  <si>
    <t>b2=</t>
  </si>
  <si>
    <t>D6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</si>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</sst>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Symbol"/>
      <family val="1"/>
      <charset val="2"/>
    </font>
    <font>
      <i/>
      <vertAlign val="subscript"/>
      <sz val="12"/>
      <color theme="1"/>
      <name val="Symbol"/>
      <family val="1"/>
      <charset val="2"/>
    </font>
    <font>
      <sz val="8"/>
      <name val="Calibri"/>
      <family val="2"/>
      <scheme val="minor"/>
    </font>
    <font>
      <i/>
      <vertAlign val="subscript"/>
      <sz val="12"/>
      <color theme="1"/>
      <name val="Calibri (Body)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i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6" fillId="5" borderId="0" xfId="0" applyFont="1" applyFill="1"/>
    <xf numFmtId="0" fontId="7" fillId="5" borderId="0" xfId="0" applyFont="1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5" borderId="5" xfId="0" applyFill="1" applyBorder="1"/>
    <xf numFmtId="2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Estudio 1 - basico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Sheet1!$T$23:$AA$23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A84E-8007-3F9D1CAADC34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Estudio 2 - red + limites de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Sheet1!$T$24:$AA$24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A84E-8007-3F9D1CAADC34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Estudio 3 - red + limites gen y lineas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2.5000000000000001E-2"/>
                  <c:y val="-4.6296296296296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C6-A84E-8007-3F9D1CAAD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Sheet1!$T$25:$AA$25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6-A84E-8007-3F9D1CAA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235888"/>
        <c:axId val="1749441840"/>
      </c:lineChart>
      <c:catAx>
        <c:axId val="169023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41840"/>
        <c:crosses val="autoZero"/>
        <c:auto val="1"/>
        <c:lblAlgn val="ctr"/>
        <c:lblOffset val="100"/>
        <c:noMultiLvlLbl val="0"/>
      </c:catAx>
      <c:valAx>
        <c:axId val="174944184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261055</xdr:colOff>
      <xdr:row>8</xdr:row>
      <xdr:rowOff>98778</xdr:rowOff>
    </xdr:from>
    <xdr:to>
      <xdr:col>26</xdr:col>
      <xdr:colOff>105834</xdr:colOff>
      <xdr:row>20</xdr:row>
      <xdr:rowOff>91017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98284-9867-7749-9C94-EC90B38CF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1454150</xdr:colOff>
      <xdr:row>0</xdr:row>
      <xdr:rowOff>671195</xdr:rowOff>
    </xdr:to>
    <xdr:pic>
      <xdr:nvPicPr>
        <xdr:cNvPr id="3" name="Imagen 2" descr="Imagen que contiene dibujo, firmar, alimentos&#10;&#10;Descripción generada automáticamente">
          <a:extLst>
            <a:ext uri="{FF2B5EF4-FFF2-40B4-BE49-F238E27FC236}">
              <a16:creationId xmlns:a16="http://schemas.microsoft.com/office/drawing/2014/main" id="{23D0C64B-118A-7546-8D08-B2B69196E8B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4150" cy="671195"/>
        </a:xfrm>
        <a:prstGeom prst="rect">
          <a:avLst/>
        </a:prstGeom>
      </xdr:spPr>
    </xdr:pic>
    <xdr:clientData/>
  </xdr:twoCellAnchor>
  <xdr:twoCellAnchor>
    <xdr:from>
      <xdr:col>10</xdr:col>
      <xdr:colOff>289278</xdr:colOff>
      <xdr:row>13</xdr:row>
      <xdr:rowOff>70556</xdr:rowOff>
    </xdr:from>
    <xdr:to>
      <xdr:col>18</xdr:col>
      <xdr:colOff>239889</xdr:colOff>
      <xdr:row>26</xdr:row>
      <xdr:rowOff>190596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83B2C6B-263F-1A49-8036-475485D77159}"/>
            </a:ext>
          </a:extLst>
        </xdr:cNvPr>
        <xdr:cNvGrpSpPr/>
      </xdr:nvGrpSpPr>
      <xdr:grpSpPr>
        <a:xfrm>
          <a:off x="6863396" y="3043850"/>
          <a:ext cx="3715787" cy="2719805"/>
          <a:chOff x="2057844" y="1811651"/>
          <a:chExt cx="4364024" cy="3048097"/>
        </a:xfrm>
      </xdr:grpSpPr>
      <xdr:sp macro="" textlink="">
        <xdr:nvSpPr>
          <xdr:cNvPr id="5" name="Rectángulo 188">
            <a:extLst>
              <a:ext uri="{FF2B5EF4-FFF2-40B4-BE49-F238E27FC236}">
                <a16:creationId xmlns:a16="http://schemas.microsoft.com/office/drawing/2014/main" id="{3178BB89-F4B3-E544-ABA7-60C68156640F}"/>
              </a:ext>
            </a:extLst>
          </xdr:cNvPr>
          <xdr:cNvSpPr/>
        </xdr:nvSpPr>
        <xdr:spPr>
          <a:xfrm rot="16200000">
            <a:off x="2785151" y="3742022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sp macro="" textlink="">
        <xdr:nvSpPr>
          <xdr:cNvPr id="6" name="CuadroTexto 364">
            <a:extLst>
              <a:ext uri="{FF2B5EF4-FFF2-40B4-BE49-F238E27FC236}">
                <a16:creationId xmlns:a16="http://schemas.microsoft.com/office/drawing/2014/main" id="{3DA17A2E-D9F4-B34B-AD84-80A5771509C5}"/>
              </a:ext>
            </a:extLst>
          </xdr:cNvPr>
          <xdr:cNvSpPr txBox="1"/>
        </xdr:nvSpPr>
        <xdr:spPr>
          <a:xfrm>
            <a:off x="3291994" y="281656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1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7" name="Rectángulo 141">
            <a:extLst>
              <a:ext uri="{FF2B5EF4-FFF2-40B4-BE49-F238E27FC236}">
                <a16:creationId xmlns:a16="http://schemas.microsoft.com/office/drawing/2014/main" id="{986B1C8C-5AE9-414D-A79F-01E959602C80}"/>
              </a:ext>
            </a:extLst>
          </xdr:cNvPr>
          <xdr:cNvSpPr/>
        </xdr:nvSpPr>
        <xdr:spPr>
          <a:xfrm rot="5400000">
            <a:off x="2796158" y="2522536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8" name="Conector recto 337">
            <a:extLst>
              <a:ext uri="{FF2B5EF4-FFF2-40B4-BE49-F238E27FC236}">
                <a16:creationId xmlns:a16="http://schemas.microsoft.com/office/drawing/2014/main" id="{5BC7C445-3B33-B946-90C1-9751D0E44E71}"/>
              </a:ext>
            </a:extLst>
          </xdr:cNvPr>
          <xdr:cNvCxnSpPr>
            <a:cxnSpLocks/>
            <a:stCxn id="63" idx="2"/>
            <a:endCxn id="65" idx="4"/>
          </xdr:cNvCxnSpPr>
        </xdr:nvCxnSpPr>
        <xdr:spPr>
          <a:xfrm flipH="1" flipV="1">
            <a:off x="2814797" y="2155886"/>
            <a:ext cx="4108" cy="175902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9" name="Agrupar 51">
            <a:extLst>
              <a:ext uri="{FF2B5EF4-FFF2-40B4-BE49-F238E27FC236}">
                <a16:creationId xmlns:a16="http://schemas.microsoft.com/office/drawing/2014/main" id="{B54E866F-F625-6840-A3A1-57000B3257A7}"/>
              </a:ext>
            </a:extLst>
          </xdr:cNvPr>
          <xdr:cNvGrpSpPr/>
        </xdr:nvGrpSpPr>
        <xdr:grpSpPr>
          <a:xfrm>
            <a:off x="2635811" y="1811651"/>
            <a:ext cx="357972" cy="344235"/>
            <a:chOff x="513989" y="2399805"/>
            <a:chExt cx="713232" cy="713205"/>
          </a:xfrm>
        </xdr:grpSpPr>
        <xdr:sp macro="" textlink="">
          <xdr:nvSpPr>
            <xdr:cNvPr id="65" name="Elipse 24">
              <a:extLst>
                <a:ext uri="{FF2B5EF4-FFF2-40B4-BE49-F238E27FC236}">
                  <a16:creationId xmlns:a16="http://schemas.microsoft.com/office/drawing/2014/main" id="{DA949762-1E73-F044-AFF5-F8ABA0F41E58}"/>
                </a:ext>
              </a:extLst>
            </xdr:cNvPr>
            <xdr:cNvSpPr/>
          </xdr:nvSpPr>
          <xdr:spPr>
            <a:xfrm>
              <a:off x="513989" y="2399805"/>
              <a:ext cx="713232" cy="713205"/>
            </a:xfrm>
            <a:prstGeom prst="ellipse">
              <a:avLst/>
            </a:prstGeom>
            <a:solidFill>
              <a:srgbClr val="FFFF00"/>
            </a:solidFill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grpSp>
          <xdr:nvGrpSpPr>
            <xdr:cNvPr id="66" name="Agrupar 50">
              <a:extLst>
                <a:ext uri="{FF2B5EF4-FFF2-40B4-BE49-F238E27FC236}">
                  <a16:creationId xmlns:a16="http://schemas.microsoft.com/office/drawing/2014/main" id="{BD3C5830-2853-1A41-AA53-512E92DE5717}"/>
                </a:ext>
              </a:extLst>
            </xdr:cNvPr>
            <xdr:cNvGrpSpPr/>
          </xdr:nvGrpSpPr>
          <xdr:grpSpPr>
            <a:xfrm>
              <a:off x="640043" y="2583347"/>
              <a:ext cx="473632" cy="331761"/>
              <a:chOff x="870606" y="4138532"/>
              <a:chExt cx="473632" cy="331761"/>
            </a:xfrm>
          </xdr:grpSpPr>
          <xdr:sp macro="" textlink="">
            <xdr:nvSpPr>
              <xdr:cNvPr id="67" name="Arco 25">
                <a:extLst>
                  <a:ext uri="{FF2B5EF4-FFF2-40B4-BE49-F238E27FC236}">
                    <a16:creationId xmlns:a16="http://schemas.microsoft.com/office/drawing/2014/main" id="{18F1EF6B-11A6-3A43-BE0F-F7D6A6DAA599}"/>
                  </a:ext>
                </a:extLst>
              </xdr:cNvPr>
              <xdr:cNvSpPr/>
            </xdr:nvSpPr>
            <xdr:spPr>
              <a:xfrm rot="10800000" flipV="1">
                <a:off x="870606" y="4202009"/>
                <a:ext cx="224650" cy="268284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  <xdr:sp macro="" textlink="">
            <xdr:nvSpPr>
              <xdr:cNvPr id="68" name="Arco 26">
                <a:extLst>
                  <a:ext uri="{FF2B5EF4-FFF2-40B4-BE49-F238E27FC236}">
                    <a16:creationId xmlns:a16="http://schemas.microsoft.com/office/drawing/2014/main" id="{A151C2E0-8C74-E74F-B42E-86B99A6BB046}"/>
                  </a:ext>
                </a:extLst>
              </xdr:cNvPr>
              <xdr:cNvSpPr/>
            </xdr:nvSpPr>
            <xdr:spPr>
              <a:xfrm flipV="1">
                <a:off x="1095268" y="4138532"/>
                <a:ext cx="248970" cy="331757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</xdr:grpSp>
      </xdr:grpSp>
      <xdr:sp macro="" textlink="">
        <xdr:nvSpPr>
          <xdr:cNvPr id="10" name="Rectángulo 141">
            <a:extLst>
              <a:ext uri="{FF2B5EF4-FFF2-40B4-BE49-F238E27FC236}">
                <a16:creationId xmlns:a16="http://schemas.microsoft.com/office/drawing/2014/main" id="{AF5A2B30-D467-7341-BD01-F17E61665DE9}"/>
              </a:ext>
            </a:extLst>
          </xdr:cNvPr>
          <xdr:cNvSpPr/>
        </xdr:nvSpPr>
        <xdr:spPr>
          <a:xfrm rot="5400000">
            <a:off x="2792808" y="2050442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A4D2DACA-EEDB-EE4F-B856-326AF92B1556}"/>
              </a:ext>
            </a:extLst>
          </xdr:cNvPr>
          <xdr:cNvGrpSpPr/>
        </xdr:nvGrpSpPr>
        <xdr:grpSpPr>
          <a:xfrm>
            <a:off x="2728853" y="2331788"/>
            <a:ext cx="179716" cy="270748"/>
            <a:chOff x="1603453" y="2223336"/>
            <a:chExt cx="179716" cy="270748"/>
          </a:xfrm>
        </xdr:grpSpPr>
        <xdr:sp macro="" textlink="">
          <xdr:nvSpPr>
            <xdr:cNvPr id="63" name="Elipse 214">
              <a:extLst>
                <a:ext uri="{FF2B5EF4-FFF2-40B4-BE49-F238E27FC236}">
                  <a16:creationId xmlns:a16="http://schemas.microsoft.com/office/drawing/2014/main" id="{C3D13BAF-045A-8248-ADC8-E27C0919A319}"/>
                </a:ext>
              </a:extLst>
            </xdr:cNvPr>
            <xdr:cNvSpPr/>
          </xdr:nvSpPr>
          <xdr:spPr>
            <a:xfrm rot="5400000">
              <a:off x="1603256" y="2223922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sp macro="" textlink="">
          <xdr:nvSpPr>
            <xdr:cNvPr id="64" name="Elipse 214">
              <a:extLst>
                <a:ext uri="{FF2B5EF4-FFF2-40B4-BE49-F238E27FC236}">
                  <a16:creationId xmlns:a16="http://schemas.microsoft.com/office/drawing/2014/main" id="{CC829149-7CBD-4243-B202-FCA93946F7D1}"/>
                </a:ext>
              </a:extLst>
            </xdr:cNvPr>
            <xdr:cNvSpPr/>
          </xdr:nvSpPr>
          <xdr:spPr>
            <a:xfrm rot="5400000">
              <a:off x="1602867" y="2314171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</xdr:grpSp>
      <xdr:cxnSp macro="">
        <xdr:nvCxnSpPr>
          <xdr:cNvPr id="12" name="Conector recto 337">
            <a:extLst>
              <a:ext uri="{FF2B5EF4-FFF2-40B4-BE49-F238E27FC236}">
                <a16:creationId xmlns:a16="http://schemas.microsoft.com/office/drawing/2014/main" id="{CB062A90-985E-6A4A-93F3-30ED21008A1D}"/>
              </a:ext>
            </a:extLst>
          </xdr:cNvPr>
          <xdr:cNvCxnSpPr>
            <a:cxnSpLocks/>
            <a:stCxn id="64" idx="6"/>
            <a:endCxn id="7" idx="1"/>
          </xdr:cNvCxnSpPr>
        </xdr:nvCxnSpPr>
        <xdr:spPr>
          <a:xfrm>
            <a:off x="2818516" y="2602536"/>
            <a:ext cx="502" cy="9719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cto 337">
            <a:extLst>
              <a:ext uri="{FF2B5EF4-FFF2-40B4-BE49-F238E27FC236}">
                <a16:creationId xmlns:a16="http://schemas.microsoft.com/office/drawing/2014/main" id="{8AC7E27E-DC3C-774E-BDE8-5B929A467282}"/>
              </a:ext>
            </a:extLst>
          </xdr:cNvPr>
          <xdr:cNvCxnSpPr>
            <a:cxnSpLocks/>
          </xdr:cNvCxnSpPr>
        </xdr:nvCxnSpPr>
        <xdr:spPr>
          <a:xfrm>
            <a:off x="2707361" y="2752841"/>
            <a:ext cx="1" cy="117171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ángulo 141">
            <a:extLst>
              <a:ext uri="{FF2B5EF4-FFF2-40B4-BE49-F238E27FC236}">
                <a16:creationId xmlns:a16="http://schemas.microsoft.com/office/drawing/2014/main" id="{7B523FA0-6B8B-1D4E-995A-961AA45D5372}"/>
              </a:ext>
            </a:extLst>
          </xdr:cNvPr>
          <xdr:cNvSpPr/>
        </xdr:nvSpPr>
        <xdr:spPr>
          <a:xfrm rot="5400000">
            <a:off x="4210837" y="2522394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15" name="Conector recto 337">
            <a:extLst>
              <a:ext uri="{FF2B5EF4-FFF2-40B4-BE49-F238E27FC236}">
                <a16:creationId xmlns:a16="http://schemas.microsoft.com/office/drawing/2014/main" id="{E92D8877-427A-A94E-B8D8-400FDE891DA3}"/>
              </a:ext>
            </a:extLst>
          </xdr:cNvPr>
          <xdr:cNvCxnSpPr>
            <a:cxnSpLocks/>
          </xdr:cNvCxnSpPr>
        </xdr:nvCxnSpPr>
        <xdr:spPr>
          <a:xfrm>
            <a:off x="2971142" y="3828425"/>
            <a:ext cx="1132473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ángulo 188">
            <a:extLst>
              <a:ext uri="{FF2B5EF4-FFF2-40B4-BE49-F238E27FC236}">
                <a16:creationId xmlns:a16="http://schemas.microsoft.com/office/drawing/2014/main" id="{AE57EE06-A6F1-C94C-A42D-CC6A25AA8928}"/>
              </a:ext>
            </a:extLst>
          </xdr:cNvPr>
          <xdr:cNvSpPr/>
        </xdr:nvSpPr>
        <xdr:spPr>
          <a:xfrm rot="16200000">
            <a:off x="4226549" y="3742021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17" name="Conector recto 337">
            <a:extLst>
              <a:ext uri="{FF2B5EF4-FFF2-40B4-BE49-F238E27FC236}">
                <a16:creationId xmlns:a16="http://schemas.microsoft.com/office/drawing/2014/main" id="{173957EF-9D23-A845-B02C-4680580C9408}"/>
              </a:ext>
            </a:extLst>
          </xdr:cNvPr>
          <xdr:cNvCxnSpPr>
            <a:cxnSpLocks/>
          </xdr:cNvCxnSpPr>
        </xdr:nvCxnSpPr>
        <xdr:spPr>
          <a:xfrm>
            <a:off x="2988973" y="2828279"/>
            <a:ext cx="1087845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337">
            <a:extLst>
              <a:ext uri="{FF2B5EF4-FFF2-40B4-BE49-F238E27FC236}">
                <a16:creationId xmlns:a16="http://schemas.microsoft.com/office/drawing/2014/main" id="{9646CF0F-D9BE-8443-8737-76BE366EC69C}"/>
              </a:ext>
            </a:extLst>
          </xdr:cNvPr>
          <xdr:cNvCxnSpPr>
            <a:cxnSpLocks/>
          </xdr:cNvCxnSpPr>
        </xdr:nvCxnSpPr>
        <xdr:spPr>
          <a:xfrm>
            <a:off x="2988973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cto 337">
            <a:extLst>
              <a:ext uri="{FF2B5EF4-FFF2-40B4-BE49-F238E27FC236}">
                <a16:creationId xmlns:a16="http://schemas.microsoft.com/office/drawing/2014/main" id="{C0E20D5D-BDC4-444B-BDFC-5789C9BC6615}"/>
              </a:ext>
            </a:extLst>
          </xdr:cNvPr>
          <xdr:cNvCxnSpPr>
            <a:cxnSpLocks/>
          </xdr:cNvCxnSpPr>
        </xdr:nvCxnSpPr>
        <xdr:spPr>
          <a:xfrm>
            <a:off x="4076818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337">
            <a:extLst>
              <a:ext uri="{FF2B5EF4-FFF2-40B4-BE49-F238E27FC236}">
                <a16:creationId xmlns:a16="http://schemas.microsoft.com/office/drawing/2014/main" id="{9AE96938-3290-C645-B973-8D4A443C6B20}"/>
              </a:ext>
            </a:extLst>
          </xdr:cNvPr>
          <xdr:cNvCxnSpPr>
            <a:cxnSpLocks/>
          </xdr:cNvCxnSpPr>
        </xdr:nvCxnSpPr>
        <xdr:spPr>
          <a:xfrm>
            <a:off x="2971142" y="3828698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337">
            <a:extLst>
              <a:ext uri="{FF2B5EF4-FFF2-40B4-BE49-F238E27FC236}">
                <a16:creationId xmlns:a16="http://schemas.microsoft.com/office/drawing/2014/main" id="{3EE4B69B-9C4A-954C-AEFD-C3712F4C0343}"/>
              </a:ext>
            </a:extLst>
          </xdr:cNvPr>
          <xdr:cNvCxnSpPr>
            <a:cxnSpLocks/>
          </xdr:cNvCxnSpPr>
        </xdr:nvCxnSpPr>
        <xdr:spPr>
          <a:xfrm>
            <a:off x="4103615" y="3822619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337">
            <a:extLst>
              <a:ext uri="{FF2B5EF4-FFF2-40B4-BE49-F238E27FC236}">
                <a16:creationId xmlns:a16="http://schemas.microsoft.com/office/drawing/2014/main" id="{320E92C8-2514-2940-B6E0-4F9CA870A873}"/>
              </a:ext>
            </a:extLst>
          </xdr:cNvPr>
          <xdr:cNvCxnSpPr>
            <a:cxnSpLocks/>
          </xdr:cNvCxnSpPr>
        </xdr:nvCxnSpPr>
        <xdr:spPr>
          <a:xfrm>
            <a:off x="2870003" y="2741528"/>
            <a:ext cx="0" cy="17726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337">
            <a:extLst>
              <a:ext uri="{FF2B5EF4-FFF2-40B4-BE49-F238E27FC236}">
                <a16:creationId xmlns:a16="http://schemas.microsoft.com/office/drawing/2014/main" id="{87C31747-EB39-914A-83D0-A8A3BF567CEE}"/>
              </a:ext>
            </a:extLst>
          </xdr:cNvPr>
          <xdr:cNvCxnSpPr>
            <a:cxnSpLocks/>
          </xdr:cNvCxnSpPr>
        </xdr:nvCxnSpPr>
        <xdr:spPr>
          <a:xfrm>
            <a:off x="4192388" y="3736277"/>
            <a:ext cx="0" cy="17726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337">
            <a:extLst>
              <a:ext uri="{FF2B5EF4-FFF2-40B4-BE49-F238E27FC236}">
                <a16:creationId xmlns:a16="http://schemas.microsoft.com/office/drawing/2014/main" id="{9F57F244-4BDB-7842-992A-5C56D6C9732A}"/>
              </a:ext>
            </a:extLst>
          </xdr:cNvPr>
          <xdr:cNvCxnSpPr>
            <a:cxnSpLocks/>
          </xdr:cNvCxnSpPr>
        </xdr:nvCxnSpPr>
        <xdr:spPr>
          <a:xfrm flipH="1" flipV="1">
            <a:off x="2877956" y="2918620"/>
            <a:ext cx="1324869" cy="838842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337">
            <a:extLst>
              <a:ext uri="{FF2B5EF4-FFF2-40B4-BE49-F238E27FC236}">
                <a16:creationId xmlns:a16="http://schemas.microsoft.com/office/drawing/2014/main" id="{F1D33E61-9A05-C24E-AC95-360105BA2298}"/>
              </a:ext>
            </a:extLst>
          </xdr:cNvPr>
          <xdr:cNvCxnSpPr>
            <a:cxnSpLocks/>
          </xdr:cNvCxnSpPr>
        </xdr:nvCxnSpPr>
        <xdr:spPr>
          <a:xfrm>
            <a:off x="4401737" y="3829567"/>
            <a:ext cx="1132473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Rectángulo 188">
            <a:extLst>
              <a:ext uri="{FF2B5EF4-FFF2-40B4-BE49-F238E27FC236}">
                <a16:creationId xmlns:a16="http://schemas.microsoft.com/office/drawing/2014/main" id="{F9F0263F-0404-1349-9078-E8698DDD5F33}"/>
              </a:ext>
            </a:extLst>
          </xdr:cNvPr>
          <xdr:cNvSpPr/>
        </xdr:nvSpPr>
        <xdr:spPr>
          <a:xfrm rot="16200000">
            <a:off x="5661954" y="3742021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27" name="Conector recto 337">
            <a:extLst>
              <a:ext uri="{FF2B5EF4-FFF2-40B4-BE49-F238E27FC236}">
                <a16:creationId xmlns:a16="http://schemas.microsoft.com/office/drawing/2014/main" id="{54446502-36B7-574F-B21B-0230FF38AE7C}"/>
              </a:ext>
            </a:extLst>
          </xdr:cNvPr>
          <xdr:cNvCxnSpPr>
            <a:cxnSpLocks/>
          </xdr:cNvCxnSpPr>
        </xdr:nvCxnSpPr>
        <xdr:spPr>
          <a:xfrm>
            <a:off x="4401737" y="3829840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ctor recto 337">
            <a:extLst>
              <a:ext uri="{FF2B5EF4-FFF2-40B4-BE49-F238E27FC236}">
                <a16:creationId xmlns:a16="http://schemas.microsoft.com/office/drawing/2014/main" id="{D0BFFE07-AB33-434C-B702-09F8233AF48D}"/>
              </a:ext>
            </a:extLst>
          </xdr:cNvPr>
          <xdr:cNvCxnSpPr>
            <a:cxnSpLocks/>
          </xdr:cNvCxnSpPr>
        </xdr:nvCxnSpPr>
        <xdr:spPr>
          <a:xfrm>
            <a:off x="5534210" y="3823761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Rectángulo 141">
            <a:extLst>
              <a:ext uri="{FF2B5EF4-FFF2-40B4-BE49-F238E27FC236}">
                <a16:creationId xmlns:a16="http://schemas.microsoft.com/office/drawing/2014/main" id="{CBEDEC90-13E3-CD42-9066-E46ECFC8E0FE}"/>
              </a:ext>
            </a:extLst>
          </xdr:cNvPr>
          <xdr:cNvSpPr/>
        </xdr:nvSpPr>
        <xdr:spPr>
          <a:xfrm rot="5400000">
            <a:off x="5648031" y="2522394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30" name="Conector recto 337">
            <a:extLst>
              <a:ext uri="{FF2B5EF4-FFF2-40B4-BE49-F238E27FC236}">
                <a16:creationId xmlns:a16="http://schemas.microsoft.com/office/drawing/2014/main" id="{86DD982E-40F8-F04A-9F12-F008D82A5C14}"/>
              </a:ext>
            </a:extLst>
          </xdr:cNvPr>
          <xdr:cNvCxnSpPr>
            <a:cxnSpLocks/>
          </xdr:cNvCxnSpPr>
        </xdr:nvCxnSpPr>
        <xdr:spPr>
          <a:xfrm>
            <a:off x="4373774" y="2828279"/>
            <a:ext cx="1153885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ector recto 337">
            <a:extLst>
              <a:ext uri="{FF2B5EF4-FFF2-40B4-BE49-F238E27FC236}">
                <a16:creationId xmlns:a16="http://schemas.microsoft.com/office/drawing/2014/main" id="{A7D85AEC-E0D0-C945-AF5B-2BE5E3B69280}"/>
              </a:ext>
            </a:extLst>
          </xdr:cNvPr>
          <xdr:cNvCxnSpPr>
            <a:cxnSpLocks/>
          </xdr:cNvCxnSpPr>
        </xdr:nvCxnSpPr>
        <xdr:spPr>
          <a:xfrm>
            <a:off x="4373774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cto 337">
            <a:extLst>
              <a:ext uri="{FF2B5EF4-FFF2-40B4-BE49-F238E27FC236}">
                <a16:creationId xmlns:a16="http://schemas.microsoft.com/office/drawing/2014/main" id="{8074AD99-BCA1-6B47-894E-205022AC7F21}"/>
              </a:ext>
            </a:extLst>
          </xdr:cNvPr>
          <xdr:cNvCxnSpPr>
            <a:cxnSpLocks/>
          </xdr:cNvCxnSpPr>
        </xdr:nvCxnSpPr>
        <xdr:spPr>
          <a:xfrm>
            <a:off x="5527659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cto 337">
            <a:extLst>
              <a:ext uri="{FF2B5EF4-FFF2-40B4-BE49-F238E27FC236}">
                <a16:creationId xmlns:a16="http://schemas.microsoft.com/office/drawing/2014/main" id="{0F098F0C-8FBE-4A40-A5C9-13817BCEB63F}"/>
              </a:ext>
            </a:extLst>
          </xdr:cNvPr>
          <xdr:cNvCxnSpPr>
            <a:cxnSpLocks/>
          </xdr:cNvCxnSpPr>
        </xdr:nvCxnSpPr>
        <xdr:spPr>
          <a:xfrm>
            <a:off x="5724624" y="2747050"/>
            <a:ext cx="1" cy="117171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337">
            <a:extLst>
              <a:ext uri="{FF2B5EF4-FFF2-40B4-BE49-F238E27FC236}">
                <a16:creationId xmlns:a16="http://schemas.microsoft.com/office/drawing/2014/main" id="{9574BC1B-72A8-4E41-932E-7F6EF7FD876C}"/>
              </a:ext>
            </a:extLst>
          </xdr:cNvPr>
          <xdr:cNvCxnSpPr>
            <a:cxnSpLocks/>
            <a:stCxn id="57" idx="2"/>
            <a:endCxn id="59" idx="4"/>
          </xdr:cNvCxnSpPr>
        </xdr:nvCxnSpPr>
        <xdr:spPr>
          <a:xfrm>
            <a:off x="4250225" y="4346333"/>
            <a:ext cx="4108" cy="169179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35" name="Agrupar 51">
            <a:extLst>
              <a:ext uri="{FF2B5EF4-FFF2-40B4-BE49-F238E27FC236}">
                <a16:creationId xmlns:a16="http://schemas.microsoft.com/office/drawing/2014/main" id="{FAE8135C-789B-974A-BE94-B9A6B1BDB3B3}"/>
              </a:ext>
            </a:extLst>
          </xdr:cNvPr>
          <xdr:cNvGrpSpPr/>
        </xdr:nvGrpSpPr>
        <xdr:grpSpPr>
          <a:xfrm rot="10800000">
            <a:off x="4075347" y="4515512"/>
            <a:ext cx="357972" cy="344236"/>
            <a:chOff x="513989" y="2970944"/>
            <a:chExt cx="713232" cy="713206"/>
          </a:xfrm>
        </xdr:grpSpPr>
        <xdr:sp macro="" textlink="">
          <xdr:nvSpPr>
            <xdr:cNvPr id="59" name="Elipse 24">
              <a:extLst>
                <a:ext uri="{FF2B5EF4-FFF2-40B4-BE49-F238E27FC236}">
                  <a16:creationId xmlns:a16="http://schemas.microsoft.com/office/drawing/2014/main" id="{E9693842-CA7C-CF4A-969A-6061E7B54595}"/>
                </a:ext>
              </a:extLst>
            </xdr:cNvPr>
            <xdr:cNvSpPr/>
          </xdr:nvSpPr>
          <xdr:spPr>
            <a:xfrm>
              <a:off x="513989" y="2970944"/>
              <a:ext cx="713232" cy="713206"/>
            </a:xfrm>
            <a:prstGeom prst="ellipse">
              <a:avLst/>
            </a:prstGeom>
            <a:solidFill>
              <a:srgbClr val="FFFF00"/>
            </a:solidFill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grpSp>
          <xdr:nvGrpSpPr>
            <xdr:cNvPr id="60" name="Agrupar 50">
              <a:extLst>
                <a:ext uri="{FF2B5EF4-FFF2-40B4-BE49-F238E27FC236}">
                  <a16:creationId xmlns:a16="http://schemas.microsoft.com/office/drawing/2014/main" id="{44BFAA8A-036A-5F49-926C-4540A8AB8FFE}"/>
                </a:ext>
              </a:extLst>
            </xdr:cNvPr>
            <xdr:cNvGrpSpPr/>
          </xdr:nvGrpSpPr>
          <xdr:grpSpPr>
            <a:xfrm>
              <a:off x="640043" y="3154486"/>
              <a:ext cx="473632" cy="331761"/>
              <a:chOff x="870606" y="4709671"/>
              <a:chExt cx="473632" cy="331761"/>
            </a:xfrm>
          </xdr:grpSpPr>
          <xdr:sp macro="" textlink="">
            <xdr:nvSpPr>
              <xdr:cNvPr id="61" name="Arco 25">
                <a:extLst>
                  <a:ext uri="{FF2B5EF4-FFF2-40B4-BE49-F238E27FC236}">
                    <a16:creationId xmlns:a16="http://schemas.microsoft.com/office/drawing/2014/main" id="{CD192F54-7469-5347-90B4-6B2EC90560BA}"/>
                  </a:ext>
                </a:extLst>
              </xdr:cNvPr>
              <xdr:cNvSpPr/>
            </xdr:nvSpPr>
            <xdr:spPr>
              <a:xfrm rot="10800000" flipV="1">
                <a:off x="870606" y="4773149"/>
                <a:ext cx="224651" cy="268283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  <xdr:sp macro="" textlink="">
            <xdr:nvSpPr>
              <xdr:cNvPr id="62" name="Arco 26">
                <a:extLst>
                  <a:ext uri="{FF2B5EF4-FFF2-40B4-BE49-F238E27FC236}">
                    <a16:creationId xmlns:a16="http://schemas.microsoft.com/office/drawing/2014/main" id="{46C4323B-8ED1-7747-8F3E-80AEA4722E85}"/>
                  </a:ext>
                </a:extLst>
              </xdr:cNvPr>
              <xdr:cNvSpPr/>
            </xdr:nvSpPr>
            <xdr:spPr>
              <a:xfrm flipV="1">
                <a:off x="1095269" y="4709671"/>
                <a:ext cx="248969" cy="331757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</xdr:grpSp>
      </xdr:grpSp>
      <xdr:sp macro="" textlink="">
        <xdr:nvSpPr>
          <xdr:cNvPr id="36" name="Rectángulo 141">
            <a:extLst>
              <a:ext uri="{FF2B5EF4-FFF2-40B4-BE49-F238E27FC236}">
                <a16:creationId xmlns:a16="http://schemas.microsoft.com/office/drawing/2014/main" id="{56948B6A-FCF1-6A4F-9F87-7EA961CCAEBC}"/>
              </a:ext>
            </a:extLst>
          </xdr:cNvPr>
          <xdr:cNvSpPr/>
        </xdr:nvSpPr>
        <xdr:spPr>
          <a:xfrm rot="16200000">
            <a:off x="4230603" y="4234295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AE01B480-00BF-C44F-A889-3E64FE80A947}"/>
              </a:ext>
            </a:extLst>
          </xdr:cNvPr>
          <xdr:cNvGrpSpPr/>
        </xdr:nvGrpSpPr>
        <xdr:grpSpPr>
          <a:xfrm rot="10800000">
            <a:off x="4160561" y="4075585"/>
            <a:ext cx="179716" cy="270748"/>
            <a:chOff x="1603453" y="2223336"/>
            <a:chExt cx="179716" cy="270748"/>
          </a:xfrm>
        </xdr:grpSpPr>
        <xdr:sp macro="" textlink="">
          <xdr:nvSpPr>
            <xdr:cNvPr id="57" name="Elipse 214">
              <a:extLst>
                <a:ext uri="{FF2B5EF4-FFF2-40B4-BE49-F238E27FC236}">
                  <a16:creationId xmlns:a16="http://schemas.microsoft.com/office/drawing/2014/main" id="{87203687-FE24-ED45-BB3A-A83C125AA24D}"/>
                </a:ext>
              </a:extLst>
            </xdr:cNvPr>
            <xdr:cNvSpPr/>
          </xdr:nvSpPr>
          <xdr:spPr>
            <a:xfrm rot="5400000">
              <a:off x="1603256" y="2223922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sp macro="" textlink="">
          <xdr:nvSpPr>
            <xdr:cNvPr id="58" name="Elipse 214">
              <a:extLst>
                <a:ext uri="{FF2B5EF4-FFF2-40B4-BE49-F238E27FC236}">
                  <a16:creationId xmlns:a16="http://schemas.microsoft.com/office/drawing/2014/main" id="{6940CD1A-658F-3D43-A4BE-8E988F7F36C3}"/>
                </a:ext>
              </a:extLst>
            </xdr:cNvPr>
            <xdr:cNvSpPr/>
          </xdr:nvSpPr>
          <xdr:spPr>
            <a:xfrm rot="5400000">
              <a:off x="1602867" y="2314171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</xdr:grpSp>
      <xdr:cxnSp macro="">
        <xdr:nvCxnSpPr>
          <xdr:cNvPr id="38" name="Conector recto 337">
            <a:extLst>
              <a:ext uri="{FF2B5EF4-FFF2-40B4-BE49-F238E27FC236}">
                <a16:creationId xmlns:a16="http://schemas.microsoft.com/office/drawing/2014/main" id="{77703AB6-1598-6A41-9653-2F0595035C31}"/>
              </a:ext>
            </a:extLst>
          </xdr:cNvPr>
          <xdr:cNvCxnSpPr>
            <a:cxnSpLocks/>
            <a:stCxn id="58" idx="6"/>
          </xdr:cNvCxnSpPr>
        </xdr:nvCxnSpPr>
        <xdr:spPr>
          <a:xfrm flipH="1" flipV="1">
            <a:off x="4250112" y="3978389"/>
            <a:ext cx="502" cy="9719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CuadroTexto 364">
            <a:extLst>
              <a:ext uri="{FF2B5EF4-FFF2-40B4-BE49-F238E27FC236}">
                <a16:creationId xmlns:a16="http://schemas.microsoft.com/office/drawing/2014/main" id="{DFAC5E29-127F-454C-BE62-834853148A27}"/>
              </a:ext>
            </a:extLst>
          </xdr:cNvPr>
          <xdr:cNvSpPr txBox="1"/>
        </xdr:nvSpPr>
        <xdr:spPr>
          <a:xfrm>
            <a:off x="4709312" y="281656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2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0" name="CuadroTexto 364">
            <a:extLst>
              <a:ext uri="{FF2B5EF4-FFF2-40B4-BE49-F238E27FC236}">
                <a16:creationId xmlns:a16="http://schemas.microsoft.com/office/drawing/2014/main" id="{5A454323-254C-034E-B1C8-59EDE0FCEC5A}"/>
              </a:ext>
            </a:extLst>
          </xdr:cNvPr>
          <xdr:cNvSpPr txBox="1"/>
        </xdr:nvSpPr>
        <xdr:spPr>
          <a:xfrm>
            <a:off x="4716275" y="3638888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4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1" name="CuadroTexto 364">
            <a:extLst>
              <a:ext uri="{FF2B5EF4-FFF2-40B4-BE49-F238E27FC236}">
                <a16:creationId xmlns:a16="http://schemas.microsoft.com/office/drawing/2014/main" id="{792CE408-DC71-254F-B1C9-4693622CCFED}"/>
              </a:ext>
            </a:extLst>
          </xdr:cNvPr>
          <xdr:cNvSpPr txBox="1"/>
        </xdr:nvSpPr>
        <xdr:spPr>
          <a:xfrm>
            <a:off x="3263367" y="3628555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5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2" name="CuadroTexto 364">
            <a:extLst>
              <a:ext uri="{FF2B5EF4-FFF2-40B4-BE49-F238E27FC236}">
                <a16:creationId xmlns:a16="http://schemas.microsoft.com/office/drawing/2014/main" id="{4A5C32F4-4C95-4F45-9B75-85C9056F9766}"/>
              </a:ext>
            </a:extLst>
          </xdr:cNvPr>
          <xdr:cNvSpPr txBox="1"/>
        </xdr:nvSpPr>
        <xdr:spPr>
          <a:xfrm rot="16200000">
            <a:off x="2539165" y="334677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6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3" name="CuadroTexto 364">
            <a:extLst>
              <a:ext uri="{FF2B5EF4-FFF2-40B4-BE49-F238E27FC236}">
                <a16:creationId xmlns:a16="http://schemas.microsoft.com/office/drawing/2014/main" id="{178465B4-5838-2A47-81E5-4B9FAE48A29A}"/>
              </a:ext>
            </a:extLst>
          </xdr:cNvPr>
          <xdr:cNvSpPr txBox="1"/>
        </xdr:nvSpPr>
        <xdr:spPr>
          <a:xfrm rot="5400000">
            <a:off x="5362490" y="322531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3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4" name="CuadroTexto 364">
            <a:extLst>
              <a:ext uri="{FF2B5EF4-FFF2-40B4-BE49-F238E27FC236}">
                <a16:creationId xmlns:a16="http://schemas.microsoft.com/office/drawing/2014/main" id="{4360E6EC-EAC4-7844-B09E-A1B717F0EDD0}"/>
              </a:ext>
            </a:extLst>
          </xdr:cNvPr>
          <xdr:cNvSpPr txBox="1"/>
        </xdr:nvSpPr>
        <xdr:spPr>
          <a:xfrm rot="2110075">
            <a:off x="3352052" y="3170222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7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5" name="TextBox 1">
            <a:extLst>
              <a:ext uri="{FF2B5EF4-FFF2-40B4-BE49-F238E27FC236}">
                <a16:creationId xmlns:a16="http://schemas.microsoft.com/office/drawing/2014/main" id="{E7671F91-BFA2-4947-A29C-7697BCDEA8D9}"/>
              </a:ext>
            </a:extLst>
          </xdr:cNvPr>
          <xdr:cNvSpPr txBox="1"/>
        </xdr:nvSpPr>
        <xdr:spPr>
          <a:xfrm>
            <a:off x="3560448" y="3853787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7</a:t>
            </a:r>
          </a:p>
        </xdr:txBody>
      </xdr:sp>
      <xdr:sp macro="" textlink="">
        <xdr:nvSpPr>
          <xdr:cNvPr id="46" name="TextBox 339">
            <a:extLst>
              <a:ext uri="{FF2B5EF4-FFF2-40B4-BE49-F238E27FC236}">
                <a16:creationId xmlns:a16="http://schemas.microsoft.com/office/drawing/2014/main" id="{73EE3EE9-8B56-B247-A7EA-8E021279E52E}"/>
              </a:ext>
            </a:extLst>
          </xdr:cNvPr>
          <xdr:cNvSpPr txBox="1"/>
        </xdr:nvSpPr>
        <xdr:spPr>
          <a:xfrm>
            <a:off x="2123985" y="2139589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1</a:t>
            </a:r>
          </a:p>
        </xdr:txBody>
      </xdr:sp>
      <xdr:sp macro="" textlink="">
        <xdr:nvSpPr>
          <xdr:cNvPr id="47" name="TextBox 342">
            <a:extLst>
              <a:ext uri="{FF2B5EF4-FFF2-40B4-BE49-F238E27FC236}">
                <a16:creationId xmlns:a16="http://schemas.microsoft.com/office/drawing/2014/main" id="{C066148B-4BF8-2849-BDC5-460641CEA111}"/>
              </a:ext>
            </a:extLst>
          </xdr:cNvPr>
          <xdr:cNvSpPr txBox="1"/>
        </xdr:nvSpPr>
        <xdr:spPr>
          <a:xfrm>
            <a:off x="4423562" y="4318752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2</a:t>
            </a:r>
          </a:p>
        </xdr:txBody>
      </xdr:sp>
      <xdr:sp macro="" textlink="">
        <xdr:nvSpPr>
          <xdr:cNvPr id="48" name="TextBox 343">
            <a:extLst>
              <a:ext uri="{FF2B5EF4-FFF2-40B4-BE49-F238E27FC236}">
                <a16:creationId xmlns:a16="http://schemas.microsoft.com/office/drawing/2014/main" id="{B2A080AE-9949-CB44-BCAB-262574E526EF}"/>
              </a:ext>
            </a:extLst>
          </xdr:cNvPr>
          <xdr:cNvSpPr txBox="1"/>
        </xdr:nvSpPr>
        <xdr:spPr>
          <a:xfrm>
            <a:off x="2123985" y="2601415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3</a:t>
            </a:r>
          </a:p>
        </xdr:txBody>
      </xdr:sp>
      <xdr:sp macro="" textlink="">
        <xdr:nvSpPr>
          <xdr:cNvPr id="49" name="TextBox 344">
            <a:extLst>
              <a:ext uri="{FF2B5EF4-FFF2-40B4-BE49-F238E27FC236}">
                <a16:creationId xmlns:a16="http://schemas.microsoft.com/office/drawing/2014/main" id="{0FB46E2A-5BDD-7043-8CBF-1BEB3E9D9AE2}"/>
              </a:ext>
            </a:extLst>
          </xdr:cNvPr>
          <xdr:cNvSpPr txBox="1"/>
        </xdr:nvSpPr>
        <xdr:spPr>
          <a:xfrm>
            <a:off x="4380907" y="2618613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4</a:t>
            </a:r>
          </a:p>
        </xdr:txBody>
      </xdr:sp>
      <xdr:sp macro="" textlink="">
        <xdr:nvSpPr>
          <xdr:cNvPr id="50" name="TextBox 345">
            <a:extLst>
              <a:ext uri="{FF2B5EF4-FFF2-40B4-BE49-F238E27FC236}">
                <a16:creationId xmlns:a16="http://schemas.microsoft.com/office/drawing/2014/main" id="{39F1D8A0-3464-CF42-AABD-9A32F21910CF}"/>
              </a:ext>
            </a:extLst>
          </xdr:cNvPr>
          <xdr:cNvSpPr txBox="1"/>
        </xdr:nvSpPr>
        <xdr:spPr>
          <a:xfrm>
            <a:off x="5836739" y="2629730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5</a:t>
            </a:r>
          </a:p>
        </xdr:txBody>
      </xdr:sp>
      <xdr:sp macro="" textlink="">
        <xdr:nvSpPr>
          <xdr:cNvPr id="51" name="TextBox 346">
            <a:extLst>
              <a:ext uri="{FF2B5EF4-FFF2-40B4-BE49-F238E27FC236}">
                <a16:creationId xmlns:a16="http://schemas.microsoft.com/office/drawing/2014/main" id="{4B4C6A65-5A18-EF4B-95AD-528F369B90E7}"/>
              </a:ext>
            </a:extLst>
          </xdr:cNvPr>
          <xdr:cNvSpPr txBox="1"/>
        </xdr:nvSpPr>
        <xdr:spPr>
          <a:xfrm>
            <a:off x="5886144" y="3820466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6</a:t>
            </a:r>
          </a:p>
        </xdr:txBody>
      </xdr:sp>
      <xdr:sp macro="" textlink="">
        <xdr:nvSpPr>
          <xdr:cNvPr id="52" name="TextBox 347">
            <a:extLst>
              <a:ext uri="{FF2B5EF4-FFF2-40B4-BE49-F238E27FC236}">
                <a16:creationId xmlns:a16="http://schemas.microsoft.com/office/drawing/2014/main" id="{BB5804DF-4E8B-794B-A1E6-08206A8F5D55}"/>
              </a:ext>
            </a:extLst>
          </xdr:cNvPr>
          <xdr:cNvSpPr txBox="1"/>
        </xdr:nvSpPr>
        <xdr:spPr>
          <a:xfrm>
            <a:off x="2057844" y="3820467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8</a:t>
            </a:r>
          </a:p>
        </xdr:txBody>
      </xdr:sp>
      <xdr:cxnSp macro="">
        <xdr:nvCxnSpPr>
          <xdr:cNvPr id="53" name="Conector recto 337">
            <a:extLst>
              <a:ext uri="{FF2B5EF4-FFF2-40B4-BE49-F238E27FC236}">
                <a16:creationId xmlns:a16="http://schemas.microsoft.com/office/drawing/2014/main" id="{1ACA15CB-8F8A-8947-AD0E-6CAE8BF99EC3}"/>
              </a:ext>
            </a:extLst>
          </xdr:cNvPr>
          <xdr:cNvCxnSpPr>
            <a:cxnSpLocks/>
          </xdr:cNvCxnSpPr>
        </xdr:nvCxnSpPr>
        <xdr:spPr>
          <a:xfrm flipV="1">
            <a:off x="4250111" y="2444106"/>
            <a:ext cx="0" cy="297422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ector recto 337">
            <a:extLst>
              <a:ext uri="{FF2B5EF4-FFF2-40B4-BE49-F238E27FC236}">
                <a16:creationId xmlns:a16="http://schemas.microsoft.com/office/drawing/2014/main" id="{ACDB63F6-4414-E24A-9195-A76DEED34BC5}"/>
              </a:ext>
            </a:extLst>
          </xdr:cNvPr>
          <xdr:cNvCxnSpPr>
            <a:cxnSpLocks/>
          </xdr:cNvCxnSpPr>
        </xdr:nvCxnSpPr>
        <xdr:spPr>
          <a:xfrm flipV="1">
            <a:off x="5669489" y="2431751"/>
            <a:ext cx="0" cy="297422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337">
            <a:extLst>
              <a:ext uri="{FF2B5EF4-FFF2-40B4-BE49-F238E27FC236}">
                <a16:creationId xmlns:a16="http://schemas.microsoft.com/office/drawing/2014/main" id="{1FCC0AC4-E245-D942-BF7F-4B5AD793BFDA}"/>
              </a:ext>
            </a:extLst>
          </xdr:cNvPr>
          <xdr:cNvCxnSpPr>
            <a:cxnSpLocks/>
          </xdr:cNvCxnSpPr>
        </xdr:nvCxnSpPr>
        <xdr:spPr>
          <a:xfrm>
            <a:off x="5669489" y="3918766"/>
            <a:ext cx="0" cy="279638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ector recto 337">
            <a:extLst>
              <a:ext uri="{FF2B5EF4-FFF2-40B4-BE49-F238E27FC236}">
                <a16:creationId xmlns:a16="http://schemas.microsoft.com/office/drawing/2014/main" id="{20893A54-42DC-8848-874C-A3E590FAF234}"/>
              </a:ext>
            </a:extLst>
          </xdr:cNvPr>
          <xdr:cNvCxnSpPr>
            <a:cxnSpLocks/>
          </xdr:cNvCxnSpPr>
        </xdr:nvCxnSpPr>
        <xdr:spPr>
          <a:xfrm>
            <a:off x="2821206" y="3926868"/>
            <a:ext cx="0" cy="279638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183444</xdr:colOff>
      <xdr:row>18</xdr:row>
      <xdr:rowOff>28222</xdr:rowOff>
    </xdr:from>
    <xdr:to>
      <xdr:col>14</xdr:col>
      <xdr:colOff>211666</xdr:colOff>
      <xdr:row>18</xdr:row>
      <xdr:rowOff>35278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4B53418F-4077-A841-8BCB-600B1D13F9AA}"/>
            </a:ext>
          </a:extLst>
        </xdr:cNvPr>
        <xdr:cNvCxnSpPr/>
      </xdr:nvCxnSpPr>
      <xdr:spPr>
        <a:xfrm flipV="1">
          <a:off x="5199944" y="3929944"/>
          <a:ext cx="889000" cy="7056"/>
        </a:xfrm>
        <a:prstGeom prst="straightConnector1">
          <a:avLst/>
        </a:prstGeom>
        <a:ln w="41275">
          <a:solidFill>
            <a:srgbClr val="FF0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197555</xdr:colOff>
      <xdr:row>16</xdr:row>
      <xdr:rowOff>155222</xdr:rowOff>
    </xdr:from>
    <xdr:ext cx="691343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4EDE5662-6B44-3348-A5FE-EEDFC24B0DC1}"/>
            </a:ext>
          </a:extLst>
        </xdr:cNvPr>
        <xdr:cNvSpPr txBox="1"/>
      </xdr:nvSpPr>
      <xdr:spPr>
        <a:xfrm>
          <a:off x="5214055" y="3647722"/>
          <a:ext cx="6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115MVA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86CF-DFDE-3C47-B691-97F2693F05DB}">
  <sheetPr codeName="Hoja1"/>
  <dimension ref="A1:AB36"/>
  <sheetViews>
    <sheetView tabSelected="1" zoomScale="85" zoomScaleNormal="85" workbookViewId="0">
      <pane ySplit="1" topLeftCell="A2" activePane="bottomLeft" state="frozen"/>
      <selection pane="bottomLeft" activeCell="E22" sqref="E22"/>
    </sheetView>
  </sheetViews>
  <sheetFormatPr baseColWidth="10" defaultColWidth="11" defaultRowHeight="16" x14ac:dyDescent="0.2"/>
  <cols>
    <col min="1" max="1" width="34" customWidth="1"/>
    <col min="2" max="2" width="5.1640625" customWidth="1"/>
    <col min="3" max="5" width="6.33203125" customWidth="1"/>
    <col min="6" max="14" width="5.6640625" customWidth="1"/>
    <col min="15" max="15" width="7.33203125" customWidth="1"/>
    <col min="16" max="16" width="5.33203125" customWidth="1"/>
    <col min="17" max="19" width="7" customWidth="1"/>
    <col min="20" max="20" width="8.1640625" customWidth="1"/>
    <col min="21" max="22" width="7" customWidth="1"/>
    <col min="23" max="23" width="7.6640625" customWidth="1"/>
    <col min="24" max="26" width="7.1640625" customWidth="1"/>
  </cols>
  <sheetData>
    <row r="1" spans="1:28" s="13" customFormat="1" ht="59" customHeight="1" thickBot="1" x14ac:dyDescent="0.25"/>
    <row r="3" spans="1:28" x14ac:dyDescent="0.2">
      <c r="A3" s="5"/>
      <c r="B3" s="32" t="s">
        <v>0</v>
      </c>
      <c r="C3" s="33"/>
      <c r="D3" s="34"/>
      <c r="E3" s="18"/>
      <c r="F3" s="29" t="s">
        <v>1</v>
      </c>
      <c r="G3" s="30"/>
      <c r="H3" s="30"/>
      <c r="I3" s="30"/>
      <c r="J3" s="30"/>
      <c r="K3" s="30"/>
      <c r="L3" s="30"/>
      <c r="M3" s="31"/>
      <c r="N3" s="16" t="s">
        <v>2</v>
      </c>
      <c r="O3" s="9"/>
      <c r="P3" s="3" t="s">
        <v>3</v>
      </c>
      <c r="Q3" s="26" t="s">
        <v>4</v>
      </c>
      <c r="R3" s="27"/>
      <c r="S3" s="28"/>
      <c r="T3" s="26" t="s">
        <v>5</v>
      </c>
      <c r="U3" s="27"/>
      <c r="V3" s="28"/>
      <c r="W3" s="3" t="s">
        <v>6</v>
      </c>
      <c r="X3" s="26" t="s">
        <v>7</v>
      </c>
      <c r="Y3" s="27"/>
      <c r="Z3" s="28"/>
    </row>
    <row r="4" spans="1:28" ht="18" x14ac:dyDescent="0.25">
      <c r="A4" s="5"/>
      <c r="B4" s="4" t="s">
        <v>8</v>
      </c>
      <c r="C4" s="4" t="s">
        <v>9</v>
      </c>
      <c r="D4" s="4" t="s">
        <v>10</v>
      </c>
      <c r="E4" s="4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3" t="s">
        <v>20</v>
      </c>
      <c r="O4" s="3" t="s">
        <v>21</v>
      </c>
      <c r="P4" s="3" t="s">
        <v>22</v>
      </c>
      <c r="Q4" s="10" t="s">
        <v>23</v>
      </c>
      <c r="R4" s="10" t="s">
        <v>24</v>
      </c>
      <c r="S4" s="10" t="s">
        <v>25</v>
      </c>
      <c r="T4" s="10" t="s">
        <v>23</v>
      </c>
      <c r="U4" s="10" t="s">
        <v>24</v>
      </c>
      <c r="V4" s="10" t="s">
        <v>25</v>
      </c>
      <c r="W4" s="3" t="s">
        <v>26</v>
      </c>
      <c r="X4" s="3" t="s">
        <v>27</v>
      </c>
      <c r="Y4" s="3" t="s">
        <v>28</v>
      </c>
      <c r="Z4" s="3" t="s">
        <v>29</v>
      </c>
    </row>
    <row r="5" spans="1:28" x14ac:dyDescent="0.2">
      <c r="A5" s="5"/>
      <c r="B5" s="21" t="s">
        <v>30</v>
      </c>
      <c r="C5" s="21"/>
      <c r="D5" s="21"/>
      <c r="E5" s="19" t="s">
        <v>30</v>
      </c>
      <c r="F5" s="23" t="s">
        <v>31</v>
      </c>
      <c r="G5" s="24"/>
      <c r="H5" s="24"/>
      <c r="I5" s="24"/>
      <c r="J5" s="24"/>
      <c r="K5" s="24"/>
      <c r="L5" s="24"/>
      <c r="M5" s="24"/>
      <c r="N5" s="24"/>
      <c r="O5" s="25"/>
      <c r="P5" s="22" t="s">
        <v>32</v>
      </c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8" x14ac:dyDescent="0.2">
      <c r="A6" s="1" t="s">
        <v>33</v>
      </c>
      <c r="B6" s="17"/>
      <c r="C6" s="20"/>
      <c r="D6" s="20"/>
      <c r="E6" s="17">
        <f>C6+D6-B6</f>
        <v>0</v>
      </c>
      <c r="F6" s="8"/>
      <c r="G6" s="8" t="s">
        <v>34</v>
      </c>
      <c r="H6" s="8" t="s">
        <v>34</v>
      </c>
      <c r="I6" s="8" t="s">
        <v>34</v>
      </c>
      <c r="J6" s="8" t="s">
        <v>34</v>
      </c>
      <c r="K6" s="8" t="s">
        <v>34</v>
      </c>
      <c r="L6" s="8" t="s">
        <v>34</v>
      </c>
      <c r="M6" s="8" t="s">
        <v>34</v>
      </c>
      <c r="N6" s="12">
        <f>$G$17+C6*$I$17</f>
        <v>25</v>
      </c>
      <c r="O6" s="12">
        <f>$G$18+$I$18*D6</f>
        <v>20</v>
      </c>
      <c r="P6" s="10">
        <f>Q6-Z6</f>
        <v>0</v>
      </c>
      <c r="Q6" s="10">
        <f>F6*(C6+D6)</f>
        <v>0</v>
      </c>
      <c r="R6" s="10">
        <v>0</v>
      </c>
      <c r="S6" s="10">
        <v>0</v>
      </c>
      <c r="T6" s="10">
        <f>Q6</f>
        <v>0</v>
      </c>
      <c r="U6" s="10">
        <v>0</v>
      </c>
      <c r="V6" s="10">
        <v>0</v>
      </c>
      <c r="W6" s="10">
        <v>0</v>
      </c>
      <c r="X6" s="10">
        <f>$G$17*C6+0.5*$I$17*C6^2</f>
        <v>0</v>
      </c>
      <c r="Y6" s="10">
        <f>$G$18*D6+0.5*$I$18*D6^2</f>
        <v>0</v>
      </c>
      <c r="Z6" s="10">
        <f>X6+Y6</f>
        <v>0</v>
      </c>
    </row>
    <row r="7" spans="1:28" x14ac:dyDescent="0.2">
      <c r="A7" s="1" t="s">
        <v>35</v>
      </c>
      <c r="B7" s="20"/>
      <c r="C7" s="20"/>
      <c r="D7" s="20"/>
      <c r="E7" s="17">
        <f>C7+D7-B7</f>
        <v>0</v>
      </c>
      <c r="F7" s="8"/>
      <c r="G7" s="8"/>
      <c r="H7" s="8"/>
      <c r="I7" s="8"/>
      <c r="J7" s="8"/>
      <c r="K7" s="8"/>
      <c r="L7" s="8"/>
      <c r="M7" s="8"/>
      <c r="N7" s="12">
        <f>$G$17+C7*$I$17</f>
        <v>25</v>
      </c>
      <c r="O7" s="12">
        <f>$G$18+$I$18*D7</f>
        <v>20</v>
      </c>
      <c r="P7" s="10">
        <f t="shared" ref="P7:P8" si="0">Q7-Z7</f>
        <v>0</v>
      </c>
      <c r="Q7" s="10">
        <f>F7*C7+G7*D7</f>
        <v>0</v>
      </c>
      <c r="R7" s="10">
        <f>F7*(C7+D7)</f>
        <v>0</v>
      </c>
      <c r="S7" s="11">
        <f>Q7-R7</f>
        <v>0</v>
      </c>
      <c r="T7" s="10">
        <f>$C$17*I7+$C$18*J7+$C$19*K7+$C$20*M7</f>
        <v>0</v>
      </c>
      <c r="U7" s="10">
        <f>B7*F7</f>
        <v>0</v>
      </c>
      <c r="V7" s="11">
        <f>T7-U7</f>
        <v>0</v>
      </c>
      <c r="W7" s="10">
        <f>T7-Q7</f>
        <v>0</v>
      </c>
      <c r="X7" s="10">
        <f>$G$17*C7+0.5*$I$17*C7^2</f>
        <v>0</v>
      </c>
      <c r="Y7" s="10">
        <f>$G$18*D7+0.5*$I$18*D7^2</f>
        <v>0</v>
      </c>
      <c r="Z7" s="10">
        <f>X7+Y7</f>
        <v>0</v>
      </c>
    </row>
    <row r="8" spans="1:28" x14ac:dyDescent="0.2">
      <c r="A8" s="1" t="s">
        <v>36</v>
      </c>
      <c r="B8" s="20"/>
      <c r="C8" s="20"/>
      <c r="D8" s="20"/>
      <c r="E8" s="17">
        <f>C8+D8-B8</f>
        <v>0</v>
      </c>
      <c r="F8" s="8"/>
      <c r="G8" s="8"/>
      <c r="H8" s="8"/>
      <c r="I8" s="8"/>
      <c r="J8" s="8"/>
      <c r="K8" s="8"/>
      <c r="L8" s="8"/>
      <c r="M8" s="8"/>
      <c r="N8" s="12">
        <f>$G$17+C8*$I$17</f>
        <v>25</v>
      </c>
      <c r="O8" s="12">
        <f>$G$18+$I$18*D8</f>
        <v>20</v>
      </c>
      <c r="P8" s="10">
        <f t="shared" si="0"/>
        <v>0</v>
      </c>
      <c r="Q8" s="10">
        <f>F8*C8+G8*D8</f>
        <v>0</v>
      </c>
      <c r="R8" s="10">
        <f>F8*(C8+D8)</f>
        <v>0</v>
      </c>
      <c r="S8" s="11">
        <f>Q8-R8</f>
        <v>0</v>
      </c>
      <c r="T8" s="10">
        <f>$C$17*I8+$C$18*J8+$C$19*K8+$C$20*M8</f>
        <v>0</v>
      </c>
      <c r="U8" s="10">
        <f>B8*F8</f>
        <v>0</v>
      </c>
      <c r="V8" s="11">
        <f>T8-U8</f>
        <v>0</v>
      </c>
      <c r="W8" s="15">
        <f>T8-Q8</f>
        <v>0</v>
      </c>
      <c r="X8" s="10">
        <f>$G$17*C8+0.5*$I$17*C8^2</f>
        <v>0</v>
      </c>
      <c r="Y8" s="10">
        <f>$G$18*D8+0.5*$I$18*D8^2</f>
        <v>0</v>
      </c>
      <c r="Z8" s="10">
        <f>X8+Y8</f>
        <v>0</v>
      </c>
    </row>
    <row r="9" spans="1:28" ht="12" customHeight="1" x14ac:dyDescent="0.2">
      <c r="A9" s="6"/>
      <c r="B9" s="7" t="s">
        <v>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" customHeight="1" x14ac:dyDescent="0.2">
      <c r="A10" s="6"/>
      <c r="B10" s="6" t="s">
        <v>38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" customHeight="1" x14ac:dyDescent="0.2">
      <c r="A11" s="6"/>
      <c r="B11" s="6" t="s">
        <v>39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" customHeight="1" x14ac:dyDescent="0.2">
      <c r="A12" s="6"/>
      <c r="B12" s="6" t="s">
        <v>40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2" customHeight="1" x14ac:dyDescent="0.2">
      <c r="A13" s="6"/>
      <c r="B13" s="6" t="s">
        <v>41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" customHeight="1" x14ac:dyDescent="0.2">
      <c r="A14" s="6"/>
      <c r="B14" s="6" t="s">
        <v>42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" customHeight="1" x14ac:dyDescent="0.2">
      <c r="A15" s="6"/>
      <c r="B15" s="6" t="s">
        <v>43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">
      <c r="A16" s="5"/>
      <c r="B16" s="5" t="s">
        <v>44</v>
      </c>
      <c r="C16" s="5"/>
      <c r="D16" s="5"/>
      <c r="E16" s="5"/>
      <c r="F16" s="5" t="s">
        <v>45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">
      <c r="A17" s="5"/>
      <c r="B17" s="6" t="s">
        <v>46</v>
      </c>
      <c r="C17" s="5">
        <v>60</v>
      </c>
      <c r="D17" s="5" t="s">
        <v>30</v>
      </c>
      <c r="E17" s="5"/>
      <c r="F17" s="5" t="s">
        <v>47</v>
      </c>
      <c r="G17" s="5">
        <v>25</v>
      </c>
      <c r="H17" s="5" t="s">
        <v>48</v>
      </c>
      <c r="I17" s="5">
        <v>0.05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">
      <c r="A18" s="5"/>
      <c r="B18" s="6" t="s">
        <v>49</v>
      </c>
      <c r="C18" s="5">
        <v>70</v>
      </c>
      <c r="D18" s="5" t="s">
        <v>30</v>
      </c>
      <c r="E18" s="5"/>
      <c r="F18" s="5" t="s">
        <v>50</v>
      </c>
      <c r="G18" s="5">
        <v>20</v>
      </c>
      <c r="H18" s="5" t="s">
        <v>51</v>
      </c>
      <c r="I18" s="5">
        <v>0.1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2">
      <c r="A19" s="5"/>
      <c r="B19" s="6" t="s">
        <v>52</v>
      </c>
      <c r="C19" s="5">
        <v>70</v>
      </c>
      <c r="D19" s="5" t="s">
        <v>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">
      <c r="A20" s="5"/>
      <c r="B20" s="6" t="s">
        <v>53</v>
      </c>
      <c r="C20" s="5">
        <v>40</v>
      </c>
      <c r="D20" s="5" t="s">
        <v>30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4">
        <f>$F$6</f>
        <v>0</v>
      </c>
      <c r="U23" s="14">
        <f t="shared" ref="U23:AA23" si="1">$F$6</f>
        <v>0</v>
      </c>
      <c r="V23" s="14">
        <f t="shared" si="1"/>
        <v>0</v>
      </c>
      <c r="W23" s="14">
        <f t="shared" si="1"/>
        <v>0</v>
      </c>
      <c r="X23" s="14">
        <f t="shared" si="1"/>
        <v>0</v>
      </c>
      <c r="Y23" s="14">
        <f t="shared" si="1"/>
        <v>0</v>
      </c>
      <c r="Z23" s="14">
        <f t="shared" si="1"/>
        <v>0</v>
      </c>
      <c r="AA23" s="14">
        <f t="shared" si="1"/>
        <v>0</v>
      </c>
      <c r="AB23" s="5"/>
    </row>
    <row r="24" spans="1:2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4">
        <f t="shared" ref="T24:AA25" si="2">F7</f>
        <v>0</v>
      </c>
      <c r="U24" s="14">
        <f>G7</f>
        <v>0</v>
      </c>
      <c r="V24" s="14">
        <f t="shared" si="2"/>
        <v>0</v>
      </c>
      <c r="W24" s="14">
        <f t="shared" si="2"/>
        <v>0</v>
      </c>
      <c r="X24" s="14">
        <f t="shared" si="2"/>
        <v>0</v>
      </c>
      <c r="Y24" s="14">
        <f t="shared" si="2"/>
        <v>0</v>
      </c>
      <c r="Z24" s="14">
        <f t="shared" si="2"/>
        <v>0</v>
      </c>
      <c r="AA24" s="14">
        <f t="shared" si="2"/>
        <v>0</v>
      </c>
      <c r="AB24" s="5"/>
    </row>
    <row r="25" spans="1:2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4">
        <f t="shared" si="2"/>
        <v>0</v>
      </c>
      <c r="U25" s="14">
        <f t="shared" si="2"/>
        <v>0</v>
      </c>
      <c r="V25" s="14">
        <f t="shared" si="2"/>
        <v>0</v>
      </c>
      <c r="W25" s="14">
        <f t="shared" si="2"/>
        <v>0</v>
      </c>
      <c r="X25" s="14">
        <f t="shared" si="2"/>
        <v>0</v>
      </c>
      <c r="Y25" s="14">
        <f t="shared" si="2"/>
        <v>0</v>
      </c>
      <c r="Z25" s="14">
        <f t="shared" si="2"/>
        <v>0</v>
      </c>
      <c r="AA25" s="14">
        <f t="shared" si="2"/>
        <v>0</v>
      </c>
      <c r="AB25" s="5"/>
    </row>
    <row r="26" spans="1:2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W30" s="5"/>
      <c r="X30" s="5"/>
      <c r="Y30" s="5"/>
      <c r="Z30" s="5"/>
      <c r="AA30" s="5"/>
      <c r="AB30" s="5"/>
    </row>
    <row r="31" spans="1:2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W31" s="5"/>
      <c r="X31" s="5"/>
      <c r="Y31" s="5"/>
      <c r="Z31" s="5"/>
      <c r="AA31" s="5"/>
      <c r="AB31" s="5"/>
    </row>
    <row r="32" spans="1:2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W32" s="5"/>
      <c r="X32" s="5"/>
      <c r="Y32" s="5"/>
      <c r="Z32" s="5"/>
      <c r="AA32" s="5"/>
      <c r="AB32" s="5"/>
    </row>
    <row r="33" spans="1:2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</sheetData>
  <mergeCells count="8">
    <mergeCell ref="B5:D5"/>
    <mergeCell ref="P5:Z5"/>
    <mergeCell ref="F5:O5"/>
    <mergeCell ref="Q3:S3"/>
    <mergeCell ref="T3:V3"/>
    <mergeCell ref="X3:Z3"/>
    <mergeCell ref="F3:M3"/>
    <mergeCell ref="B3:D3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59F3-F551-4AE7-90BE-6CF9F8069DBE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192D8D28642E40AE7B2B917DF21BBF" ma:contentTypeVersion="9" ma:contentTypeDescription="Create a new document." ma:contentTypeScope="" ma:versionID="a2cc84ac15eb50a33062b10fc3bb7aec">
  <xsd:schema xmlns:xsd="http://www.w3.org/2001/XMLSchema" xmlns:xs="http://www.w3.org/2001/XMLSchema" xmlns:p="http://schemas.microsoft.com/office/2006/metadata/properties" xmlns:ns2="7ebc1fbb-280b-45cf-8e70-f42b5db0300a" targetNamespace="http://schemas.microsoft.com/office/2006/metadata/properties" ma:root="true" ma:fieldsID="e155171a52450e89fe16a76a4ce57ab0" ns2:_="">
    <xsd:import namespace="7ebc1fbb-280b-45cf-8e70-f42b5db03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c1fbb-280b-45cf-8e70-f42b5db03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561554-3165-4F69-8F42-2E5B6C90F3D6}">
  <ds:schemaRefs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7ebc1fbb-280b-45cf-8e70-f42b5db0300a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C711A32-232E-4128-B790-F48175ABDBCF}"/>
</file>

<file path=customXml/itemProps3.xml><?xml version="1.0" encoding="utf-8"?>
<ds:datastoreItem xmlns:ds="http://schemas.openxmlformats.org/officeDocument/2006/customXml" ds:itemID="{8BA46BE4-2A0C-4AED-89AE-4C5CD16C5D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Paulo Manuel De oliveira de jesus</cp:lastModifiedBy>
  <cp:revision/>
  <dcterms:created xsi:type="dcterms:W3CDTF">2021-03-31T13:04:09Z</dcterms:created>
  <dcterms:modified xsi:type="dcterms:W3CDTF">2021-05-15T12:17:57Z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0x01010007192D8D28642E40AE7B2B917DF21BBF</vt:lpwstr>
  </property>
</Properties>
</file>