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.deoliveiradejes/Dropbox (Uniandes)/UNIANDES/Docencia Uniandes/MASEP/github/FullSSE/casosdeestudio/Reto1/"/>
    </mc:Choice>
  </mc:AlternateContent>
  <xr:revisionPtr revIDLastSave="0" documentId="13_ncr:1_{2303B379-0235-5142-815B-FB13F92C4FB3}" xr6:coauthVersionLast="45" xr6:coauthVersionMax="45" xr10:uidLastSave="{00000000-0000-0000-0000-000000000000}"/>
  <bookViews>
    <workbookView xWindow="40360" yWindow="1600" windowWidth="27640" windowHeight="16940" xr2:uid="{94C02EA3-A598-FC47-8B3F-CFC934D175C3}"/>
  </bookViews>
  <sheets>
    <sheet name="medidas" sheetId="1" r:id="rId1"/>
    <sheet name="datos del sistema" sheetId="2" r:id="rId2"/>
    <sheet name="solución de Flujo de Potenci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J7" i="2" l="1"/>
  <c r="K7" i="2"/>
  <c r="J8" i="2"/>
  <c r="K8" i="2"/>
  <c r="J9" i="2"/>
  <c r="K9" i="2"/>
  <c r="J10" i="2"/>
  <c r="K10" i="2"/>
  <c r="J11" i="2"/>
  <c r="K11" i="2"/>
  <c r="J12" i="2"/>
  <c r="K12" i="2"/>
  <c r="J6" i="2"/>
  <c r="K6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H4" i="2"/>
  <c r="G4" i="2"/>
</calcChain>
</file>

<file path=xl/sharedStrings.xml><?xml version="1.0" encoding="utf-8"?>
<sst xmlns="http://schemas.openxmlformats.org/spreadsheetml/2006/main" count="75" uniqueCount="24">
  <si>
    <t>P</t>
  </si>
  <si>
    <t>Q</t>
  </si>
  <si>
    <t>V</t>
  </si>
  <si>
    <t>Nodo i</t>
  </si>
  <si>
    <t>Nodo j</t>
  </si>
  <si>
    <t>L (km)</t>
  </si>
  <si>
    <t>R(Ohm/km)</t>
  </si>
  <si>
    <t>X(Ohm/km)</t>
  </si>
  <si>
    <t>-</t>
  </si>
  <si>
    <t>r (pu)</t>
  </si>
  <si>
    <t>x (pu)</t>
  </si>
  <si>
    <t>v (pu)</t>
  </si>
  <si>
    <t>Nodo</t>
  </si>
  <si>
    <r>
      <rPr>
        <sz val="12"/>
        <color theme="1"/>
        <rFont val="Symbol"/>
        <charset val="2"/>
      </rPr>
      <t>q (</t>
    </r>
    <r>
      <rPr>
        <sz val="12"/>
        <color theme="1"/>
        <rFont val="Calibri"/>
        <family val="2"/>
        <scheme val="minor"/>
      </rPr>
      <t>rad)</t>
    </r>
  </si>
  <si>
    <t>medida</t>
  </si>
  <si>
    <t>valor z (pu)</t>
  </si>
  <si>
    <t>tp</t>
  </si>
  <si>
    <t>equipo de med,</t>
  </si>
  <si>
    <t>UPA p</t>
  </si>
  <si>
    <t>UPA q</t>
  </si>
  <si>
    <t>Estimacion</t>
  </si>
  <si>
    <t>W</t>
  </si>
  <si>
    <t>residuo cuadrático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</si>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</sst>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"/>
    <numFmt numFmtId="166" formatCode="0.0000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MU Serif Upright Italic Uprigh"/>
    </font>
    <font>
      <sz val="12"/>
      <color theme="1"/>
      <name val="Symbol"/>
      <charset val="2"/>
    </font>
    <font>
      <sz val="12"/>
      <color theme="1"/>
      <name val="Calibri"/>
      <family val="2"/>
      <charset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0" xfId="0" applyFill="1" applyBorder="1"/>
    <xf numFmtId="165" fontId="0" fillId="2" borderId="0" xfId="0" applyNumberFormat="1" applyFill="1" applyBorder="1"/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/>
    <xf numFmtId="165" fontId="0" fillId="2" borderId="3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6" fontId="1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6" fontId="1" fillId="3" borderId="0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6" fontId="1" fillId="2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medidas!$L$2:$L$27</c:f>
              <c:numCache>
                <c:formatCode>General</c:formatCode>
                <c:ptCount val="26"/>
                <c:pt idx="0">
                  <c:v>156.25</c:v>
                </c:pt>
                <c:pt idx="1">
                  <c:v>156.25</c:v>
                </c:pt>
                <c:pt idx="2">
                  <c:v>156.25</c:v>
                </c:pt>
                <c:pt idx="3">
                  <c:v>156.25</c:v>
                </c:pt>
                <c:pt idx="4">
                  <c:v>156.25</c:v>
                </c:pt>
                <c:pt idx="5">
                  <c:v>156.25</c:v>
                </c:pt>
                <c:pt idx="6">
                  <c:v>156.25</c:v>
                </c:pt>
                <c:pt idx="7">
                  <c:v>156.25</c:v>
                </c:pt>
                <c:pt idx="8">
                  <c:v>156.25</c:v>
                </c:pt>
                <c:pt idx="9">
                  <c:v>156.25</c:v>
                </c:pt>
                <c:pt idx="10">
                  <c:v>156.25</c:v>
                </c:pt>
                <c:pt idx="11">
                  <c:v>156.25</c:v>
                </c:pt>
                <c:pt idx="12">
                  <c:v>156.25</c:v>
                </c:pt>
                <c:pt idx="13">
                  <c:v>156.25</c:v>
                </c:pt>
                <c:pt idx="14">
                  <c:v>156.25</c:v>
                </c:pt>
                <c:pt idx="15">
                  <c:v>156.25</c:v>
                </c:pt>
                <c:pt idx="16">
                  <c:v>156.25</c:v>
                </c:pt>
                <c:pt idx="17">
                  <c:v>156.25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0-8841-B569-C4F11AE31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139791"/>
        <c:axId val="1782062847"/>
      </c:lineChart>
      <c:catAx>
        <c:axId val="178213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62847"/>
        <c:crosses val="autoZero"/>
        <c:auto val="1"/>
        <c:lblAlgn val="ctr"/>
        <c:lblOffset val="100"/>
        <c:noMultiLvlLbl val="0"/>
      </c:catAx>
      <c:valAx>
        <c:axId val="17820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3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92808</xdr:colOff>
      <xdr:row>3</xdr:row>
      <xdr:rowOff>5862</xdr:rowOff>
    </xdr:from>
    <xdr:to>
      <xdr:col>19</xdr:col>
      <xdr:colOff>512885</xdr:colOff>
      <xdr:row>15</xdr:row>
      <xdr:rowOff>169985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81C8C-36C7-E049-8D20-F5BC1861D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1BF8-56BA-6541-8338-B86F7E230EA6}">
  <dimension ref="A1:T29"/>
  <sheetViews>
    <sheetView tabSelected="1" topLeftCell="D1" zoomScale="130" zoomScaleNormal="130" workbookViewId="0">
      <selection activeCell="K11" sqref="K11"/>
    </sheetView>
  </sheetViews>
  <sheetFormatPr baseColWidth="10" defaultRowHeight="17" x14ac:dyDescent="0.25"/>
  <cols>
    <col min="1" max="1" width="3.1640625" style="1" hidden="1" customWidth="1"/>
    <col min="2" max="2" width="3.5" style="1" hidden="1" customWidth="1"/>
    <col min="3" max="3" width="4.33203125" style="1" hidden="1" customWidth="1"/>
    <col min="4" max="4" width="5.6640625" style="2" customWidth="1"/>
    <col min="5" max="5" width="2.5" style="2" customWidth="1"/>
    <col min="6" max="6" width="2.33203125" style="2" customWidth="1"/>
    <col min="7" max="7" width="2.6640625" style="2" customWidth="1"/>
    <col min="8" max="8" width="14.83203125" style="2" customWidth="1"/>
    <col min="9" max="9" width="7.33203125" style="2" customWidth="1"/>
    <col min="10" max="10" width="25.33203125" style="2" customWidth="1"/>
    <col min="11" max="11" width="18.33203125" style="2" customWidth="1"/>
    <col min="12" max="12" width="5.83203125" style="1" customWidth="1"/>
    <col min="13" max="13" width="14.83203125" style="1" bestFit="1" customWidth="1"/>
    <col min="14" max="16384" width="10.83203125" style="1"/>
  </cols>
  <sheetData>
    <row r="1" spans="1:20" ht="17" customHeight="1" x14ac:dyDescent="0.25">
      <c r="A1" s="6"/>
      <c r="B1" s="6"/>
      <c r="C1" s="6"/>
      <c r="D1" s="24" t="s">
        <v>14</v>
      </c>
      <c r="E1" s="24"/>
      <c r="F1" s="24"/>
      <c r="G1" s="24"/>
      <c r="H1" s="24" t="s">
        <v>17</v>
      </c>
      <c r="I1" s="24"/>
      <c r="J1" s="25" t="s">
        <v>15</v>
      </c>
      <c r="K1" s="33" t="s">
        <v>20</v>
      </c>
      <c r="L1" s="4" t="s">
        <v>21</v>
      </c>
      <c r="M1" s="4" t="s">
        <v>22</v>
      </c>
      <c r="N1" s="3"/>
      <c r="O1" s="3"/>
      <c r="P1" s="3"/>
      <c r="Q1" s="3"/>
      <c r="R1" s="3"/>
      <c r="S1" s="3"/>
      <c r="T1" s="3"/>
    </row>
    <row r="2" spans="1:20" x14ac:dyDescent="0.25">
      <c r="A2" s="5"/>
      <c r="B2" s="5"/>
      <c r="C2" s="5"/>
      <c r="D2" s="26">
        <v>1</v>
      </c>
      <c r="E2" s="26" t="s">
        <v>0</v>
      </c>
      <c r="F2" s="26">
        <v>1</v>
      </c>
      <c r="G2" s="26">
        <v>3</v>
      </c>
      <c r="H2" s="26">
        <v>1</v>
      </c>
      <c r="I2" s="26" t="s">
        <v>18</v>
      </c>
      <c r="J2" s="27">
        <v>0.60483878245527001</v>
      </c>
      <c r="K2" s="26">
        <v>0.60475104602867302</v>
      </c>
      <c r="L2" s="5">
        <v>156.25</v>
      </c>
      <c r="M2" s="5">
        <f>(J2-K2)^2*L2</f>
        <v>1.2027625862512683E-6</v>
      </c>
      <c r="N2" s="3"/>
      <c r="O2" s="3"/>
      <c r="P2" s="3"/>
      <c r="Q2" s="3"/>
      <c r="R2" s="3"/>
      <c r="S2" s="3"/>
      <c r="T2" s="3"/>
    </row>
    <row r="3" spans="1:20" x14ac:dyDescent="0.25">
      <c r="A3" s="6"/>
      <c r="B3" s="6"/>
      <c r="C3" s="6"/>
      <c r="D3" s="7">
        <v>2</v>
      </c>
      <c r="E3" s="7" t="s">
        <v>0</v>
      </c>
      <c r="F3" s="7">
        <v>2</v>
      </c>
      <c r="G3" s="7">
        <v>7</v>
      </c>
      <c r="H3" s="7">
        <v>2</v>
      </c>
      <c r="I3" s="7" t="s">
        <v>18</v>
      </c>
      <c r="J3" s="28">
        <v>1.00000000000024</v>
      </c>
      <c r="K3" s="7">
        <v>0.99986162326988703</v>
      </c>
      <c r="L3" s="6">
        <v>156.25</v>
      </c>
      <c r="M3" s="6">
        <f t="shared" ref="M3:M27" si="0">(J3-K3)^2*L3</f>
        <v>2.991893672372772E-6</v>
      </c>
      <c r="N3" s="3"/>
      <c r="O3" s="3"/>
      <c r="P3" s="3"/>
      <c r="Q3" s="3"/>
      <c r="R3" s="3"/>
      <c r="S3" s="3"/>
      <c r="T3" s="3"/>
    </row>
    <row r="4" spans="1:20" x14ac:dyDescent="0.25">
      <c r="A4" s="6"/>
      <c r="B4" s="6"/>
      <c r="C4" s="6"/>
      <c r="D4" s="7">
        <v>3</v>
      </c>
      <c r="E4" s="7" t="s">
        <v>0</v>
      </c>
      <c r="F4" s="7">
        <v>3</v>
      </c>
      <c r="G4" s="7">
        <v>8</v>
      </c>
      <c r="H4" s="7">
        <v>3</v>
      </c>
      <c r="I4" s="7" t="s">
        <v>18</v>
      </c>
      <c r="J4" s="28">
        <v>8.1276047264388293E-2</v>
      </c>
      <c r="K4" s="7">
        <v>8.0898266643920594E-2</v>
      </c>
      <c r="L4" s="6">
        <v>156.25</v>
      </c>
      <c r="M4" s="6">
        <f t="shared" si="0"/>
        <v>2.229971831264997E-5</v>
      </c>
      <c r="N4" s="3"/>
      <c r="O4" s="3"/>
      <c r="P4" s="3"/>
      <c r="Q4" s="3"/>
      <c r="R4" s="3"/>
      <c r="S4" s="3"/>
      <c r="T4" s="3"/>
    </row>
    <row r="5" spans="1:20" x14ac:dyDescent="0.25">
      <c r="A5" s="6"/>
      <c r="B5" s="6"/>
      <c r="C5" s="6"/>
      <c r="D5" s="7">
        <v>4</v>
      </c>
      <c r="E5" s="7" t="s">
        <v>0</v>
      </c>
      <c r="F5" s="7">
        <v>3</v>
      </c>
      <c r="G5" s="7">
        <v>4</v>
      </c>
      <c r="H5" s="7">
        <v>4</v>
      </c>
      <c r="I5" s="7" t="s">
        <v>18</v>
      </c>
      <c r="J5" s="28">
        <v>0.608670791672273</v>
      </c>
      <c r="K5" s="7">
        <v>0.608193185012876</v>
      </c>
      <c r="L5" s="6">
        <v>156.25</v>
      </c>
      <c r="M5" s="6">
        <f t="shared" si="0"/>
        <v>3.5641893921931669E-5</v>
      </c>
      <c r="N5" s="3"/>
      <c r="O5" s="3"/>
      <c r="P5" s="3"/>
      <c r="Q5" s="3"/>
      <c r="R5" s="3"/>
      <c r="S5" s="3"/>
      <c r="T5" s="3"/>
    </row>
    <row r="6" spans="1:20" x14ac:dyDescent="0.25">
      <c r="A6" s="6"/>
      <c r="B6" s="6"/>
      <c r="C6" s="6"/>
      <c r="D6" s="7">
        <v>5</v>
      </c>
      <c r="E6" s="7" t="s">
        <v>0</v>
      </c>
      <c r="F6" s="7">
        <v>4</v>
      </c>
      <c r="G6" s="7">
        <v>5</v>
      </c>
      <c r="H6" s="7">
        <v>5</v>
      </c>
      <c r="I6" s="7" t="s">
        <v>18</v>
      </c>
      <c r="J6" s="28">
        <v>0.20710423968005601</v>
      </c>
      <c r="K6" s="7">
        <v>0.20673850959899501</v>
      </c>
      <c r="L6" s="6">
        <v>156.25</v>
      </c>
      <c r="M6" s="6">
        <f t="shared" si="0"/>
        <v>2.0899764405138357E-5</v>
      </c>
      <c r="N6" s="3"/>
      <c r="O6" s="3"/>
      <c r="P6" s="3"/>
      <c r="Q6" s="3"/>
      <c r="R6" s="3"/>
      <c r="S6" s="3"/>
      <c r="T6" s="3"/>
    </row>
    <row r="7" spans="1:20" x14ac:dyDescent="0.25">
      <c r="A7" s="6"/>
      <c r="B7" s="6"/>
      <c r="C7" s="6"/>
      <c r="D7" s="7">
        <v>6</v>
      </c>
      <c r="E7" s="7" t="s">
        <v>0</v>
      </c>
      <c r="F7" s="7">
        <v>5</v>
      </c>
      <c r="G7" s="7">
        <v>6</v>
      </c>
      <c r="H7" s="7">
        <v>6</v>
      </c>
      <c r="I7" s="7" t="s">
        <v>18</v>
      </c>
      <c r="J7" s="28">
        <v>-0.25975326141301502</v>
      </c>
      <c r="K7" s="7">
        <v>-0.25989786403902698</v>
      </c>
      <c r="L7" s="6">
        <v>156.25</v>
      </c>
      <c r="M7" s="6">
        <f t="shared" si="0"/>
        <v>3.2671749139928503E-6</v>
      </c>
      <c r="N7" s="3"/>
      <c r="O7" s="3"/>
      <c r="P7" s="3"/>
      <c r="Q7" s="3"/>
      <c r="R7" s="3"/>
      <c r="S7" s="3"/>
      <c r="T7" s="3"/>
    </row>
    <row r="8" spans="1:20" x14ac:dyDescent="0.25">
      <c r="A8" s="6"/>
      <c r="B8" s="6"/>
      <c r="C8" s="6"/>
      <c r="D8" s="7">
        <v>7</v>
      </c>
      <c r="E8" s="7" t="s">
        <v>0</v>
      </c>
      <c r="F8" s="7">
        <v>6</v>
      </c>
      <c r="G8" s="7">
        <v>7</v>
      </c>
      <c r="H8" s="7">
        <v>7</v>
      </c>
      <c r="I8" s="7" t="s">
        <v>18</v>
      </c>
      <c r="J8" s="28">
        <v>-0.72671541524943195</v>
      </c>
      <c r="K8" s="7">
        <v>-0.72642439290912897</v>
      </c>
      <c r="L8" s="6">
        <v>156.25</v>
      </c>
      <c r="M8" s="6">
        <f t="shared" si="0"/>
        <v>1.3233437899285116E-5</v>
      </c>
      <c r="N8" s="3"/>
      <c r="O8" s="3"/>
      <c r="P8" s="3"/>
      <c r="Q8" s="3"/>
      <c r="R8" s="3"/>
      <c r="S8" s="3"/>
      <c r="T8" s="3"/>
    </row>
    <row r="9" spans="1:20" x14ac:dyDescent="0.25">
      <c r="A9" s="6"/>
      <c r="B9" s="6"/>
      <c r="C9" s="6"/>
      <c r="D9" s="7">
        <v>8</v>
      </c>
      <c r="E9" s="7" t="s">
        <v>0</v>
      </c>
      <c r="F9" s="7">
        <v>7</v>
      </c>
      <c r="G9" s="7">
        <v>8</v>
      </c>
      <c r="H9" s="7">
        <v>8</v>
      </c>
      <c r="I9" s="7" t="s">
        <v>18</v>
      </c>
      <c r="J9" s="28">
        <v>0.18552960570138999</v>
      </c>
      <c r="K9" s="7">
        <v>0.18567694302025001</v>
      </c>
      <c r="L9" s="6">
        <v>156.25</v>
      </c>
      <c r="M9" s="6">
        <f t="shared" si="0"/>
        <v>3.39191961388421E-6</v>
      </c>
      <c r="N9" s="3"/>
      <c r="O9" s="3"/>
      <c r="P9" s="3"/>
      <c r="Q9" s="3"/>
      <c r="R9" s="3"/>
      <c r="S9" s="3"/>
      <c r="T9" s="3"/>
    </row>
    <row r="10" spans="1:20" x14ac:dyDescent="0.25">
      <c r="A10" s="6"/>
      <c r="B10" s="6"/>
      <c r="C10" s="6"/>
      <c r="D10" s="7">
        <v>9</v>
      </c>
      <c r="E10" s="7" t="s">
        <v>0</v>
      </c>
      <c r="F10" s="7">
        <v>3</v>
      </c>
      <c r="G10" s="7">
        <v>7</v>
      </c>
      <c r="H10" s="7">
        <v>9</v>
      </c>
      <c r="I10" s="7" t="s">
        <v>18</v>
      </c>
      <c r="J10" s="28">
        <v>-8.5108056499432205E-2</v>
      </c>
      <c r="K10" s="7">
        <v>-8.5716578906863503E-2</v>
      </c>
      <c r="L10" s="6">
        <v>156.25</v>
      </c>
      <c r="M10" s="6">
        <f t="shared" si="0"/>
        <v>5.7859300054059652E-5</v>
      </c>
      <c r="N10" s="3"/>
      <c r="O10" s="3"/>
      <c r="P10" s="3"/>
      <c r="Q10" s="3"/>
      <c r="R10" s="3"/>
      <c r="S10" s="3"/>
      <c r="T10" s="3"/>
    </row>
    <row r="11" spans="1:20" x14ac:dyDescent="0.25">
      <c r="A11" s="6"/>
      <c r="B11" s="6"/>
      <c r="C11" s="6"/>
      <c r="D11" s="7">
        <v>10</v>
      </c>
      <c r="E11" s="7" t="s">
        <v>1</v>
      </c>
      <c r="F11" s="7">
        <v>1</v>
      </c>
      <c r="G11" s="7">
        <v>3</v>
      </c>
      <c r="H11" s="7">
        <v>1</v>
      </c>
      <c r="I11" s="7" t="s">
        <v>19</v>
      </c>
      <c r="J11" s="28">
        <v>0.55572925301561005</v>
      </c>
      <c r="K11" s="7">
        <v>0.55909687124443896</v>
      </c>
      <c r="L11" s="6">
        <v>156.25</v>
      </c>
      <c r="M11" s="6">
        <f t="shared" si="0"/>
        <v>1.7720082086157519E-3</v>
      </c>
      <c r="N11" s="3"/>
      <c r="O11" s="3"/>
      <c r="P11" s="3"/>
      <c r="Q11" s="3"/>
      <c r="R11" s="3"/>
      <c r="S11" s="3"/>
      <c r="T11" s="3"/>
    </row>
    <row r="12" spans="1:20" x14ac:dyDescent="0.25">
      <c r="A12" s="6"/>
      <c r="B12" s="6"/>
      <c r="C12" s="6"/>
      <c r="D12" s="7">
        <v>11</v>
      </c>
      <c r="E12" s="7" t="s">
        <v>1</v>
      </c>
      <c r="F12" s="7">
        <v>2</v>
      </c>
      <c r="G12" s="7">
        <v>7</v>
      </c>
      <c r="H12" s="7">
        <v>2</v>
      </c>
      <c r="I12" s="7" t="s">
        <v>19</v>
      </c>
      <c r="J12" s="28">
        <v>0.57599562548050198</v>
      </c>
      <c r="K12" s="7">
        <v>0.579203020593415</v>
      </c>
      <c r="L12" s="6">
        <v>156.25</v>
      </c>
      <c r="M12" s="6">
        <f t="shared" si="0"/>
        <v>1.6074036578653573E-3</v>
      </c>
      <c r="N12" s="3"/>
      <c r="O12" s="3"/>
      <c r="P12" s="3"/>
      <c r="Q12" s="3"/>
      <c r="R12" s="3"/>
      <c r="S12" s="3"/>
      <c r="T12" s="3"/>
    </row>
    <row r="13" spans="1:20" x14ac:dyDescent="0.25">
      <c r="A13" s="6"/>
      <c r="B13" s="6"/>
      <c r="C13" s="6"/>
      <c r="D13" s="7">
        <v>12</v>
      </c>
      <c r="E13" s="7" t="s">
        <v>1</v>
      </c>
      <c r="F13" s="7">
        <v>3</v>
      </c>
      <c r="G13" s="7">
        <v>8</v>
      </c>
      <c r="H13" s="7">
        <v>3</v>
      </c>
      <c r="I13" s="7" t="s">
        <v>19</v>
      </c>
      <c r="J13" s="28">
        <v>7.2491533890758603E-2</v>
      </c>
      <c r="K13" s="7">
        <v>6.64796898812412E-2</v>
      </c>
      <c r="L13" s="6">
        <v>156.25</v>
      </c>
      <c r="M13" s="6">
        <f t="shared" si="0"/>
        <v>5.6472294366828567E-3</v>
      </c>
      <c r="N13" s="3"/>
      <c r="O13" s="3"/>
      <c r="P13" s="3"/>
      <c r="Q13" s="3"/>
      <c r="R13" s="3"/>
      <c r="S13" s="3"/>
      <c r="T13" s="3"/>
    </row>
    <row r="14" spans="1:20" x14ac:dyDescent="0.25">
      <c r="A14" s="6"/>
      <c r="B14" s="6"/>
      <c r="C14" s="6"/>
      <c r="D14" s="7">
        <v>13</v>
      </c>
      <c r="E14" s="7" t="s">
        <v>1</v>
      </c>
      <c r="F14" s="7">
        <v>3</v>
      </c>
      <c r="G14" s="7">
        <v>4</v>
      </c>
      <c r="H14" s="7">
        <v>4</v>
      </c>
      <c r="I14" s="7" t="s">
        <v>19</v>
      </c>
      <c r="J14" s="28">
        <v>0.43873349040719101</v>
      </c>
      <c r="K14" s="7">
        <v>0.43277499631279798</v>
      </c>
      <c r="L14" s="6">
        <v>156.25</v>
      </c>
      <c r="M14" s="6">
        <f t="shared" si="0"/>
        <v>5.5474456051432201E-3</v>
      </c>
      <c r="N14" s="3"/>
      <c r="O14" s="3"/>
      <c r="P14" s="3"/>
      <c r="Q14" s="3"/>
      <c r="R14" s="3"/>
      <c r="S14" s="3"/>
      <c r="T14" s="3"/>
    </row>
    <row r="15" spans="1:20" x14ac:dyDescent="0.25">
      <c r="A15" s="6"/>
      <c r="B15" s="6"/>
      <c r="C15" s="6"/>
      <c r="D15" s="7">
        <v>14</v>
      </c>
      <c r="E15" s="7" t="s">
        <v>1</v>
      </c>
      <c r="F15" s="7">
        <v>4</v>
      </c>
      <c r="G15" s="7">
        <v>5</v>
      </c>
      <c r="H15" s="7">
        <v>5</v>
      </c>
      <c r="I15" s="7" t="s">
        <v>19</v>
      </c>
      <c r="J15" s="28">
        <v>0.152443698827742</v>
      </c>
      <c r="K15" s="7">
        <v>0.149210169148176</v>
      </c>
      <c r="L15" s="6">
        <v>156.25</v>
      </c>
      <c r="M15" s="6">
        <f t="shared" si="0"/>
        <v>1.633705341974093E-3</v>
      </c>
      <c r="N15" s="3"/>
      <c r="O15" s="3"/>
      <c r="P15" s="3"/>
      <c r="Q15" s="3"/>
      <c r="R15" s="3"/>
      <c r="S15" s="3"/>
      <c r="T15" s="3"/>
    </row>
    <row r="16" spans="1:20" x14ac:dyDescent="0.25">
      <c r="A16" s="6"/>
      <c r="B16" s="6"/>
      <c r="C16" s="6"/>
      <c r="D16" s="7">
        <v>15</v>
      </c>
      <c r="E16" s="7" t="s">
        <v>1</v>
      </c>
      <c r="F16" s="7">
        <v>5</v>
      </c>
      <c r="G16" s="7">
        <v>6</v>
      </c>
      <c r="H16" s="7">
        <v>6</v>
      </c>
      <c r="I16" s="7" t="s">
        <v>19</v>
      </c>
      <c r="J16" s="28">
        <v>-0.116371763396732</v>
      </c>
      <c r="K16" s="7">
        <v>-0.117025698209041</v>
      </c>
      <c r="L16" s="6">
        <v>156.25</v>
      </c>
      <c r="M16" s="6">
        <f t="shared" si="0"/>
        <v>6.6817302929627462E-5</v>
      </c>
      <c r="N16" s="3"/>
      <c r="O16" s="3"/>
      <c r="P16" s="3"/>
      <c r="Q16" s="3"/>
      <c r="R16" s="3"/>
      <c r="S16" s="3"/>
      <c r="T16" s="3"/>
    </row>
    <row r="17" spans="1:20" x14ac:dyDescent="0.25">
      <c r="A17" s="6"/>
      <c r="B17" s="6"/>
      <c r="C17" s="6"/>
      <c r="D17" s="7">
        <v>16</v>
      </c>
      <c r="E17" s="7" t="s">
        <v>1</v>
      </c>
      <c r="F17" s="7">
        <v>6</v>
      </c>
      <c r="G17" s="7">
        <v>7</v>
      </c>
      <c r="H17" s="7">
        <v>7</v>
      </c>
      <c r="I17" s="7" t="s">
        <v>19</v>
      </c>
      <c r="J17" s="28">
        <v>-0.45236448126437501</v>
      </c>
      <c r="K17" s="7">
        <v>-0.45005004646666402</v>
      </c>
      <c r="L17" s="6">
        <v>156.25</v>
      </c>
      <c r="M17" s="6">
        <f t="shared" si="0"/>
        <v>8.3697006763366986E-4</v>
      </c>
      <c r="N17" s="3"/>
      <c r="O17" s="3"/>
      <c r="P17" s="3"/>
      <c r="Q17" s="3"/>
      <c r="R17" s="3"/>
      <c r="S17" s="3"/>
      <c r="T17" s="3"/>
    </row>
    <row r="18" spans="1:20" x14ac:dyDescent="0.25">
      <c r="A18" s="6"/>
      <c r="B18" s="6"/>
      <c r="C18" s="6"/>
      <c r="D18" s="7">
        <v>17</v>
      </c>
      <c r="E18" s="7" t="s">
        <v>1</v>
      </c>
      <c r="F18" s="7">
        <v>7</v>
      </c>
      <c r="G18" s="7">
        <v>8</v>
      </c>
      <c r="H18" s="7">
        <v>8</v>
      </c>
      <c r="I18" s="7" t="s">
        <v>19</v>
      </c>
      <c r="J18" s="28">
        <v>6.2458788591442299E-2</v>
      </c>
      <c r="K18" s="7">
        <v>6.4128014191986396E-2</v>
      </c>
      <c r="L18" s="6">
        <v>156.25</v>
      </c>
      <c r="M18" s="6">
        <f t="shared" si="0"/>
        <v>4.3536157898621894E-4</v>
      </c>
      <c r="N18" s="3"/>
      <c r="O18" s="3"/>
      <c r="P18" s="3"/>
      <c r="Q18" s="3"/>
      <c r="R18" s="3"/>
      <c r="S18" s="3"/>
      <c r="T18" s="3"/>
    </row>
    <row r="19" spans="1:20" x14ac:dyDescent="0.25">
      <c r="A19" s="6"/>
      <c r="B19" s="6"/>
      <c r="C19" s="6"/>
      <c r="D19" s="7">
        <v>18</v>
      </c>
      <c r="E19" s="7" t="s">
        <v>1</v>
      </c>
      <c r="F19" s="7">
        <v>3</v>
      </c>
      <c r="G19" s="7">
        <v>7</v>
      </c>
      <c r="H19" s="7">
        <v>9</v>
      </c>
      <c r="I19" s="7" t="s">
        <v>19</v>
      </c>
      <c r="J19" s="28">
        <v>1.70678535660507E-2</v>
      </c>
      <c r="K19" s="7">
        <v>9.5957944339346603E-3</v>
      </c>
      <c r="L19" s="6">
        <v>156.25</v>
      </c>
      <c r="M19" s="6">
        <f t="shared" si="0"/>
        <v>8.7236980740372991E-3</v>
      </c>
      <c r="N19" s="3"/>
      <c r="O19" s="3"/>
      <c r="P19" s="3"/>
      <c r="Q19" s="3"/>
      <c r="R19" s="3"/>
      <c r="S19" s="3"/>
      <c r="T19" s="3"/>
    </row>
    <row r="20" spans="1:20" x14ac:dyDescent="0.25">
      <c r="A20" s="6"/>
      <c r="B20" s="6"/>
      <c r="C20" s="6"/>
      <c r="D20" s="7">
        <v>19</v>
      </c>
      <c r="E20" s="7" t="s">
        <v>2</v>
      </c>
      <c r="F20" s="7">
        <v>1</v>
      </c>
      <c r="G20" s="7"/>
      <c r="H20" s="7">
        <v>10</v>
      </c>
      <c r="I20" s="7" t="s">
        <v>16</v>
      </c>
      <c r="J20" s="28">
        <v>1</v>
      </c>
      <c r="K20" s="7">
        <v>0.99471786596179201</v>
      </c>
      <c r="L20" s="6">
        <v>2500</v>
      </c>
      <c r="M20" s="6">
        <f t="shared" si="0"/>
        <v>6.9752349993988522E-2</v>
      </c>
      <c r="N20" s="3"/>
      <c r="O20" s="3"/>
      <c r="P20" s="3"/>
      <c r="Q20" s="3"/>
      <c r="R20" s="3"/>
      <c r="S20" s="3"/>
      <c r="T20" s="3"/>
    </row>
    <row r="21" spans="1:20" x14ac:dyDescent="0.25">
      <c r="A21" s="6"/>
      <c r="B21" s="6"/>
      <c r="C21" s="6"/>
      <c r="D21" s="7">
        <v>20</v>
      </c>
      <c r="E21" s="7" t="s">
        <v>2</v>
      </c>
      <c r="F21" s="7">
        <v>2</v>
      </c>
      <c r="G21" s="7"/>
      <c r="H21" s="7">
        <v>11</v>
      </c>
      <c r="I21" s="7" t="s">
        <v>16</v>
      </c>
      <c r="J21" s="28">
        <v>1</v>
      </c>
      <c r="K21" s="7">
        <v>0.99495862155924497</v>
      </c>
      <c r="L21" s="6">
        <v>2500</v>
      </c>
      <c r="M21" s="6">
        <f t="shared" si="0"/>
        <v>6.353874145727402E-2</v>
      </c>
      <c r="N21" s="3"/>
      <c r="O21" s="3"/>
      <c r="P21" s="3"/>
      <c r="Q21" s="3"/>
      <c r="R21" s="3"/>
      <c r="S21" s="3"/>
      <c r="T21" s="3"/>
    </row>
    <row r="22" spans="1:20" s="23" customFormat="1" x14ac:dyDescent="0.25">
      <c r="A22" s="22"/>
      <c r="B22" s="22"/>
      <c r="C22" s="22"/>
      <c r="D22" s="29">
        <v>21</v>
      </c>
      <c r="E22" s="29" t="s">
        <v>2</v>
      </c>
      <c r="F22" s="29">
        <v>3</v>
      </c>
      <c r="G22" s="29"/>
      <c r="H22" s="29">
        <v>12</v>
      </c>
      <c r="I22" s="29" t="s">
        <v>16</v>
      </c>
      <c r="J22" s="30">
        <v>0.93766868553535399</v>
      </c>
      <c r="K22" s="29">
        <v>0.97217495606644</v>
      </c>
      <c r="L22" s="22">
        <v>2500</v>
      </c>
      <c r="M22" s="22">
        <f t="shared" si="0"/>
        <v>2.976706764911238</v>
      </c>
    </row>
    <row r="23" spans="1:20" x14ac:dyDescent="0.25">
      <c r="A23" s="6"/>
      <c r="B23" s="6"/>
      <c r="C23" s="6"/>
      <c r="D23" s="7">
        <v>22</v>
      </c>
      <c r="E23" s="7" t="s">
        <v>2</v>
      </c>
      <c r="F23" s="7">
        <v>4</v>
      </c>
      <c r="G23" s="7"/>
      <c r="H23" s="7">
        <v>13</v>
      </c>
      <c r="I23" s="7" t="s">
        <v>16</v>
      </c>
      <c r="J23" s="28">
        <v>0.96130074090426598</v>
      </c>
      <c r="K23" s="7">
        <v>0.95588029013840503</v>
      </c>
      <c r="L23" s="6">
        <v>2500</v>
      </c>
      <c r="M23" s="6">
        <f t="shared" si="0"/>
        <v>7.3453216262806431E-2</v>
      </c>
      <c r="N23" s="3"/>
      <c r="O23" s="3"/>
      <c r="P23" s="3"/>
      <c r="Q23" s="3"/>
      <c r="R23" s="3"/>
      <c r="S23" s="3"/>
      <c r="T23" s="3"/>
    </row>
    <row r="24" spans="1:20" x14ac:dyDescent="0.25">
      <c r="A24" s="6"/>
      <c r="B24" s="6"/>
      <c r="C24" s="6"/>
      <c r="D24" s="7">
        <v>23</v>
      </c>
      <c r="E24" s="7" t="s">
        <v>2</v>
      </c>
      <c r="F24" s="7">
        <v>5</v>
      </c>
      <c r="G24" s="7"/>
      <c r="H24" s="7">
        <v>14</v>
      </c>
      <c r="I24" s="7" t="s">
        <v>16</v>
      </c>
      <c r="J24" s="28">
        <v>0.95598370087854001</v>
      </c>
      <c r="K24" s="7">
        <v>0.950635894950006</v>
      </c>
      <c r="L24" s="6">
        <v>2500</v>
      </c>
      <c r="M24" s="6">
        <f t="shared" si="0"/>
        <v>7.1497570623158785E-2</v>
      </c>
      <c r="N24" s="3"/>
      <c r="O24" s="3"/>
      <c r="P24" s="3"/>
      <c r="Q24" s="3"/>
      <c r="R24" s="3"/>
      <c r="S24" s="3"/>
      <c r="T24" s="3"/>
    </row>
    <row r="25" spans="1:20" x14ac:dyDescent="0.25">
      <c r="A25" s="6"/>
      <c r="B25" s="6"/>
      <c r="C25" s="6"/>
      <c r="D25" s="7">
        <v>24</v>
      </c>
      <c r="E25" s="7" t="s">
        <v>2</v>
      </c>
      <c r="F25" s="7">
        <v>6</v>
      </c>
      <c r="G25" s="7"/>
      <c r="H25" s="7">
        <v>15</v>
      </c>
      <c r="I25" s="7" t="s">
        <v>16</v>
      </c>
      <c r="J25" s="28">
        <v>0.96057253606888104</v>
      </c>
      <c r="K25" s="7">
        <v>0.95527205887838995</v>
      </c>
      <c r="L25" s="6">
        <v>2500</v>
      </c>
      <c r="M25" s="6">
        <f t="shared" si="0"/>
        <v>7.0237646117290872E-2</v>
      </c>
      <c r="N25" s="3"/>
      <c r="O25" s="3"/>
      <c r="P25" s="3"/>
      <c r="Q25" s="3"/>
      <c r="R25" s="3"/>
      <c r="S25" s="3"/>
      <c r="T25" s="3"/>
    </row>
    <row r="26" spans="1:20" x14ac:dyDescent="0.25">
      <c r="A26" s="6"/>
      <c r="B26" s="6"/>
      <c r="C26" s="6"/>
      <c r="D26" s="7">
        <v>25</v>
      </c>
      <c r="E26" s="7" t="s">
        <v>2</v>
      </c>
      <c r="F26" s="7">
        <v>7</v>
      </c>
      <c r="G26" s="7"/>
      <c r="H26" s="7">
        <v>16</v>
      </c>
      <c r="I26" s="7" t="s">
        <v>16</v>
      </c>
      <c r="J26" s="28">
        <v>0.97742253351042496</v>
      </c>
      <c r="K26" s="7">
        <v>0.97214438374497403</v>
      </c>
      <c r="L26" s="6">
        <v>2500</v>
      </c>
      <c r="M26" s="6">
        <f t="shared" si="0"/>
        <v>6.9647162366324386E-2</v>
      </c>
      <c r="N26" s="3"/>
      <c r="O26" s="3"/>
      <c r="P26" s="3"/>
      <c r="Q26" s="3"/>
      <c r="R26" s="3"/>
      <c r="S26" s="3"/>
      <c r="T26" s="3"/>
    </row>
    <row r="27" spans="1:20" x14ac:dyDescent="0.25">
      <c r="A27" s="8"/>
      <c r="B27" s="8"/>
      <c r="C27" s="8"/>
      <c r="D27" s="31">
        <v>26</v>
      </c>
      <c r="E27" s="31" t="s">
        <v>2</v>
      </c>
      <c r="F27" s="31">
        <v>8</v>
      </c>
      <c r="G27" s="31"/>
      <c r="H27" s="31">
        <v>17</v>
      </c>
      <c r="I27" s="31" t="s">
        <v>16</v>
      </c>
      <c r="J27" s="32">
        <v>0.975020034065881</v>
      </c>
      <c r="K27" s="31">
        <v>0.96967710119845396</v>
      </c>
      <c r="L27" s="8">
        <v>2500</v>
      </c>
      <c r="M27" s="8">
        <f t="shared" si="0"/>
        <v>7.1367329064580362E-2</v>
      </c>
      <c r="N27" s="3"/>
      <c r="O27" s="3"/>
      <c r="P27" s="3"/>
      <c r="Q27" s="3"/>
      <c r="R27" s="3"/>
      <c r="S27" s="3"/>
      <c r="T27" s="3"/>
    </row>
    <row r="28" spans="1:20" x14ac:dyDescent="0.25">
      <c r="A28" s="6"/>
      <c r="B28" s="6"/>
      <c r="C28" s="6"/>
      <c r="D28" s="7"/>
      <c r="E28" s="7"/>
      <c r="F28" s="7"/>
      <c r="G28" s="7"/>
      <c r="H28" s="7"/>
      <c r="I28" s="7"/>
      <c r="J28" s="7"/>
      <c r="K28" s="7"/>
      <c r="L28" s="3" t="s">
        <v>23</v>
      </c>
      <c r="M28" s="3">
        <f>SUM(M2:M27)</f>
        <v>3.4926322079359089</v>
      </c>
      <c r="N28" s="3"/>
      <c r="O28" s="3"/>
      <c r="P28" s="3"/>
      <c r="Q28" s="3"/>
      <c r="R28" s="3"/>
      <c r="S28" s="3"/>
      <c r="T28" s="3"/>
    </row>
    <row r="29" spans="1:20" x14ac:dyDescent="0.25">
      <c r="A29" s="6"/>
      <c r="B29" s="6"/>
      <c r="C29" s="6"/>
      <c r="D29" s="7"/>
      <c r="E29" s="7"/>
      <c r="F29" s="7"/>
      <c r="G29" s="7"/>
      <c r="H29" s="7"/>
      <c r="I29" s="7"/>
      <c r="J29" s="7"/>
      <c r="K29" s="7"/>
      <c r="L29" s="3"/>
      <c r="M29" s="3"/>
      <c r="N29" s="3"/>
      <c r="O29" s="3"/>
      <c r="P29" s="3"/>
      <c r="Q29" s="3"/>
      <c r="R29" s="3"/>
      <c r="S29" s="3"/>
      <c r="T29" s="3"/>
    </row>
  </sheetData>
  <mergeCells count="2">
    <mergeCell ref="D1:G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0E74-CB92-BA4F-8A86-E20087739855}">
  <dimension ref="B2:L15"/>
  <sheetViews>
    <sheetView zoomScale="150" zoomScaleNormal="150" workbookViewId="0">
      <selection activeCell="C3" sqref="C3:K12"/>
    </sheetView>
  </sheetViews>
  <sheetFormatPr baseColWidth="10" defaultRowHeight="16" x14ac:dyDescent="0.2"/>
  <cols>
    <col min="7" max="8" width="0" hidden="1" customWidth="1"/>
  </cols>
  <sheetData>
    <row r="2" spans="2:12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x14ac:dyDescent="0.2">
      <c r="B3" s="9"/>
      <c r="C3" s="19" t="s">
        <v>3</v>
      </c>
      <c r="D3" s="19" t="s">
        <v>4</v>
      </c>
      <c r="E3" s="19" t="s">
        <v>9</v>
      </c>
      <c r="F3" s="19" t="s">
        <v>10</v>
      </c>
      <c r="G3" s="20"/>
      <c r="H3" s="20"/>
      <c r="I3" s="19" t="s">
        <v>5</v>
      </c>
      <c r="J3" s="19" t="s">
        <v>6</v>
      </c>
      <c r="K3" s="19" t="s">
        <v>7</v>
      </c>
      <c r="L3" s="9"/>
    </row>
    <row r="4" spans="2:12" hidden="1" x14ac:dyDescent="0.2">
      <c r="B4" s="9"/>
      <c r="C4" s="11">
        <v>1</v>
      </c>
      <c r="D4" s="11">
        <v>3</v>
      </c>
      <c r="E4" s="12">
        <v>0</v>
      </c>
      <c r="F4" s="12">
        <v>4.0666666666666698E-2</v>
      </c>
      <c r="G4" s="13">
        <f>E4*150</f>
        <v>0</v>
      </c>
      <c r="H4" s="13">
        <f>F4*150</f>
        <v>6.100000000000005</v>
      </c>
      <c r="I4" s="11" t="s">
        <v>8</v>
      </c>
      <c r="J4" s="13" t="s">
        <v>8</v>
      </c>
      <c r="K4" s="13" t="s">
        <v>8</v>
      </c>
      <c r="L4" s="9"/>
    </row>
    <row r="5" spans="2:12" hidden="1" x14ac:dyDescent="0.2">
      <c r="B5" s="9"/>
      <c r="C5" s="11">
        <v>2</v>
      </c>
      <c r="D5" s="11">
        <v>7</v>
      </c>
      <c r="E5" s="12">
        <v>0</v>
      </c>
      <c r="F5" s="12">
        <v>4.0666666666666698E-2</v>
      </c>
      <c r="G5" s="13">
        <f t="shared" ref="G5:G12" si="0">E5*150</f>
        <v>0</v>
      </c>
      <c r="H5" s="13">
        <f t="shared" ref="H5:H12" si="1">F5*150</f>
        <v>6.100000000000005</v>
      </c>
      <c r="I5" s="11" t="s">
        <v>8</v>
      </c>
      <c r="J5" s="13" t="s">
        <v>8</v>
      </c>
      <c r="K5" s="13" t="s">
        <v>8</v>
      </c>
      <c r="L5" s="9"/>
    </row>
    <row r="6" spans="2:12" x14ac:dyDescent="0.2">
      <c r="B6" s="9"/>
      <c r="C6" s="11">
        <v>3</v>
      </c>
      <c r="D6" s="11">
        <v>8</v>
      </c>
      <c r="E6" s="12">
        <v>2.66666666666667E-3</v>
      </c>
      <c r="F6" s="12">
        <v>3.3333333333333298E-2</v>
      </c>
      <c r="G6" s="13">
        <f t="shared" si="0"/>
        <v>0.40000000000000052</v>
      </c>
      <c r="H6" s="13">
        <f t="shared" si="1"/>
        <v>4.9999999999999947</v>
      </c>
      <c r="I6" s="11">
        <v>10</v>
      </c>
      <c r="J6" s="14">
        <f>G6/I6</f>
        <v>4.0000000000000049E-2</v>
      </c>
      <c r="K6" s="14">
        <f>H6/I6</f>
        <v>0.49999999999999944</v>
      </c>
      <c r="L6" s="9"/>
    </row>
    <row r="7" spans="2:12" x14ac:dyDescent="0.2">
      <c r="B7" s="9"/>
      <c r="C7" s="11">
        <v>3</v>
      </c>
      <c r="D7" s="11">
        <v>4</v>
      </c>
      <c r="E7" s="12">
        <v>2.66E-3</v>
      </c>
      <c r="F7" s="12">
        <v>3.3320000000000002E-2</v>
      </c>
      <c r="G7" s="13">
        <f t="shared" si="0"/>
        <v>0.39900000000000002</v>
      </c>
      <c r="H7" s="13">
        <f t="shared" si="1"/>
        <v>4.9980000000000002</v>
      </c>
      <c r="I7" s="11">
        <v>7</v>
      </c>
      <c r="J7" s="14">
        <f t="shared" ref="J7:J12" si="2">G7/I7</f>
        <v>5.7000000000000002E-2</v>
      </c>
      <c r="K7" s="14">
        <f t="shared" ref="K7:K12" si="3">H7/I7</f>
        <v>0.71400000000000008</v>
      </c>
      <c r="L7" s="9"/>
    </row>
    <row r="8" spans="2:12" x14ac:dyDescent="0.2">
      <c r="B8" s="9"/>
      <c r="C8" s="11">
        <v>4</v>
      </c>
      <c r="D8" s="11">
        <v>5</v>
      </c>
      <c r="E8" s="12">
        <v>2.66666666666667E-3</v>
      </c>
      <c r="F8" s="12">
        <v>3.0026666666666701E-2</v>
      </c>
      <c r="G8" s="13">
        <f t="shared" si="0"/>
        <v>0.40000000000000052</v>
      </c>
      <c r="H8" s="13">
        <f t="shared" si="1"/>
        <v>4.5040000000000049</v>
      </c>
      <c r="I8" s="11">
        <v>8</v>
      </c>
      <c r="J8" s="14">
        <f t="shared" si="2"/>
        <v>5.0000000000000065E-2</v>
      </c>
      <c r="K8" s="14">
        <f t="shared" si="3"/>
        <v>0.56300000000000061</v>
      </c>
      <c r="L8" s="9"/>
    </row>
    <row r="9" spans="2:12" x14ac:dyDescent="0.2">
      <c r="B9" s="9"/>
      <c r="C9" s="11">
        <v>5</v>
      </c>
      <c r="D9" s="11">
        <v>6</v>
      </c>
      <c r="E9" s="12">
        <v>3.3333333333333301E-3</v>
      </c>
      <c r="F9" s="12">
        <v>0.03</v>
      </c>
      <c r="G9" s="13">
        <f t="shared" si="0"/>
        <v>0.4999999999999995</v>
      </c>
      <c r="H9" s="13">
        <f t="shared" si="1"/>
        <v>4.5</v>
      </c>
      <c r="I9" s="11">
        <v>10</v>
      </c>
      <c r="J9" s="14">
        <f t="shared" si="2"/>
        <v>4.9999999999999947E-2</v>
      </c>
      <c r="K9" s="14">
        <f t="shared" si="3"/>
        <v>0.45</v>
      </c>
      <c r="L9" s="9"/>
    </row>
    <row r="10" spans="2:12" x14ac:dyDescent="0.2">
      <c r="B10" s="9"/>
      <c r="C10" s="11">
        <v>6</v>
      </c>
      <c r="D10" s="11">
        <v>7</v>
      </c>
      <c r="E10" s="12">
        <v>3.3E-3</v>
      </c>
      <c r="F10" s="12">
        <v>2.9993333333333299E-2</v>
      </c>
      <c r="G10" s="13">
        <f t="shared" si="0"/>
        <v>0.495</v>
      </c>
      <c r="H10" s="13">
        <f t="shared" si="1"/>
        <v>4.4989999999999952</v>
      </c>
      <c r="I10" s="11">
        <v>11</v>
      </c>
      <c r="J10" s="14">
        <f t="shared" si="2"/>
        <v>4.4999999999999998E-2</v>
      </c>
      <c r="K10" s="14">
        <f t="shared" si="3"/>
        <v>0.40899999999999959</v>
      </c>
      <c r="L10" s="9"/>
    </row>
    <row r="11" spans="2:12" x14ac:dyDescent="0.2">
      <c r="B11" s="9"/>
      <c r="C11" s="11">
        <v>7</v>
      </c>
      <c r="D11" s="11">
        <v>8</v>
      </c>
      <c r="E11" s="12">
        <v>2.64E-3</v>
      </c>
      <c r="F11" s="12">
        <v>0.03</v>
      </c>
      <c r="G11" s="13">
        <f t="shared" si="0"/>
        <v>0.39600000000000002</v>
      </c>
      <c r="H11" s="13">
        <f t="shared" si="1"/>
        <v>4.5</v>
      </c>
      <c r="I11" s="11">
        <v>9</v>
      </c>
      <c r="J11" s="14">
        <f t="shared" si="2"/>
        <v>4.4000000000000004E-2</v>
      </c>
      <c r="K11" s="14">
        <f t="shared" si="3"/>
        <v>0.5</v>
      </c>
      <c r="L11" s="9"/>
    </row>
    <row r="12" spans="2:12" x14ac:dyDescent="0.2">
      <c r="B12" s="9"/>
      <c r="C12" s="15">
        <v>3</v>
      </c>
      <c r="D12" s="15">
        <v>7</v>
      </c>
      <c r="E12" s="16">
        <v>3.3333333333333301E-3</v>
      </c>
      <c r="F12" s="16">
        <v>3.3333333333333298E-2</v>
      </c>
      <c r="G12" s="17">
        <f t="shared" si="0"/>
        <v>0.4999999999999995</v>
      </c>
      <c r="H12" s="17">
        <f t="shared" si="1"/>
        <v>4.9999999999999947</v>
      </c>
      <c r="I12" s="15">
        <v>10</v>
      </c>
      <c r="J12" s="18">
        <f t="shared" si="2"/>
        <v>4.9999999999999947E-2</v>
      </c>
      <c r="K12" s="18">
        <f t="shared" si="3"/>
        <v>0.49999999999999944</v>
      </c>
      <c r="L12" s="9"/>
    </row>
    <row r="13" spans="2:12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2:12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2:12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DC98-68EF-B648-A5EA-CE7B5EF4784B}">
  <dimension ref="A2:E13"/>
  <sheetViews>
    <sheetView zoomScale="261" zoomScaleNormal="261" workbookViewId="0">
      <selection activeCell="B3" sqref="B3:D11"/>
    </sheetView>
  </sheetViews>
  <sheetFormatPr baseColWidth="10" defaultRowHeight="16" x14ac:dyDescent="0.2"/>
  <sheetData>
    <row r="2" spans="1:5" x14ac:dyDescent="0.2">
      <c r="A2" s="10"/>
      <c r="B2" s="10"/>
      <c r="C2" s="10"/>
      <c r="D2" s="10"/>
      <c r="E2" s="10"/>
    </row>
    <row r="3" spans="1:5" x14ac:dyDescent="0.2">
      <c r="A3" s="10"/>
      <c r="B3" s="19" t="s">
        <v>12</v>
      </c>
      <c r="C3" s="19" t="s">
        <v>11</v>
      </c>
      <c r="D3" s="21" t="s">
        <v>13</v>
      </c>
      <c r="E3" s="10"/>
    </row>
    <row r="4" spans="1:5" x14ac:dyDescent="0.2">
      <c r="A4" s="10"/>
      <c r="B4" s="11">
        <v>1</v>
      </c>
      <c r="C4" s="11">
        <v>1</v>
      </c>
      <c r="D4" s="11">
        <v>0</v>
      </c>
      <c r="E4" s="10"/>
    </row>
    <row r="5" spans="1:5" x14ac:dyDescent="0.2">
      <c r="A5" s="10"/>
      <c r="B5" s="11">
        <v>2</v>
      </c>
      <c r="C5" s="11">
        <v>1</v>
      </c>
      <c r="D5" s="11">
        <v>1.95E-2</v>
      </c>
      <c r="E5" s="10"/>
    </row>
    <row r="6" spans="1:5" x14ac:dyDescent="0.2">
      <c r="A6" s="10"/>
      <c r="B6" s="11">
        <v>3</v>
      </c>
      <c r="C6" s="11">
        <v>0.97770000000000001</v>
      </c>
      <c r="D6" s="11">
        <v>-2.52E-2</v>
      </c>
      <c r="E6" s="10"/>
    </row>
    <row r="7" spans="1:5" x14ac:dyDescent="0.2">
      <c r="A7" s="10"/>
      <c r="B7" s="11">
        <v>4</v>
      </c>
      <c r="C7" s="11">
        <v>0.96130000000000004</v>
      </c>
      <c r="D7" s="11">
        <v>-4.5499999999999999E-2</v>
      </c>
      <c r="E7" s="10"/>
    </row>
    <row r="8" spans="1:5" x14ac:dyDescent="0.2">
      <c r="A8" s="10"/>
      <c r="B8" s="11">
        <v>5</v>
      </c>
      <c r="C8" s="11">
        <v>0.95599999999999996</v>
      </c>
      <c r="D8" s="11">
        <v>-5.1799999999999999E-2</v>
      </c>
      <c r="E8" s="10"/>
    </row>
    <row r="9" spans="1:5" x14ac:dyDescent="0.2">
      <c r="A9" s="10"/>
      <c r="B9" s="11">
        <v>6</v>
      </c>
      <c r="C9" s="11">
        <v>0.96060000000000001</v>
      </c>
      <c r="D9" s="11">
        <v>-4.3799999999999999E-2</v>
      </c>
      <c r="E9" s="10"/>
    </row>
    <row r="10" spans="1:5" x14ac:dyDescent="0.2">
      <c r="A10" s="10"/>
      <c r="B10" s="11">
        <v>7</v>
      </c>
      <c r="C10" s="11">
        <v>0.97740000000000005</v>
      </c>
      <c r="D10" s="11">
        <v>-2.2100000000000002E-2</v>
      </c>
      <c r="E10" s="10"/>
    </row>
    <row r="11" spans="1:5" x14ac:dyDescent="0.2">
      <c r="A11" s="10"/>
      <c r="B11" s="15">
        <v>8</v>
      </c>
      <c r="C11" s="15">
        <v>0.97499999999999998</v>
      </c>
      <c r="D11" s="15">
        <v>-2.7799999999999998E-2</v>
      </c>
      <c r="E11" s="10"/>
    </row>
    <row r="12" spans="1:5" x14ac:dyDescent="0.2">
      <c r="A12" s="10"/>
      <c r="B12" s="10"/>
      <c r="C12" s="10"/>
      <c r="D12" s="10"/>
      <c r="E12" s="10"/>
    </row>
    <row r="13" spans="1:5" x14ac:dyDescent="0.2">
      <c r="A13" s="10"/>
      <c r="B13" s="10"/>
      <c r="C13" s="10"/>
      <c r="D13" s="10"/>
      <c r="E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medidas</vt:lpstr>
      <vt:lpstr>datos del sistema</vt:lpstr>
      <vt:lpstr>solución de Flujo de Potencia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2020-09-17T04:37:42Z</dcterms:created>
  <dcterms:modified xsi:type="dcterms:W3CDTF">2020-09-20T12:57:37Z</dcterms:modified>
</cp:coreProperties>
</file>