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.deoliveiradejes/Dropbox (Personal)/Curso Operador Honduras/ME/M5_Despacho/Subastas/"/>
    </mc:Choice>
  </mc:AlternateContent>
  <xr:revisionPtr revIDLastSave="0" documentId="13_ncr:1_{DD7DEBA3-C964-0D4C-88D4-C7DC9B8BE033}" xr6:coauthVersionLast="47" xr6:coauthVersionMax="47" xr10:uidLastSave="{00000000-0000-0000-0000-000000000000}"/>
  <bookViews>
    <workbookView xWindow="1980" yWindow="500" windowWidth="23460" windowHeight="13480" xr2:uid="{65DA9723-4660-4CA3-BFAE-5B7106A2C62D}"/>
  </bookViews>
  <sheets>
    <sheet name="Informe de sensibilidad 1" sheetId="3" r:id="rId1"/>
    <sheet name="hora 15 - sin limites" sheetId="1" r:id="rId2"/>
  </sheets>
  <definedNames>
    <definedName name="solver_adj" localSheetId="1" hidden="1">'hora 15 - sin limites'!$B$25:$D$27,'hora 15 - sin limites'!$B$32:$E$33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'hora 15 - sin limites'!$B$25:$D$27</definedName>
    <definedName name="solver_lhs2" localSheetId="1" hidden="1">'hora 15 - sin limites'!$B$32:$E$33</definedName>
    <definedName name="solver_lhs3" localSheetId="1" hidden="1">'hora 15 - sin limites'!$B$41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'hora 15 - sin limites'!$B$37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2</definedName>
    <definedName name="solver_rhs1" localSheetId="1" hidden="1">'hora 15 - sin limites'!$G$25:$I$27</definedName>
    <definedName name="solver_rhs2" localSheetId="1" hidden="1">'hora 15 - sin limites'!$G$31:$J$32</definedName>
    <definedName name="solver_rhs3" localSheetId="1" hidden="1">'hora 15 - sin limites'!$D$41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6" i="1" l="1"/>
  <c r="D41" i="1"/>
  <c r="B41" i="1"/>
  <c r="B36" i="1"/>
  <c r="B35" i="1"/>
  <c r="J32" i="1"/>
  <c r="J31" i="1"/>
  <c r="I32" i="1"/>
  <c r="I31" i="1"/>
  <c r="H32" i="1"/>
  <c r="H31" i="1"/>
  <c r="G32" i="1"/>
  <c r="G31" i="1"/>
  <c r="F32" i="1"/>
  <c r="F31" i="1"/>
  <c r="I27" i="1"/>
  <c r="I26" i="1"/>
  <c r="I25" i="1"/>
  <c r="H27" i="1"/>
  <c r="H26" i="1"/>
  <c r="H25" i="1"/>
  <c r="G27" i="1"/>
  <c r="G26" i="1"/>
  <c r="G25" i="1"/>
  <c r="E26" i="1"/>
  <c r="E27" i="1"/>
  <c r="E25" i="1"/>
  <c r="B37" i="1" l="1"/>
  <c r="F33" i="1"/>
  <c r="E28" i="1"/>
</calcChain>
</file>

<file path=xl/sharedStrings.xml><?xml version="1.0" encoding="utf-8"?>
<sst xmlns="http://schemas.openxmlformats.org/spreadsheetml/2006/main" count="112" uniqueCount="89">
  <si>
    <t>Datos Unidades</t>
  </si>
  <si>
    <t>Unidad 1</t>
  </si>
  <si>
    <t>Unidad 2</t>
  </si>
  <si>
    <t>Unidad 3</t>
  </si>
  <si>
    <t>Capacidad (MW)</t>
  </si>
  <si>
    <t>Minima Potencia de salida (MW)}</t>
  </si>
  <si>
    <t>Limites de rampa (MW/h)</t>
  </si>
  <si>
    <t>Potencia de Salida Inicial (MW)</t>
  </si>
  <si>
    <t>Demanda 1</t>
  </si>
  <si>
    <t>Demanda 2</t>
  </si>
  <si>
    <t>Ofertas de Generación</t>
  </si>
  <si>
    <t>Bloque</t>
  </si>
  <si>
    <t>Potencia (MW)</t>
  </si>
  <si>
    <t>Precio ($/MWh)</t>
  </si>
  <si>
    <t>Estado</t>
  </si>
  <si>
    <t>on</t>
  </si>
  <si>
    <t>Obtener el despacho y el precio de bolsa para la hora 15 (sin rampas y sin restriccion de capacidad de generacion)</t>
  </si>
  <si>
    <t>unidad 1</t>
  </si>
  <si>
    <t>bloque</t>
  </si>
  <si>
    <t>unidad 2</t>
  </si>
  <si>
    <t>unidad 3</t>
  </si>
  <si>
    <t>Total</t>
  </si>
  <si>
    <t>Ofertas de Generación Aceptadas (PGib)</t>
  </si>
  <si>
    <t>PGib max</t>
  </si>
  <si>
    <t>Posturas de demanda Aceptadas (PDjk)</t>
  </si>
  <si>
    <t>-&gt; Utilidad de la demanda</t>
  </si>
  <si>
    <t>Suma  Lambda_D * P_D</t>
  </si>
  <si>
    <t>Objetivo: Maximizar el Beneficio Social</t>
  </si>
  <si>
    <t>Suma  Lambda_G * P_G</t>
  </si>
  <si>
    <t>-&gt; Ingreso de la generación</t>
  </si>
  <si>
    <t>Beneficio Social</t>
  </si>
  <si>
    <t>Posturas de la Gemanda</t>
  </si>
  <si>
    <t>Restricciones de demanda</t>
  </si>
  <si>
    <t>Restrcciones de generacion</t>
  </si>
  <si>
    <t>Equilibrio de oferta y demanda</t>
  </si>
  <si>
    <t>=</t>
  </si>
  <si>
    <t>todo</t>
  </si>
  <si>
    <t xml:space="preserve">lo </t>
  </si>
  <si>
    <t>generado</t>
  </si>
  <si>
    <t xml:space="preserve">todo </t>
  </si>
  <si>
    <t>lo demandado</t>
  </si>
  <si>
    <t>$/h</t>
  </si>
  <si>
    <t>La unidad marginal (la ulima en orden de mérito en ser despachada), las mas cara! Es LA UNIDAD 2</t>
  </si>
  <si>
    <t xml:space="preserve">El precio de bolsa a la hora 15 es </t>
  </si>
  <si>
    <t>$/MWh</t>
  </si>
  <si>
    <t>Microsoft Excel 16.0 Informe de sensibilidad</t>
  </si>
  <si>
    <t>Hoja de cálculo: [Ejemplo_Bolsa.xlsx]hora 15 - sin limites</t>
  </si>
  <si>
    <t>Informe creado: 12/5/2024 4:17:32 PM</t>
  </si>
  <si>
    <t>Celdas de variables</t>
  </si>
  <si>
    <t>Celda</t>
  </si>
  <si>
    <t>Nombre</t>
  </si>
  <si>
    <t>Final</t>
  </si>
  <si>
    <t>Valor</t>
  </si>
  <si>
    <t>Reducido</t>
  </si>
  <si>
    <t>Degradado</t>
  </si>
  <si>
    <t>Restricciones</t>
  </si>
  <si>
    <t>Lagrange</t>
  </si>
  <si>
    <t>Multiplicador</t>
  </si>
  <si>
    <t>$B$25</t>
  </si>
  <si>
    <t>unidad 1 Demanda 1</t>
  </si>
  <si>
    <t>$C$25</t>
  </si>
  <si>
    <t>unidad 1 on</t>
  </si>
  <si>
    <t>$D$25</t>
  </si>
  <si>
    <t>$B$26</t>
  </si>
  <si>
    <t>unidad 2 Demanda 1</t>
  </si>
  <si>
    <t>$C$26</t>
  </si>
  <si>
    <t>unidad 2 on</t>
  </si>
  <si>
    <t>$D$26</t>
  </si>
  <si>
    <t>$B$27</t>
  </si>
  <si>
    <t>unidad 3 Demanda 1</t>
  </si>
  <si>
    <t>$C$27</t>
  </si>
  <si>
    <t>unidad 3 on</t>
  </si>
  <si>
    <t>$D$27</t>
  </si>
  <si>
    <t>$B$31</t>
  </si>
  <si>
    <t>Demanda 1 Demanda 1</t>
  </si>
  <si>
    <t>$C$31</t>
  </si>
  <si>
    <t>Demanda 1 on</t>
  </si>
  <si>
    <t>$D$31</t>
  </si>
  <si>
    <t>$E$31</t>
  </si>
  <si>
    <t>Demanda 1 Total</t>
  </si>
  <si>
    <t>$B$32</t>
  </si>
  <si>
    <t>Demanda 2 Demanda 1</t>
  </si>
  <si>
    <t>$C$32</t>
  </si>
  <si>
    <t>Demanda 2 on</t>
  </si>
  <si>
    <t>$D$32</t>
  </si>
  <si>
    <t>$E$32</t>
  </si>
  <si>
    <t>Demanda 2 Total</t>
  </si>
  <si>
    <t>$B$41</t>
  </si>
  <si>
    <t>Equilibrio de oferta y demanda Demanda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</si>
</sst>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quotePrefix="1" applyAlignment="1">
      <alignment horizontal="left"/>
    </xf>
    <xf numFmtId="0" fontId="0" fillId="0" borderId="3" xfId="0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5" borderId="2" xfId="0" applyFill="1" applyBorder="1" applyAlignment="1">
      <alignment horizontal="center"/>
    </xf>
    <xf numFmtId="0" fontId="2" fillId="0" borderId="0" xfId="0" applyFont="1"/>
    <xf numFmtId="0" fontId="0" fillId="0" borderId="6" xfId="0" applyBorder="1"/>
    <xf numFmtId="0" fontId="0" fillId="0" borderId="7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231321</xdr:colOff>
      <xdr:row>0</xdr:row>
      <xdr:rowOff>0</xdr:rowOff>
    </xdr:from>
    <xdr:to>
      <xdr:col>16</xdr:col>
      <xdr:colOff>230592</xdr:colOff>
      <xdr:row>14</xdr:row>
      <xdr:rowOff>87679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9129EF-34ED-45DE-BE62-9DD5BAC62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5509" y="0"/>
          <a:ext cx="4571271" cy="2746742"/>
        </a:xfrm>
        <a:prstGeom prst="rect">
          <a:avLst/>
        </a:prstGeom>
      </xdr:spPr>
    </xdr:pic>
    <xdr:clientData/>
  </xdr:twoCellAnchor>
  <xdr:twoCellAnchor editAs="oneCell">
    <xdr:from>
      <xdr:col>10</xdr:col>
      <xdr:colOff>228997</xdr:colOff>
      <xdr:row>14</xdr:row>
      <xdr:rowOff>54429</xdr:rowOff>
    </xdr:from>
    <xdr:to>
      <xdr:col>16</xdr:col>
      <xdr:colOff>228735</xdr:colOff>
      <xdr:row>31</xdr:row>
      <xdr:rowOff>155600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F30774-2347-4E63-85B8-7AC29EA19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3185" y="2713492"/>
          <a:ext cx="4571738" cy="3339671"/>
        </a:xfrm>
        <a:prstGeom prst="rect">
          <a:avLst/>
        </a:prstGeom>
      </xdr:spPr>
    </xdr:pic>
    <xdr:clientData/>
  </xdr:twoCellAnchor>
  <xdr:twoCellAnchor editAs="oneCell">
    <xdr:from>
      <xdr:col>5</xdr:col>
      <xdr:colOff>323746</xdr:colOff>
      <xdr:row>36</xdr:row>
      <xdr:rowOff>172414</xdr:rowOff>
    </xdr:from>
    <xdr:to>
      <xdr:col>11</xdr:col>
      <xdr:colOff>71437</xdr:colOff>
      <xdr:row>53</xdr:row>
      <xdr:rowOff>89616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C9045EE-7B6D-4126-ADCD-ADB05F09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7934" y="7022477"/>
          <a:ext cx="4319691" cy="3155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21BD-50CA-4773-B005-618364C142E7}">
  <dimension ref="A1:E30"/>
  <sheetViews>
    <sheetView showGridLines="0" tabSelected="1" topLeftCell="A23" zoomScale="208" zoomScaleNormal="208" workbookViewId="0">
      <selection activeCell="D32" sqref="D32"/>
    </sheetView>
  </sheetViews>
  <sheetFormatPr baseColWidth="10" defaultRowHeight="15" x14ac:dyDescent="0.2"/>
  <cols>
    <col min="1" max="1" width="2.33203125" customWidth="1"/>
    <col min="2" max="2" width="6.33203125" bestFit="1" customWidth="1"/>
    <col min="3" max="3" width="39.33203125" bestFit="1" customWidth="1"/>
    <col min="4" max="4" width="5.6640625" bestFit="1" customWidth="1"/>
    <col min="5" max="5" width="13" bestFit="1" customWidth="1"/>
  </cols>
  <sheetData>
    <row r="1" spans="1:5" x14ac:dyDescent="0.2">
      <c r="A1" s="15" t="s">
        <v>45</v>
      </c>
    </row>
    <row r="2" spans="1:5" x14ac:dyDescent="0.2">
      <c r="A2" s="15" t="s">
        <v>46</v>
      </c>
    </row>
    <row r="3" spans="1:5" x14ac:dyDescent="0.2">
      <c r="A3" s="15" t="s">
        <v>47</v>
      </c>
    </row>
    <row r="6" spans="1:5" ht="16" thickBot="1" x14ac:dyDescent="0.25">
      <c r="A6" t="s">
        <v>48</v>
      </c>
    </row>
    <row r="7" spans="1:5" x14ac:dyDescent="0.2">
      <c r="B7" s="18"/>
      <c r="C7" s="18"/>
      <c r="D7" s="18" t="s">
        <v>51</v>
      </c>
      <c r="E7" s="18" t="s">
        <v>53</v>
      </c>
    </row>
    <row r="8" spans="1:5" ht="16" thickBot="1" x14ac:dyDescent="0.25">
      <c r="B8" s="19" t="s">
        <v>49</v>
      </c>
      <c r="C8" s="19" t="s">
        <v>50</v>
      </c>
      <c r="D8" s="19" t="s">
        <v>52</v>
      </c>
      <c r="E8" s="19" t="s">
        <v>54</v>
      </c>
    </row>
    <row r="9" spans="1:5" x14ac:dyDescent="0.2">
      <c r="B9" s="16" t="s">
        <v>58</v>
      </c>
      <c r="C9" s="16" t="s">
        <v>59</v>
      </c>
      <c r="D9" s="16">
        <v>5</v>
      </c>
      <c r="E9" s="16">
        <v>3.5000001609325406</v>
      </c>
    </row>
    <row r="10" spans="1:5" x14ac:dyDescent="0.2">
      <c r="B10" s="16" t="s">
        <v>60</v>
      </c>
      <c r="C10" s="16" t="s">
        <v>61</v>
      </c>
      <c r="D10" s="16">
        <v>12</v>
      </c>
      <c r="E10" s="16">
        <v>1.5000000546375909</v>
      </c>
    </row>
    <row r="11" spans="1:5" x14ac:dyDescent="0.2">
      <c r="B11" s="16" t="s">
        <v>62</v>
      </c>
      <c r="C11" s="16" t="s">
        <v>61</v>
      </c>
      <c r="D11" s="16">
        <v>13</v>
      </c>
      <c r="E11" s="16">
        <v>1.0000000492884562</v>
      </c>
    </row>
    <row r="12" spans="1:5" x14ac:dyDescent="0.2">
      <c r="B12" s="16" t="s">
        <v>63</v>
      </c>
      <c r="C12" s="16" t="s">
        <v>64</v>
      </c>
      <c r="D12" s="16">
        <v>2.9999999999999973</v>
      </c>
      <c r="E12" s="16">
        <v>0</v>
      </c>
    </row>
    <row r="13" spans="1:5" x14ac:dyDescent="0.2">
      <c r="B13" s="16" t="s">
        <v>65</v>
      </c>
      <c r="C13" s="16" t="s">
        <v>66</v>
      </c>
      <c r="D13" s="16">
        <v>0</v>
      </c>
      <c r="E13" s="16">
        <v>-0.49999985098838806</v>
      </c>
    </row>
    <row r="14" spans="1:5" x14ac:dyDescent="0.2">
      <c r="B14" s="16" t="s">
        <v>67</v>
      </c>
      <c r="C14" s="16" t="s">
        <v>66</v>
      </c>
      <c r="D14" s="16">
        <v>0</v>
      </c>
      <c r="E14" s="16">
        <v>-1.4999999292194843</v>
      </c>
    </row>
    <row r="15" spans="1:5" x14ac:dyDescent="0.2">
      <c r="B15" s="16" t="s">
        <v>68</v>
      </c>
      <c r="C15" s="16" t="s">
        <v>69</v>
      </c>
      <c r="D15" s="16">
        <v>0</v>
      </c>
      <c r="E15" s="16">
        <v>-3.4999997094273567</v>
      </c>
    </row>
    <row r="16" spans="1:5" x14ac:dyDescent="0.2">
      <c r="B16" s="16" t="s">
        <v>70</v>
      </c>
      <c r="C16" s="16" t="s">
        <v>71</v>
      </c>
      <c r="D16" s="16">
        <v>0</v>
      </c>
      <c r="E16" s="16">
        <v>-4.5000001639127731</v>
      </c>
    </row>
    <row r="17" spans="1:5" x14ac:dyDescent="0.2">
      <c r="B17" s="16" t="s">
        <v>72</v>
      </c>
      <c r="C17" s="16" t="s">
        <v>71</v>
      </c>
      <c r="D17" s="16">
        <v>0</v>
      </c>
      <c r="E17" s="16">
        <v>-5.4999998658895493</v>
      </c>
    </row>
    <row r="18" spans="1:5" x14ac:dyDescent="0.2">
      <c r="B18" s="16" t="s">
        <v>73</v>
      </c>
      <c r="C18" s="16" t="s">
        <v>74</v>
      </c>
      <c r="D18" s="16">
        <v>8</v>
      </c>
      <c r="E18" s="16">
        <v>15.499999895691872</v>
      </c>
    </row>
    <row r="19" spans="1:5" x14ac:dyDescent="0.2">
      <c r="B19" s="16" t="s">
        <v>75</v>
      </c>
      <c r="C19" s="16" t="s">
        <v>76</v>
      </c>
      <c r="D19" s="16">
        <v>5</v>
      </c>
      <c r="E19" s="16">
        <v>10.500000181794165</v>
      </c>
    </row>
    <row r="20" spans="1:5" x14ac:dyDescent="0.2">
      <c r="B20" s="16" t="s">
        <v>77</v>
      </c>
      <c r="C20" s="16" t="s">
        <v>76</v>
      </c>
      <c r="D20" s="16">
        <v>5</v>
      </c>
      <c r="E20" s="16">
        <v>2.4999995559453962</v>
      </c>
    </row>
    <row r="21" spans="1:5" x14ac:dyDescent="0.2">
      <c r="B21" s="16" t="s">
        <v>78</v>
      </c>
      <c r="C21" s="16" t="s">
        <v>79</v>
      </c>
      <c r="D21" s="16">
        <v>0</v>
      </c>
      <c r="E21" s="16">
        <v>-0.50000022724270821</v>
      </c>
    </row>
    <row r="22" spans="1:5" x14ac:dyDescent="0.2">
      <c r="B22" s="16" t="s">
        <v>80</v>
      </c>
      <c r="C22" s="16" t="s">
        <v>81</v>
      </c>
      <c r="D22" s="16">
        <v>7</v>
      </c>
      <c r="E22" s="16">
        <v>13.499999631728445</v>
      </c>
    </row>
    <row r="23" spans="1:5" x14ac:dyDescent="0.2">
      <c r="B23" s="16" t="s">
        <v>82</v>
      </c>
      <c r="C23" s="16" t="s">
        <v>83</v>
      </c>
      <c r="D23" s="16">
        <v>4</v>
      </c>
      <c r="E23" s="16">
        <v>11.499999582767487</v>
      </c>
    </row>
    <row r="24" spans="1:5" x14ac:dyDescent="0.2">
      <c r="B24" s="16" t="s">
        <v>84</v>
      </c>
      <c r="C24" s="16" t="s">
        <v>83</v>
      </c>
      <c r="D24" s="16">
        <v>4</v>
      </c>
      <c r="E24" s="16">
        <v>6.4999995678663254</v>
      </c>
    </row>
    <row r="25" spans="1:5" ht="16" thickBot="1" x14ac:dyDescent="0.25">
      <c r="B25" s="17" t="s">
        <v>85</v>
      </c>
      <c r="C25" s="17" t="s">
        <v>86</v>
      </c>
      <c r="D25" s="17">
        <v>0</v>
      </c>
      <c r="E25" s="17">
        <v>-1.5000001173466444</v>
      </c>
    </row>
    <row r="27" spans="1:5" ht="16" thickBot="1" x14ac:dyDescent="0.25">
      <c r="A27" t="s">
        <v>55</v>
      </c>
    </row>
    <row r="28" spans="1:5" x14ac:dyDescent="0.2">
      <c r="B28" s="18"/>
      <c r="C28" s="18"/>
      <c r="D28" s="18" t="s">
        <v>51</v>
      </c>
      <c r="E28" s="18" t="s">
        <v>56</v>
      </c>
    </row>
    <row r="29" spans="1:5" ht="16" thickBot="1" x14ac:dyDescent="0.25">
      <c r="B29" s="19" t="s">
        <v>49</v>
      </c>
      <c r="C29" s="19" t="s">
        <v>50</v>
      </c>
      <c r="D29" s="19" t="s">
        <v>52</v>
      </c>
      <c r="E29" s="19" t="s">
        <v>57</v>
      </c>
    </row>
    <row r="30" spans="1:5" ht="16" thickBot="1" x14ac:dyDescent="0.25">
      <c r="B30" s="17" t="s">
        <v>87</v>
      </c>
      <c r="C30" s="17" t="s">
        <v>88</v>
      </c>
      <c r="D30" s="17">
        <v>33</v>
      </c>
      <c r="E30" s="17">
        <v>-4.5000001639127731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7C3A-1CB9-4E57-9C04-DA4D309C2CEE}">
  <dimension ref="A1:L44"/>
  <sheetViews>
    <sheetView topLeftCell="A21" zoomScale="120" zoomScaleNormal="120" workbookViewId="0">
      <selection activeCell="D39" sqref="D39"/>
    </sheetView>
  </sheetViews>
  <sheetFormatPr baseColWidth="10" defaultRowHeight="15" x14ac:dyDescent="0.2"/>
  <cols>
    <col min="1" max="1" width="37.6640625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  <c r="J1" s="1"/>
      <c r="K1" s="1"/>
    </row>
    <row r="2" spans="1:11" x14ac:dyDescent="0.2">
      <c r="A2" s="3" t="s">
        <v>4</v>
      </c>
      <c r="B2" s="4">
        <v>30</v>
      </c>
      <c r="C2" s="4">
        <v>25</v>
      </c>
      <c r="D2" s="4">
        <v>25</v>
      </c>
      <c r="E2" s="1"/>
      <c r="F2" s="1"/>
      <c r="G2" s="1"/>
      <c r="H2" s="1"/>
      <c r="I2" s="1"/>
      <c r="J2" s="1"/>
      <c r="K2" s="1"/>
    </row>
    <row r="3" spans="1:11" x14ac:dyDescent="0.2">
      <c r="A3" s="1" t="s">
        <v>5</v>
      </c>
      <c r="B3" s="2">
        <v>5</v>
      </c>
      <c r="C3" s="2">
        <v>8</v>
      </c>
      <c r="D3" s="2">
        <v>10</v>
      </c>
      <c r="E3" s="1"/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2">
        <v>5</v>
      </c>
      <c r="C4" s="2">
        <v>10</v>
      </c>
      <c r="D4" s="2">
        <v>10</v>
      </c>
      <c r="E4" s="1"/>
      <c r="F4" s="1"/>
      <c r="G4" s="1"/>
      <c r="H4" s="1"/>
      <c r="I4" s="1"/>
      <c r="J4" s="1"/>
      <c r="K4" s="1"/>
    </row>
    <row r="5" spans="1:11" ht="14.25" customHeight="1" x14ac:dyDescent="0.2">
      <c r="A5" s="1" t="s">
        <v>14</v>
      </c>
      <c r="B5" s="2" t="s">
        <v>15</v>
      </c>
      <c r="C5" s="2" t="s">
        <v>15</v>
      </c>
      <c r="D5" s="2" t="s">
        <v>15</v>
      </c>
      <c r="E5" s="1"/>
      <c r="F5" s="1"/>
      <c r="G5" s="1"/>
      <c r="H5" s="1"/>
      <c r="I5" s="1"/>
      <c r="J5" s="1"/>
      <c r="K5" s="1"/>
    </row>
    <row r="6" spans="1:11" x14ac:dyDescent="0.2">
      <c r="A6" s="5" t="s">
        <v>7</v>
      </c>
      <c r="B6" s="6">
        <v>10</v>
      </c>
      <c r="C6" s="6">
        <v>15</v>
      </c>
      <c r="D6" s="6">
        <v>10</v>
      </c>
      <c r="E6" s="1"/>
      <c r="F6" s="1"/>
      <c r="G6" s="1"/>
      <c r="H6" s="1"/>
      <c r="I6" s="1"/>
      <c r="J6" s="1"/>
      <c r="K6" s="1"/>
    </row>
    <row r="7" spans="1:11" x14ac:dyDescent="0.2">
      <c r="A7" s="1"/>
      <c r="B7" s="2"/>
      <c r="C7" s="2"/>
      <c r="D7" s="2"/>
      <c r="E7" s="1"/>
      <c r="F7" s="1"/>
      <c r="G7" s="1"/>
      <c r="H7" s="1"/>
      <c r="I7" s="1"/>
      <c r="J7" s="1"/>
      <c r="K7" s="1"/>
    </row>
    <row r="8" spans="1:11" x14ac:dyDescent="0.2">
      <c r="A8" s="1" t="s">
        <v>10</v>
      </c>
      <c r="B8" s="20" t="s">
        <v>1</v>
      </c>
      <c r="C8" s="20"/>
      <c r="D8" s="20"/>
      <c r="E8" s="20" t="s">
        <v>2</v>
      </c>
      <c r="F8" s="20"/>
      <c r="G8" s="20"/>
      <c r="H8" s="20" t="s">
        <v>3</v>
      </c>
      <c r="I8" s="20"/>
      <c r="J8" s="20"/>
      <c r="K8" s="1"/>
    </row>
    <row r="9" spans="1:11" x14ac:dyDescent="0.2">
      <c r="A9" s="3" t="s">
        <v>11</v>
      </c>
      <c r="B9" s="4">
        <v>1</v>
      </c>
      <c r="C9" s="4">
        <v>2</v>
      </c>
      <c r="D9" s="4">
        <v>3</v>
      </c>
      <c r="E9" s="4">
        <v>1</v>
      </c>
      <c r="F9" s="4">
        <v>2</v>
      </c>
      <c r="G9" s="4">
        <v>3</v>
      </c>
      <c r="H9" s="4">
        <v>1</v>
      </c>
      <c r="I9" s="4">
        <v>2</v>
      </c>
      <c r="J9" s="4">
        <v>3</v>
      </c>
      <c r="K9" s="1"/>
    </row>
    <row r="10" spans="1:11" x14ac:dyDescent="0.2">
      <c r="A10" s="1" t="s">
        <v>12</v>
      </c>
      <c r="B10" s="2">
        <v>5</v>
      </c>
      <c r="C10" s="2">
        <v>12</v>
      </c>
      <c r="D10" s="2">
        <v>13</v>
      </c>
      <c r="E10" s="2">
        <v>8</v>
      </c>
      <c r="F10" s="2">
        <v>8</v>
      </c>
      <c r="G10" s="2">
        <v>9</v>
      </c>
      <c r="H10" s="2">
        <v>10</v>
      </c>
      <c r="I10" s="2">
        <v>10</v>
      </c>
      <c r="J10" s="2">
        <v>5</v>
      </c>
      <c r="K10" s="1"/>
    </row>
    <row r="11" spans="1:11" x14ac:dyDescent="0.2">
      <c r="A11" s="5" t="s">
        <v>13</v>
      </c>
      <c r="B11" s="6">
        <v>1</v>
      </c>
      <c r="C11" s="6">
        <v>3</v>
      </c>
      <c r="D11" s="6">
        <v>3.5</v>
      </c>
      <c r="E11" s="14">
        <v>4.5</v>
      </c>
      <c r="F11" s="6">
        <v>5</v>
      </c>
      <c r="G11" s="6">
        <v>6</v>
      </c>
      <c r="H11" s="6">
        <v>8</v>
      </c>
      <c r="I11" s="6">
        <v>9</v>
      </c>
      <c r="J11" s="6">
        <v>10</v>
      </c>
      <c r="K11" s="1"/>
    </row>
    <row r="12" spans="1:11" x14ac:dyDescent="0.2">
      <c r="A12" s="1"/>
      <c r="B12" s="2"/>
      <c r="C12" s="2"/>
      <c r="D12" s="2"/>
      <c r="E12" s="1"/>
      <c r="F12" s="1"/>
      <c r="G12" s="1"/>
      <c r="H12" s="1"/>
      <c r="I12" s="1"/>
      <c r="J12" s="1"/>
      <c r="K12" s="1"/>
    </row>
    <row r="13" spans="1:11" x14ac:dyDescent="0.2">
      <c r="A13" s="1" t="s">
        <v>31</v>
      </c>
      <c r="B13" s="20" t="s">
        <v>8</v>
      </c>
      <c r="C13" s="20"/>
      <c r="D13" s="20"/>
      <c r="E13" s="20"/>
      <c r="F13" s="20" t="s">
        <v>9</v>
      </c>
      <c r="G13" s="20"/>
      <c r="H13" s="20"/>
      <c r="I13" s="20"/>
      <c r="J13" s="1"/>
      <c r="K13" s="1"/>
    </row>
    <row r="14" spans="1:11" x14ac:dyDescent="0.2">
      <c r="A14" s="3" t="s">
        <v>11</v>
      </c>
      <c r="B14" s="4">
        <v>1</v>
      </c>
      <c r="C14" s="4">
        <v>2</v>
      </c>
      <c r="D14" s="4">
        <v>3</v>
      </c>
      <c r="E14" s="4">
        <v>4</v>
      </c>
      <c r="F14" s="4">
        <v>1</v>
      </c>
      <c r="G14" s="4">
        <v>2</v>
      </c>
      <c r="H14" s="4">
        <v>3</v>
      </c>
      <c r="I14" s="4">
        <v>4</v>
      </c>
      <c r="J14" s="1"/>
      <c r="K14" s="1"/>
    </row>
    <row r="15" spans="1:11" x14ac:dyDescent="0.2">
      <c r="A15" s="1" t="s">
        <v>12</v>
      </c>
      <c r="B15" s="2">
        <v>8</v>
      </c>
      <c r="C15" s="2">
        <v>5</v>
      </c>
      <c r="D15" s="2">
        <v>5</v>
      </c>
      <c r="E15" s="2">
        <v>3</v>
      </c>
      <c r="F15" s="2">
        <v>7</v>
      </c>
      <c r="G15" s="2">
        <v>4</v>
      </c>
      <c r="H15" s="2">
        <v>4</v>
      </c>
      <c r="I15" s="2">
        <v>3</v>
      </c>
      <c r="J15" s="1"/>
      <c r="K15" s="1"/>
    </row>
    <row r="16" spans="1:11" x14ac:dyDescent="0.2">
      <c r="A16" s="5" t="s">
        <v>13</v>
      </c>
      <c r="B16" s="6">
        <v>20</v>
      </c>
      <c r="C16" s="6">
        <v>15</v>
      </c>
      <c r="D16" s="6">
        <v>7</v>
      </c>
      <c r="E16" s="6">
        <v>4</v>
      </c>
      <c r="F16" s="6">
        <v>18</v>
      </c>
      <c r="G16" s="6">
        <v>16</v>
      </c>
      <c r="H16" s="6">
        <v>11</v>
      </c>
      <c r="I16" s="6">
        <v>3</v>
      </c>
      <c r="J16" s="1"/>
      <c r="K16" s="1"/>
    </row>
    <row r="17" spans="1:1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9" spans="1:11" x14ac:dyDescent="0.2">
      <c r="A19" s="1" t="s">
        <v>16</v>
      </c>
    </row>
    <row r="23" spans="1:11" x14ac:dyDescent="0.2">
      <c r="A23" t="s">
        <v>22</v>
      </c>
      <c r="G23" s="21" t="s">
        <v>23</v>
      </c>
      <c r="H23" s="21"/>
      <c r="I23" s="21"/>
    </row>
    <row r="24" spans="1:11" x14ac:dyDescent="0.2">
      <c r="A24" t="s">
        <v>18</v>
      </c>
      <c r="B24" s="7">
        <v>1</v>
      </c>
      <c r="C24" s="7">
        <v>2</v>
      </c>
      <c r="D24" s="7">
        <v>3</v>
      </c>
      <c r="E24" s="7" t="s">
        <v>21</v>
      </c>
      <c r="G24" s="7">
        <v>1</v>
      </c>
      <c r="H24" s="7">
        <v>2</v>
      </c>
      <c r="I24" s="7">
        <v>3</v>
      </c>
    </row>
    <row r="25" spans="1:11" x14ac:dyDescent="0.2">
      <c r="A25" t="s">
        <v>17</v>
      </c>
      <c r="B25" s="8">
        <v>5</v>
      </c>
      <c r="C25" s="8">
        <v>12</v>
      </c>
      <c r="D25" s="8">
        <v>13</v>
      </c>
      <c r="E25" s="7">
        <f>B25+C25+D25</f>
        <v>30</v>
      </c>
      <c r="G25" s="10">
        <f>B10</f>
        <v>5</v>
      </c>
      <c r="H25" s="10">
        <f>C10</f>
        <v>12</v>
      </c>
      <c r="I25" s="10">
        <f>D10</f>
        <v>13</v>
      </c>
    </row>
    <row r="26" spans="1:11" x14ac:dyDescent="0.2">
      <c r="A26" t="s">
        <v>19</v>
      </c>
      <c r="B26" s="12">
        <v>2.9999999999999973</v>
      </c>
      <c r="C26" s="8">
        <v>0</v>
      </c>
      <c r="D26" s="8">
        <v>0</v>
      </c>
      <c r="E26" s="7">
        <f t="shared" ref="E26:E27" si="0">B26+C26+D26</f>
        <v>2.9999999999999973</v>
      </c>
      <c r="G26" s="10">
        <f>E10</f>
        <v>8</v>
      </c>
      <c r="H26" s="10">
        <f>F10</f>
        <v>8</v>
      </c>
      <c r="I26" s="10">
        <f>G10</f>
        <v>9</v>
      </c>
    </row>
    <row r="27" spans="1:11" x14ac:dyDescent="0.2">
      <c r="A27" t="s">
        <v>20</v>
      </c>
      <c r="B27" s="8">
        <v>0</v>
      </c>
      <c r="C27" s="8">
        <v>0</v>
      </c>
      <c r="D27" s="8">
        <v>0</v>
      </c>
      <c r="E27" s="7">
        <f t="shared" si="0"/>
        <v>0</v>
      </c>
      <c r="G27" s="10">
        <f>H10</f>
        <v>10</v>
      </c>
      <c r="H27" s="10">
        <f>I10</f>
        <v>10</v>
      </c>
      <c r="I27" s="10">
        <f>J10</f>
        <v>5</v>
      </c>
    </row>
    <row r="28" spans="1:11" x14ac:dyDescent="0.2">
      <c r="E28" s="7">
        <f>E27+E26+E25</f>
        <v>33</v>
      </c>
    </row>
    <row r="29" spans="1:11" x14ac:dyDescent="0.2">
      <c r="A29" t="s">
        <v>24</v>
      </c>
    </row>
    <row r="30" spans="1:11" x14ac:dyDescent="0.2">
      <c r="A30" t="s">
        <v>18</v>
      </c>
      <c r="B30" s="7">
        <v>1</v>
      </c>
      <c r="C30" s="7">
        <v>2</v>
      </c>
      <c r="D30" s="7">
        <v>3</v>
      </c>
      <c r="E30" s="7">
        <v>4</v>
      </c>
      <c r="F30" s="7" t="s">
        <v>21</v>
      </c>
      <c r="G30" s="7">
        <v>1</v>
      </c>
      <c r="H30" s="7">
        <v>2</v>
      </c>
      <c r="I30" s="7">
        <v>3</v>
      </c>
      <c r="J30" s="7">
        <v>4</v>
      </c>
    </row>
    <row r="31" spans="1:11" x14ac:dyDescent="0.2">
      <c r="A31" t="s">
        <v>8</v>
      </c>
      <c r="F31" s="7">
        <f>SUM(B32:E32)</f>
        <v>18</v>
      </c>
      <c r="G31" s="10">
        <f>B15</f>
        <v>8</v>
      </c>
      <c r="H31" s="10">
        <f>C15</f>
        <v>5</v>
      </c>
      <c r="I31" s="10">
        <f>D15</f>
        <v>5</v>
      </c>
      <c r="J31" s="10">
        <f>E15</f>
        <v>3</v>
      </c>
    </row>
    <row r="32" spans="1:11" x14ac:dyDescent="0.2">
      <c r="A32" t="s">
        <v>9</v>
      </c>
      <c r="B32" s="8">
        <v>8</v>
      </c>
      <c r="C32" s="8">
        <v>5</v>
      </c>
      <c r="D32" s="8">
        <v>5</v>
      </c>
      <c r="E32" s="8">
        <v>0</v>
      </c>
      <c r="F32" s="7">
        <f>SUM(B33:E33)</f>
        <v>15</v>
      </c>
      <c r="G32" s="10">
        <f>F15</f>
        <v>7</v>
      </c>
      <c r="H32" s="10">
        <f>G15</f>
        <v>4</v>
      </c>
      <c r="I32" s="10">
        <f>H15</f>
        <v>4</v>
      </c>
      <c r="J32" s="10">
        <f>I15</f>
        <v>3</v>
      </c>
    </row>
    <row r="33" spans="1:12" x14ac:dyDescent="0.2">
      <c r="B33" s="8">
        <v>7</v>
      </c>
      <c r="C33" s="8">
        <v>4</v>
      </c>
      <c r="D33" s="8">
        <v>4</v>
      </c>
      <c r="E33" s="8">
        <v>0</v>
      </c>
      <c r="F33" s="7">
        <f>F31+F32</f>
        <v>33</v>
      </c>
      <c r="G33" s="7"/>
      <c r="H33" s="7"/>
      <c r="I33" s="7"/>
    </row>
    <row r="34" spans="1:12" x14ac:dyDescent="0.2">
      <c r="A34" t="s">
        <v>27</v>
      </c>
      <c r="B34" s="7"/>
      <c r="C34" s="7"/>
      <c r="D34" s="7"/>
      <c r="E34" s="7"/>
      <c r="F34" s="7"/>
      <c r="G34" s="7"/>
      <c r="H34" s="7"/>
      <c r="I34" s="7"/>
    </row>
    <row r="35" spans="1:12" x14ac:dyDescent="0.2">
      <c r="A35" t="s">
        <v>26</v>
      </c>
      <c r="B35" s="7">
        <f>B16*B32+C16*C32+D16*D32+E16*E32+F16*B33+G16*C33+H16*D33+I16*E33</f>
        <v>504</v>
      </c>
      <c r="C35" s="9" t="s">
        <v>25</v>
      </c>
      <c r="D35" s="7"/>
      <c r="E35" s="7"/>
      <c r="F35" s="7" t="s">
        <v>41</v>
      </c>
      <c r="G35" s="7"/>
      <c r="H35" s="13" t="s">
        <v>42</v>
      </c>
      <c r="I35" s="7"/>
    </row>
    <row r="36" spans="1:12" x14ac:dyDescent="0.2">
      <c r="A36" t="s">
        <v>28</v>
      </c>
      <c r="B36" s="7">
        <f>B11*B25+C11*C25+D11*D25+E11*B26+F11*C26+G11*D26+H11*B27+I11*C27+J11*D27</f>
        <v>99.999999999999986</v>
      </c>
      <c r="C36" s="9" t="s">
        <v>29</v>
      </c>
      <c r="D36" s="7"/>
      <c r="E36" s="7"/>
      <c r="F36" s="7" t="s">
        <v>41</v>
      </c>
      <c r="G36" s="7"/>
      <c r="H36" s="13" t="s">
        <v>43</v>
      </c>
      <c r="I36" s="7"/>
      <c r="K36">
        <f>E11</f>
        <v>4.5</v>
      </c>
      <c r="L36" t="s">
        <v>44</v>
      </c>
    </row>
    <row r="37" spans="1:12" x14ac:dyDescent="0.2">
      <c r="A37" t="s">
        <v>30</v>
      </c>
      <c r="B37" s="11">
        <f>B35-B36</f>
        <v>404</v>
      </c>
      <c r="C37" s="7" t="s">
        <v>41</v>
      </c>
      <c r="D37" s="7"/>
      <c r="E37" s="7"/>
      <c r="F37" s="7"/>
      <c r="G37" s="7"/>
      <c r="H37" s="7"/>
      <c r="I37" s="7"/>
    </row>
    <row r="38" spans="1:12" x14ac:dyDescent="0.2">
      <c r="B38" s="7"/>
      <c r="C38" s="7"/>
      <c r="D38" s="7"/>
      <c r="E38" s="7"/>
      <c r="F38" s="7"/>
      <c r="G38" s="7"/>
      <c r="H38" s="7"/>
      <c r="I38" s="7"/>
    </row>
    <row r="39" spans="1:12" x14ac:dyDescent="0.2">
      <c r="A39" t="s">
        <v>32</v>
      </c>
      <c r="B39" s="7"/>
      <c r="C39" s="7"/>
      <c r="D39" s="7"/>
      <c r="E39" s="7"/>
      <c r="F39" s="7"/>
      <c r="G39" s="7"/>
      <c r="H39" s="7"/>
      <c r="I39" s="7"/>
    </row>
    <row r="40" spans="1:12" x14ac:dyDescent="0.2">
      <c r="A40" t="s">
        <v>33</v>
      </c>
      <c r="B40" s="7"/>
      <c r="C40" s="7"/>
      <c r="D40" s="7"/>
      <c r="E40" s="7"/>
      <c r="F40" s="7"/>
      <c r="G40" s="7"/>
      <c r="H40" s="7"/>
      <c r="I40" s="7"/>
    </row>
    <row r="41" spans="1:12" x14ac:dyDescent="0.2">
      <c r="A41" t="s">
        <v>34</v>
      </c>
      <c r="B41" s="7">
        <f>SUM(B25:D27)</f>
        <v>33</v>
      </c>
      <c r="C41" s="7" t="s">
        <v>35</v>
      </c>
      <c r="D41" s="7">
        <f>SUM(B32:E33)</f>
        <v>33</v>
      </c>
    </row>
    <row r="42" spans="1:12" x14ac:dyDescent="0.2">
      <c r="B42" s="7" t="s">
        <v>36</v>
      </c>
      <c r="C42" s="7"/>
      <c r="D42" s="7" t="s">
        <v>39</v>
      </c>
    </row>
    <row r="43" spans="1:12" x14ac:dyDescent="0.2">
      <c r="B43" s="7" t="s">
        <v>37</v>
      </c>
      <c r="C43" s="7"/>
      <c r="D43" s="7" t="s">
        <v>40</v>
      </c>
    </row>
    <row r="44" spans="1:12" x14ac:dyDescent="0.2">
      <c r="B44" s="7" t="s">
        <v>38</v>
      </c>
      <c r="C44" s="7"/>
      <c r="D44" s="7"/>
    </row>
  </sheetData>
  <mergeCells count="6">
    <mergeCell ref="G23:I23"/>
    <mergeCell ref="B8:D8"/>
    <mergeCell ref="E8:G8"/>
    <mergeCell ref="H8:J8"/>
    <mergeCell ref="B13:E13"/>
    <mergeCell ref="F13:I1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Informe de sensibilidad 1</vt:lpstr>
      <vt:lpstr>hora 15 - sin limites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</dc:creator>
  <cp:lastModifiedBy>Paulo Manuel De oliveira de jesus</cp:lastModifiedBy>
  <dcterms:created xsi:type="dcterms:W3CDTF">2024-12-05T15:49:44Z</dcterms:created>
  <dcterms:modified xsi:type="dcterms:W3CDTF">2025-12-04T23:30:40Z</dcterms:modified>
</cp:coreProperties>
</file>