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"/>
    </mc:Choice>
  </mc:AlternateContent>
  <xr:revisionPtr revIDLastSave="20" documentId="8_{C0D861E7-0F92-5647-875F-72CADF3E2C2D}" xr6:coauthVersionLast="46" xr6:coauthVersionMax="46" xr10:uidLastSave="{D209C8D5-68C5-8E47-84A9-15A327C823E5}"/>
  <bookViews>
    <workbookView xWindow="36280" yWindow="2800" windowWidth="32700" windowHeight="17560" activeTab="3" xr2:uid="{4DA1A984-D1F4-6F48-89E4-8555A0E112BF}"/>
  </bookViews>
  <sheets>
    <sheet name="database" sheetId="1" r:id="rId1"/>
    <sheet name="direct" sheetId="2" r:id="rId2"/>
    <sheet name="Sensitivity Report 1" sheetId="6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NLP!$G$10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S19" i="2"/>
  <c r="M14" i="2"/>
  <c r="M19" i="2"/>
  <c r="G14" i="3"/>
  <c r="G10" i="3"/>
  <c r="M15" i="3"/>
  <c r="L15" i="3"/>
  <c r="K15" i="3"/>
  <c r="M14" i="3"/>
  <c r="L14" i="3"/>
  <c r="K14" i="3"/>
  <c r="S15" i="2"/>
  <c r="T15" i="2"/>
  <c r="M13" i="2"/>
  <c r="M18" i="2"/>
  <c r="U15" i="2"/>
  <c r="I13" i="2"/>
  <c r="T14" i="2"/>
  <c r="M12" i="2"/>
  <c r="M17" i="2"/>
  <c r="U14" i="2"/>
  <c r="H12" i="2"/>
  <c r="I17" i="2" a="1"/>
  <c r="I17" i="2"/>
  <c r="S14" i="2"/>
  <c r="I19" i="2"/>
  <c r="K18" i="2"/>
  <c r="J18" i="2"/>
  <c r="I18" i="2"/>
  <c r="K17" i="2"/>
  <c r="J17" i="2"/>
  <c r="J19" i="2"/>
  <c r="K19" i="2"/>
  <c r="O17" i="2" a="1"/>
  <c r="O17" i="2"/>
  <c r="C11" i="2"/>
  <c r="C11" i="3"/>
  <c r="C12" i="3"/>
  <c r="O19" i="2"/>
  <c r="O18" i="2"/>
  <c r="C12" i="2"/>
  <c r="C13" i="2"/>
  <c r="C16" i="2"/>
  <c r="C20" i="2"/>
  <c r="C16" i="3"/>
  <c r="C20" i="3"/>
  <c r="C15" i="3"/>
  <c r="C13" i="3"/>
  <c r="C15" i="2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<sst xmlns="http://schemas.openxmlformats.org/spreadsheetml/2006/main" count="139" uniqueCount="54">
  <si>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</si>
  <si>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</si>
  <si>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</si>
  <si>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</si>
  <si>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</si>
  <si>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</si>
  <si>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</si>
  <si>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</si>
  <si>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</si>
  <si>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</si>
  <si>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</si>
  <si>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</si>
  <si>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</si>
  <si>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</si>
  <si>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</si>
  <si>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</si>
  <si>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</si>
  <si>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</si>
  <si>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</si>
  <si>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</si>
  <si>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</si>
  <si>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</si>
  <si>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</si>
  <si>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</si>
  <si>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</si>
  <si>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</si>
  <si>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</si>
  <si>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</si>
  <si>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</si>
  <si>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</si>
  <si>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</si>
  <si>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</si>
  <si>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</si>
  <si>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</si>
  <si>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</si>
  <si>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</si>
  <si>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</si>
  <si>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</si>
  <si>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</si>
  <si>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</si>
  <si>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</si>
  <si>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</si>
  <si>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</si>
  <si>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</si>
  <si>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</si>
  <si>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</si>
  <si>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</si>
  <si>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Worksheet: [Despacho_Economico_Basico.xlsx]NLP</t>
  </si>
  <si>
    <t>Report Created: 3/28/21 11:41:36 AM</t>
  </si>
  <si>
    <t>$G$11</t>
  </si>
  <si>
    <t>PG1 Ejemplo 1: Despacho Económico Básico</t>
  </si>
  <si>
    <t>$G$12</t>
  </si>
  <si>
    <t>$G$13</t>
  </si>
  <si>
    <t>PG1+PG2 Ejemplo 1: Despacho Económico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</si>
</sst>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0" fillId="9" borderId="0" xfId="0" applyFont="1" applyFill="1"/>
    <xf numFmtId="0" fontId="0" fillId="8" borderId="7" xfId="0" applyFill="1" applyBorder="1" applyAlignment="1"/>
    <xf numFmtId="164" fontId="15" fillId="1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5</xdr:col>
      <xdr:colOff>400538</xdr:colOff>
      <xdr:row>8</xdr:row>
      <xdr:rowOff>68385</xdr:rowOff>
    </xdr:from>
    <xdr:to>
      <xdr:col>8</xdr:col>
      <xdr:colOff>804984</xdr:colOff>
      <xdr:row>16</xdr:row>
      <xdr:rowOff>115277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28C6EC-3793-184B-A8AB-E6C0ADAF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461" y="1651000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13</xdr:col>
      <xdr:colOff>143784</xdr:colOff>
      <xdr:row>8</xdr:row>
      <xdr:rowOff>67732</xdr:rowOff>
    </xdr:from>
    <xdr:to>
      <xdr:col>20</xdr:col>
      <xdr:colOff>440267</xdr:colOff>
      <xdr:row>20</xdr:row>
      <xdr:rowOff>127913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54B6C8-B53D-FB4E-84DF-7975E6AF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784" y="1642532"/>
          <a:ext cx="6104616" cy="2727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zoomScale="130" zoomScaleNormal="130" workbookViewId="0">
      <selection activeCell="G18" sqref="G18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600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C7" s="2"/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3" t="s">
        <v>31</v>
      </c>
      <c r="B11" s="23" t="s">
        <v>14</v>
      </c>
      <c r="C11" s="24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2" t="s">
        <v>32</v>
      </c>
      <c r="B12" s="22" t="s">
        <v>14</v>
      </c>
      <c r="C12" s="25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6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6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3" t="s">
        <v>29</v>
      </c>
      <c r="B15" s="23" t="s">
        <v>14</v>
      </c>
      <c r="C15" s="24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2" t="s">
        <v>30</v>
      </c>
      <c r="B16" s="22" t="s">
        <v>14</v>
      </c>
      <c r="C16" s="25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6">
        <f>SUM(C15:C16)</f>
        <v>25000</v>
      </c>
      <c r="D17" s="3" t="s">
        <v>20</v>
      </c>
      <c r="E17" s="19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1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6"/>
      <c r="E18" s="19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1">
        <v>166.66666666666663</v>
      </c>
      <c r="P18" s="3" t="s">
        <v>21</v>
      </c>
    </row>
    <row r="19" spans="1:19" s="3" customFormat="1" ht="18" x14ac:dyDescent="0.25">
      <c r="A19" s="23" t="s">
        <v>27</v>
      </c>
      <c r="B19" s="23" t="s">
        <v>14</v>
      </c>
      <c r="C19" s="24">
        <f>C15-C11</f>
        <v>4594.4444444444434</v>
      </c>
      <c r="D19" s="3" t="s">
        <v>20</v>
      </c>
      <c r="E19" s="20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1">
        <v>41.666666666666664</v>
      </c>
      <c r="P19" s="3" t="s">
        <v>22</v>
      </c>
      <c r="R19" s="12" t="s">
        <v>10</v>
      </c>
      <c r="S19" s="11">
        <f>database!C18</f>
        <v>600</v>
      </c>
    </row>
    <row r="20" spans="1:19" s="3" customFormat="1" ht="18" x14ac:dyDescent="0.25">
      <c r="A20" s="22" t="s">
        <v>28</v>
      </c>
      <c r="B20" s="22" t="s">
        <v>14</v>
      </c>
      <c r="C20" s="25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6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12E-C371-0144-90E2-7476387808FE}">
  <sheetPr>
    <tabColor theme="7"/>
  </sheetPr>
  <dimension ref="A1:E15"/>
  <sheetViews>
    <sheetView showGridLines="0" zoomScale="190" zoomScaleNormal="190" workbookViewId="0">
      <selection activeCell="G8" sqref="G8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5" width="12.1640625" bestFit="1" customWidth="1"/>
  </cols>
  <sheetData>
    <row r="1" spans="1:5" x14ac:dyDescent="0.2">
      <c r="A1" s="27" t="s">
        <v>36</v>
      </c>
    </row>
    <row r="2" spans="1:5" x14ac:dyDescent="0.2">
      <c r="A2" s="27" t="s">
        <v>47</v>
      </c>
    </row>
    <row r="3" spans="1:5" x14ac:dyDescent="0.2">
      <c r="A3" s="27" t="s">
        <v>48</v>
      </c>
    </row>
    <row r="4" spans="1:5" hidden="1" x14ac:dyDescent="0.2"/>
    <row r="5" spans="1:5" hidden="1" x14ac:dyDescent="0.2"/>
    <row r="6" spans="1:5" ht="17" thickBot="1" x14ac:dyDescent="0.25">
      <c r="A6" t="s">
        <v>37</v>
      </c>
    </row>
    <row r="7" spans="1:5" x14ac:dyDescent="0.2">
      <c r="B7" s="30"/>
      <c r="C7" s="30"/>
      <c r="D7" s="30" t="s">
        <v>40</v>
      </c>
      <c r="E7" s="30" t="s">
        <v>42</v>
      </c>
    </row>
    <row r="8" spans="1:5" ht="17" thickBot="1" x14ac:dyDescent="0.25">
      <c r="B8" s="31" t="s">
        <v>38</v>
      </c>
      <c r="C8" s="31" t="s">
        <v>39</v>
      </c>
      <c r="D8" s="31" t="s">
        <v>41</v>
      </c>
      <c r="E8" s="31" t="s">
        <v>43</v>
      </c>
    </row>
    <row r="9" spans="1:5" x14ac:dyDescent="0.2">
      <c r="B9" s="28" t="s">
        <v>49</v>
      </c>
      <c r="C9" s="28" t="s">
        <v>50</v>
      </c>
      <c r="D9" s="28">
        <v>433.33333267545385</v>
      </c>
      <c r="E9" s="28">
        <v>0</v>
      </c>
    </row>
    <row r="10" spans="1:5" ht="17" thickBot="1" x14ac:dyDescent="0.25">
      <c r="B10" s="29" t="s">
        <v>51</v>
      </c>
      <c r="C10" s="29"/>
      <c r="D10" s="29">
        <v>166.66666832454609</v>
      </c>
      <c r="E10" s="29">
        <v>0</v>
      </c>
    </row>
    <row r="12" spans="1:5" ht="17" thickBot="1" x14ac:dyDescent="0.25">
      <c r="A12" t="s">
        <v>44</v>
      </c>
    </row>
    <row r="13" spans="1:5" x14ac:dyDescent="0.2">
      <c r="B13" s="30"/>
      <c r="C13" s="30"/>
      <c r="D13" s="30" t="s">
        <v>40</v>
      </c>
      <c r="E13" s="30" t="s">
        <v>45</v>
      </c>
    </row>
    <row r="14" spans="1:5" ht="17" thickBot="1" x14ac:dyDescent="0.25">
      <c r="B14" s="31" t="s">
        <v>38</v>
      </c>
      <c r="C14" s="31" t="s">
        <v>39</v>
      </c>
      <c r="D14" s="31" t="s">
        <v>41</v>
      </c>
      <c r="E14" s="31" t="s">
        <v>46</v>
      </c>
    </row>
    <row r="15" spans="1:5" ht="17" thickBot="1" x14ac:dyDescent="0.25">
      <c r="B15" s="29" t="s">
        <v>52</v>
      </c>
      <c r="C15" s="29" t="s">
        <v>53</v>
      </c>
      <c r="D15" s="29">
        <v>600.00000099999988</v>
      </c>
      <c r="E15" s="34">
        <v>41.666679382324219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tabSelected="1" topLeftCell="A2" zoomScale="150" zoomScaleNormal="150" workbookViewId="0">
      <selection activeCell="K19" sqref="K19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C7" s="2"/>
    </row>
    <row r="8" spans="1:13" s="3" customFormat="1" x14ac:dyDescent="0.2"/>
    <row r="9" spans="1:13" s="3" customFormat="1" x14ac:dyDescent="0.2"/>
    <row r="10" spans="1:13" s="3" customFormat="1" ht="18" x14ac:dyDescent="0.25">
      <c r="A10" s="3" t="s">
        <v>23</v>
      </c>
      <c r="E10" s="7" t="s">
        <v>35</v>
      </c>
      <c r="G10" s="7">
        <f>G11+G12</f>
        <v>600.00000099999988</v>
      </c>
      <c r="H10" s="3" t="s">
        <v>21</v>
      </c>
    </row>
    <row r="11" spans="1:13" s="3" customFormat="1" ht="18" x14ac:dyDescent="0.25">
      <c r="A11" s="23" t="s">
        <v>31</v>
      </c>
      <c r="B11" s="23" t="s">
        <v>14</v>
      </c>
      <c r="C11" s="24">
        <f>K14+L14*G11+(1/2)*M14*G11^2</f>
        <v>13461.111083699467</v>
      </c>
      <c r="D11" s="3" t="s">
        <v>20</v>
      </c>
      <c r="E11" s="19" t="s">
        <v>17</v>
      </c>
      <c r="G11" s="21">
        <v>433.33333267545385</v>
      </c>
      <c r="H11" s="3" t="s">
        <v>21</v>
      </c>
      <c r="J11" s="3" t="s">
        <v>8</v>
      </c>
    </row>
    <row r="12" spans="1:13" s="3" customFormat="1" ht="18" x14ac:dyDescent="0.25">
      <c r="A12" s="22" t="s">
        <v>32</v>
      </c>
      <c r="B12" s="22" t="s">
        <v>14</v>
      </c>
      <c r="C12" s="25">
        <f>K15+L15*G12+(1/2)*M15*G12^2</f>
        <v>5755.5556246338647</v>
      </c>
      <c r="D12" s="3" t="s">
        <v>20</v>
      </c>
      <c r="E12" s="19" t="s">
        <v>18</v>
      </c>
      <c r="F12" s="3" t="s">
        <v>14</v>
      </c>
      <c r="G12" s="21">
        <v>166.66666832454609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5">
        <f>SUM(C11:C12)</f>
        <v>19216.66670833333</v>
      </c>
      <c r="D13" s="3" t="s">
        <v>20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6"/>
      <c r="E14" s="32" t="s">
        <v>15</v>
      </c>
      <c r="F14" s="3" t="s">
        <v>14</v>
      </c>
      <c r="G14" s="33">
        <f>'Sensitivity Report 1'!E15</f>
        <v>41.666679382324219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3" t="s">
        <v>29</v>
      </c>
      <c r="B15" s="23" t="s">
        <v>14</v>
      </c>
      <c r="C15" s="24">
        <f>G14*G11</f>
        <v>18055.561038262174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2" t="s">
        <v>30</v>
      </c>
      <c r="B16" s="22" t="s">
        <v>14</v>
      </c>
      <c r="C16" s="25">
        <f>G14*G12</f>
        <v>6944.446632799034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6">
        <f>SUM(C15:C16)</f>
        <v>25000.007671061208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6"/>
    </row>
    <row r="19" spans="1:11" s="3" customFormat="1" ht="18" x14ac:dyDescent="0.25">
      <c r="A19" s="23" t="s">
        <v>27</v>
      </c>
      <c r="B19" s="23" t="s">
        <v>14</v>
      </c>
      <c r="C19" s="24">
        <f>C15-C11</f>
        <v>4594.4499545627077</v>
      </c>
      <c r="D19" s="3" t="s">
        <v>20</v>
      </c>
      <c r="J19" s="12" t="s">
        <v>10</v>
      </c>
      <c r="K19" s="11">
        <f>database!C18</f>
        <v>600</v>
      </c>
    </row>
    <row r="20" spans="1:11" s="3" customFormat="1" ht="18" x14ac:dyDescent="0.25">
      <c r="A20" s="22" t="s">
        <v>28</v>
      </c>
      <c r="B20" s="22" t="s">
        <v>14</v>
      </c>
      <c r="C20" s="25">
        <f>C16-C12</f>
        <v>1188.8910081651693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6">
        <f>SUM(C19:C20)</f>
        <v>5783.340962727877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F3C348D783E41B50C3FE538E08429" ma:contentTypeVersion="4" ma:contentTypeDescription="Create a new document." ma:contentTypeScope="" ma:versionID="72b357acdcab8249a33e8a0e342b85c6">
  <xsd:schema xmlns:xsd="http://www.w3.org/2001/XMLSchema" xmlns:xs="http://www.w3.org/2001/XMLSchema" xmlns:p="http://schemas.microsoft.com/office/2006/metadata/properties" xmlns:ns2="08a428ba-54e0-4a87-8abc-efd4c9075b52" targetNamespace="http://schemas.microsoft.com/office/2006/metadata/properties" ma:root="true" ma:fieldsID="969707333d9532909a815d793c2422b5" ns2:_="">
    <xsd:import namespace="08a428ba-54e0-4a87-8abc-efd4c9075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428ba-54e0-4a87-8abc-efd4c9075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430BF-D12E-4672-A3A5-DF92CD1568F3}"/>
</file>

<file path=customXml/itemProps2.xml><?xml version="1.0" encoding="utf-8"?>
<ds:datastoreItem xmlns:ds="http://schemas.openxmlformats.org/officeDocument/2006/customXml" ds:itemID="{30FC1816-6BAB-46A0-B7B8-825A1F24D160}"/>
</file>

<file path=customXml/itemProps3.xml><?xml version="1.0" encoding="utf-8"?>
<ds:datastoreItem xmlns:ds="http://schemas.openxmlformats.org/officeDocument/2006/customXml" ds:itemID="{DBA74057-EF54-42EF-A43A-58D13203D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2021-04-01T16:28:48Z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0x010100151F3C348D783E41B50C3FE538E08429</vt:lpwstr>
  </property>
</Properties>
</file>