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classes\biostats-2\module07\images\"/>
    </mc:Choice>
  </mc:AlternateContent>
  <xr:revisionPtr revIDLastSave="0" documentId="13_ncr:1_{2129D3D8-4870-4E43-BA77-8EB154411B94}" xr6:coauthVersionLast="47" xr6:coauthVersionMax="47" xr10:uidLastSave="{00000000-0000-0000-0000-000000000000}"/>
  <bookViews>
    <workbookView xWindow="28680" yWindow="-120" windowWidth="29040" windowHeight="15840" firstSheet="1" activeTab="1" xr2:uid="{874DB87E-6C50-435E-8B9A-63EA16D2CA65}"/>
  </bookViews>
  <sheets>
    <sheet name="Original" sheetId="1" r:id="rId1"/>
    <sheet name="Cut=100" sheetId="2" r:id="rId2"/>
    <sheet name="Cut=45" sheetId="3" r:id="rId3"/>
    <sheet name="Cut=35" sheetId="5" r:id="rId4"/>
    <sheet name="Cut=25" sheetId="4" r:id="rId5"/>
    <sheet name="Cut=15" sheetId="6" r:id="rId6"/>
    <sheet name="Cut=0" sheetId="7" r:id="rId7"/>
    <sheet name="Cut=Infinity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5" l="1"/>
  <c r="G10" i="5" s="1"/>
  <c r="G11" i="4"/>
  <c r="G10" i="4"/>
  <c r="H3" i="4"/>
  <c r="G3" i="4"/>
  <c r="G11" i="3"/>
  <c r="G10" i="3"/>
  <c r="H8" i="3"/>
  <c r="G8" i="3"/>
  <c r="G11" i="6"/>
  <c r="G10" i="6"/>
  <c r="H3" i="6"/>
  <c r="G3" i="6"/>
  <c r="G11" i="2"/>
  <c r="G10" i="2"/>
  <c r="H8" i="2"/>
  <c r="G8" i="2"/>
  <c r="H8" i="8"/>
  <c r="G11" i="8" s="1"/>
  <c r="G8" i="8"/>
  <c r="G11" i="7"/>
  <c r="G10" i="7"/>
  <c r="H3" i="7"/>
  <c r="G3" i="7"/>
  <c r="H8" i="6"/>
  <c r="G8" i="6"/>
  <c r="G11" i="5"/>
  <c r="H8" i="4"/>
  <c r="G8" i="4"/>
  <c r="H8" i="5"/>
  <c r="H3" i="5"/>
  <c r="G3" i="5"/>
  <c r="H3" i="3"/>
  <c r="G3" i="3"/>
  <c r="G10" i="8" l="1"/>
</calcChain>
</file>

<file path=xl/sharedStrings.xml><?xml version="1.0" encoding="utf-8"?>
<sst xmlns="http://schemas.openxmlformats.org/spreadsheetml/2006/main" count="120" uniqueCount="37">
  <si>
    <t>&gt;=100 ug/l</t>
  </si>
  <si>
    <t>Yes</t>
  </si>
  <si>
    <t>No</t>
  </si>
  <si>
    <t>45-100 ug/l</t>
  </si>
  <si>
    <t>35-45 ug/l</t>
  </si>
  <si>
    <t>25-35 ug/l</t>
  </si>
  <si>
    <t>15-25 ug/l</t>
  </si>
  <si>
    <t>&lt;100 ug/l</t>
  </si>
  <si>
    <t>&gt;=45 ug/l</t>
  </si>
  <si>
    <t>&lt;45 ug/l</t>
  </si>
  <si>
    <t>&lt;35 ug/l</t>
  </si>
  <si>
    <t>&gt;=35 ug/l</t>
  </si>
  <si>
    <t>&gt;=25 ug/l</t>
  </si>
  <si>
    <t>&lt;25 ug/l</t>
  </si>
  <si>
    <t>&gt;=15 ug/l</t>
  </si>
  <si>
    <t>&lt;15 ug/l</t>
  </si>
  <si>
    <t>&lt; 15 ug/l</t>
  </si>
  <si>
    <t>Sn</t>
  </si>
  <si>
    <t>Sp</t>
  </si>
  <si>
    <t>761/(761+48)</t>
  </si>
  <si>
    <t>1320/(1320+540)</t>
  </si>
  <si>
    <t>685/(685+124)</t>
  </si>
  <si>
    <t>1718/(1718+142)</t>
  </si>
  <si>
    <t>649/(649+160)</t>
  </si>
  <si>
    <t>591/(591+218)</t>
  </si>
  <si>
    <t>1811/(1811+49)</t>
  </si>
  <si>
    <t>&lt;0 ug/l</t>
  </si>
  <si>
    <t>0/(0+809)</t>
  </si>
  <si>
    <t>1860/(1860+0)</t>
  </si>
  <si>
    <t>&gt;=Infinty</t>
  </si>
  <si>
    <t>&lt;Infinity</t>
  </si>
  <si>
    <t>809/(809+0)</t>
  </si>
  <si>
    <t>0/(0+1860)</t>
  </si>
  <si>
    <t>474/(474+335)</t>
  </si>
  <si>
    <t>1840/(1840+20)</t>
  </si>
  <si>
    <t>1761/(1761+99)</t>
  </si>
  <si>
    <t>&gt;=0 ug/l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</si>
</sst>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9">
    <xf numFmtId="0" fontId="0" fillId="0" borderId="0" xfId="0"/>
    <xf numFmtId="0" fontId="0" fillId="4" borderId="0" xfId="0" applyFill="1" applyAlignment="1">
      <alignment horizontal="center"/>
    </xf>
    <xf numFmtId="164" fontId="0" fillId="4" borderId="0" xfId="1" applyNumberFormat="1" applyFont="1" applyFill="1" applyAlignment="1">
      <alignment horizontal="center"/>
    </xf>
    <xf numFmtId="0" fontId="2" fillId="2" borderId="0" xfId="2" applyAlignment="1">
      <alignment horizontal="center"/>
    </xf>
    <xf numFmtId="0" fontId="3" fillId="3" borderId="0" xfId="3" applyAlignment="1">
      <alignment horizontal="center"/>
    </xf>
    <xf numFmtId="9" fontId="0" fillId="4" borderId="0" xfId="1" applyNumberFormat="1" applyFont="1" applyFill="1" applyAlignment="1">
      <alignment horizontal="center"/>
    </xf>
    <xf numFmtId="0" fontId="2" fillId="4" borderId="0" xfId="2" applyFill="1" applyAlignment="1">
      <alignment horizontal="center"/>
    </xf>
    <xf numFmtId="0" fontId="3" fillId="4" borderId="0" xfId="3" applyFill="1" applyAlignment="1">
      <alignment horizontal="center"/>
    </xf>
    <xf numFmtId="0" fontId="0" fillId="4" borderId="0" xfId="0" applyFill="1"/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FF99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</xdr:row>
      <xdr:rowOff>111125</xdr:rowOff>
    </xdr:from>
    <xdr:to>
      <xdr:col>5</xdr:col>
      <xdr:colOff>0</xdr:colOff>
      <xdr:row>2</xdr:row>
      <xdr:rowOff>114300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BAFF1E1-BD92-9C9B-447E-DD9BD48C0FDF}"/>
            </a:ext>
          </a:extLst>
        </xdr:cNvPr>
        <xdr:cNvCxnSpPr/>
      </xdr:nvCxnSpPr>
      <xdr:spPr>
        <a:xfrm flipV="1">
          <a:off x="2514600" y="492125"/>
          <a:ext cx="590550" cy="3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22225</xdr:colOff>
      <xdr:row>3</xdr:row>
      <xdr:rowOff>85725</xdr:rowOff>
    </xdr:from>
    <xdr:to>
      <xdr:col>5</xdr:col>
      <xdr:colOff>12700</xdr:colOff>
      <xdr:row>7</xdr:row>
      <xdr:rowOff>3175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3F31C4D6-9FD3-180D-C002-6AC3ADC92A61}"/>
            </a:ext>
          </a:extLst>
        </xdr:cNvPr>
        <xdr:cNvCxnSpPr/>
      </xdr:nvCxnSpPr>
      <xdr:spPr>
        <a:xfrm>
          <a:off x="2517775" y="657225"/>
          <a:ext cx="600075" cy="679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</xdr:row>
      <xdr:rowOff>114300</xdr:rowOff>
    </xdr:from>
    <xdr:to>
      <xdr:col>5</xdr:col>
      <xdr:colOff>9525</xdr:colOff>
      <xdr:row>7</xdr:row>
      <xdr:rowOff>117475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8AE132DA-E5F0-614B-5D8C-57622D716A19}"/>
            </a:ext>
          </a:extLst>
        </xdr:cNvPr>
        <xdr:cNvCxnSpPr/>
      </xdr:nvCxnSpPr>
      <xdr:spPr>
        <a:xfrm>
          <a:off x="2495550" y="1447800"/>
          <a:ext cx="619125" cy="3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</xdr:row>
      <xdr:rowOff>114300</xdr:rowOff>
    </xdr:from>
    <xdr:to>
      <xdr:col>5</xdr:col>
      <xdr:colOff>6350</xdr:colOff>
      <xdr:row>2</xdr:row>
      <xdr:rowOff>114300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E38E95AD-A753-4620-86E7-C8C75EEB79BA}"/>
            </a:ext>
          </a:extLst>
        </xdr:cNvPr>
        <xdr:cNvCxnSpPr/>
      </xdr:nvCxnSpPr>
      <xdr:spPr>
        <a:xfrm>
          <a:off x="2508250" y="495300"/>
          <a:ext cx="603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603250</xdr:colOff>
      <xdr:row>4</xdr:row>
      <xdr:rowOff>104775</xdr:rowOff>
    </xdr:from>
    <xdr:to>
      <xdr:col>5</xdr:col>
      <xdr:colOff>9525</xdr:colOff>
      <xdr:row>7</xdr:row>
      <xdr:rowOff>15875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8AE3928-4B3C-4FF5-86EA-B2661EB763D8}"/>
            </a:ext>
          </a:extLst>
        </xdr:cNvPr>
        <xdr:cNvCxnSpPr/>
      </xdr:nvCxnSpPr>
      <xdr:spPr>
        <a:xfrm>
          <a:off x="2489200" y="866775"/>
          <a:ext cx="625475" cy="482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</xdr:row>
      <xdr:rowOff>104775</xdr:rowOff>
    </xdr:from>
    <xdr:to>
      <xdr:col>5</xdr:col>
      <xdr:colOff>22225</xdr:colOff>
      <xdr:row>7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74BD6B3-B6BD-4E85-835E-13DCBABDA9DE}"/>
            </a:ext>
          </a:extLst>
        </xdr:cNvPr>
        <xdr:cNvCxnSpPr/>
      </xdr:nvCxnSpPr>
      <xdr:spPr>
        <a:xfrm flipV="1">
          <a:off x="2495550" y="1438275"/>
          <a:ext cx="6318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</xdr:row>
      <xdr:rowOff>0</xdr:rowOff>
    </xdr:from>
    <xdr:to>
      <xdr:col>5</xdr:col>
      <xdr:colOff>9525</xdr:colOff>
      <xdr:row>3</xdr:row>
      <xdr:rowOff>104775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60BF4132-8369-06F8-8907-547952341B9E}"/>
            </a:ext>
          </a:extLst>
        </xdr:cNvPr>
        <xdr:cNvCxnSpPr/>
      </xdr:nvCxnSpPr>
      <xdr:spPr>
        <a:xfrm flipV="1">
          <a:off x="2495550" y="571500"/>
          <a:ext cx="619125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107950</xdr:rowOff>
    </xdr:from>
    <xdr:to>
      <xdr:col>5</xdr:col>
      <xdr:colOff>15875</xdr:colOff>
      <xdr:row>2</xdr:row>
      <xdr:rowOff>111125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8C2C60E2-B3DE-4037-B6C0-BE13E4870C34}"/>
            </a:ext>
          </a:extLst>
        </xdr:cNvPr>
        <xdr:cNvCxnSpPr/>
      </xdr:nvCxnSpPr>
      <xdr:spPr>
        <a:xfrm>
          <a:off x="2505075" y="488950"/>
          <a:ext cx="615950" cy="3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12700</xdr:colOff>
      <xdr:row>5</xdr:row>
      <xdr:rowOff>92075</xdr:rowOff>
    </xdr:from>
    <xdr:to>
      <xdr:col>5</xdr:col>
      <xdr:colOff>9525</xdr:colOff>
      <xdr:row>7</xdr:row>
      <xdr:rowOff>9525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83E2297-93A4-4AE7-85E5-4B6DE4D7FB6A}"/>
            </a:ext>
          </a:extLst>
        </xdr:cNvPr>
        <xdr:cNvCxnSpPr/>
      </xdr:nvCxnSpPr>
      <xdr:spPr>
        <a:xfrm>
          <a:off x="2508250" y="1044575"/>
          <a:ext cx="606425" cy="298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</xdr:row>
      <xdr:rowOff>101600</xdr:rowOff>
    </xdr:from>
    <xdr:to>
      <xdr:col>5</xdr:col>
      <xdr:colOff>9525</xdr:colOff>
      <xdr:row>7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4B97564B-5C79-44AB-A334-AD3EF2B5F9CC}"/>
            </a:ext>
          </a:extLst>
        </xdr:cNvPr>
        <xdr:cNvCxnSpPr/>
      </xdr:nvCxnSpPr>
      <xdr:spPr>
        <a:xfrm flipV="1">
          <a:off x="2495550" y="1435100"/>
          <a:ext cx="619125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12700</xdr:colOff>
      <xdr:row>2</xdr:row>
      <xdr:rowOff>184150</xdr:rowOff>
    </xdr:from>
    <xdr:to>
      <xdr:col>5</xdr:col>
      <xdr:colOff>6350</xdr:colOff>
      <xdr:row>4</xdr:row>
      <xdr:rowOff>101600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3BFFD990-5F29-4C3B-A38C-CDE74748AC69}"/>
            </a:ext>
          </a:extLst>
        </xdr:cNvPr>
        <xdr:cNvCxnSpPr/>
      </xdr:nvCxnSpPr>
      <xdr:spPr>
        <a:xfrm flipV="1">
          <a:off x="2508250" y="565150"/>
          <a:ext cx="603250" cy="298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107950</xdr:rowOff>
    </xdr:from>
    <xdr:to>
      <xdr:col>5</xdr:col>
      <xdr:colOff>6350</xdr:colOff>
      <xdr:row>2</xdr:row>
      <xdr:rowOff>111125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DA03482E-3619-43EB-ACEA-974D1F6908BD}"/>
            </a:ext>
          </a:extLst>
        </xdr:cNvPr>
        <xdr:cNvCxnSpPr/>
      </xdr:nvCxnSpPr>
      <xdr:spPr>
        <a:xfrm>
          <a:off x="2505075" y="488950"/>
          <a:ext cx="606425" cy="3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6</xdr:row>
      <xdr:rowOff>92075</xdr:rowOff>
    </xdr:from>
    <xdr:to>
      <xdr:col>5</xdr:col>
      <xdr:colOff>9525</xdr:colOff>
      <xdr:row>7</xdr:row>
      <xdr:rowOff>9525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55A501E-18AE-4C63-ADEE-AA76EB09B2F4}"/>
            </a:ext>
          </a:extLst>
        </xdr:cNvPr>
        <xdr:cNvCxnSpPr/>
      </xdr:nvCxnSpPr>
      <xdr:spPr>
        <a:xfrm>
          <a:off x="2505075" y="1044575"/>
          <a:ext cx="609600" cy="107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</xdr:row>
      <xdr:rowOff>111125</xdr:rowOff>
    </xdr:from>
    <xdr:to>
      <xdr:col>5</xdr:col>
      <xdr:colOff>12700</xdr:colOff>
      <xdr:row>7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2630D653-6A07-4150-8448-A43789E0F63B}"/>
            </a:ext>
          </a:extLst>
        </xdr:cNvPr>
        <xdr:cNvCxnSpPr/>
      </xdr:nvCxnSpPr>
      <xdr:spPr>
        <a:xfrm flipV="1">
          <a:off x="2495550" y="1444625"/>
          <a:ext cx="622300" cy="3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</xdr:row>
      <xdr:rowOff>180975</xdr:rowOff>
    </xdr:from>
    <xdr:to>
      <xdr:col>5</xdr:col>
      <xdr:colOff>6350</xdr:colOff>
      <xdr:row>5</xdr:row>
      <xdr:rowOff>101600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705C85D-533B-458D-8D7C-428A8E72C394}"/>
            </a:ext>
          </a:extLst>
        </xdr:cNvPr>
        <xdr:cNvCxnSpPr/>
      </xdr:nvCxnSpPr>
      <xdr:spPr>
        <a:xfrm flipV="1">
          <a:off x="2495550" y="561975"/>
          <a:ext cx="615950" cy="492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101600</xdr:rowOff>
    </xdr:from>
    <xdr:to>
      <xdr:col>4</xdr:col>
      <xdr:colOff>606425</xdr:colOff>
      <xdr:row>2</xdr:row>
      <xdr:rowOff>107950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98558EA3-5271-41CA-A98A-8A5A2745E427}"/>
            </a:ext>
          </a:extLst>
        </xdr:cNvPr>
        <xdr:cNvCxnSpPr/>
      </xdr:nvCxnSpPr>
      <xdr:spPr>
        <a:xfrm flipV="1">
          <a:off x="2505075" y="482600"/>
          <a:ext cx="5969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</xdr:row>
      <xdr:rowOff>111125</xdr:rowOff>
    </xdr:from>
    <xdr:to>
      <xdr:col>5</xdr:col>
      <xdr:colOff>12700</xdr:colOff>
      <xdr:row>7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4BBBA9A2-BDCE-4EAA-A4ED-0FA4CF12DDAF}"/>
            </a:ext>
          </a:extLst>
        </xdr:cNvPr>
        <xdr:cNvCxnSpPr/>
      </xdr:nvCxnSpPr>
      <xdr:spPr>
        <a:xfrm flipV="1">
          <a:off x="2495550" y="1444625"/>
          <a:ext cx="622300" cy="3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12700</xdr:colOff>
      <xdr:row>2</xdr:row>
      <xdr:rowOff>187325</xdr:rowOff>
    </xdr:from>
    <xdr:to>
      <xdr:col>4</xdr:col>
      <xdr:colOff>606425</xdr:colOff>
      <xdr:row>6</xdr:row>
      <xdr:rowOff>98425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CD4DD93C-F63B-4776-934A-DE5CA0494022}"/>
            </a:ext>
          </a:extLst>
        </xdr:cNvPr>
        <xdr:cNvCxnSpPr/>
      </xdr:nvCxnSpPr>
      <xdr:spPr>
        <a:xfrm flipV="1">
          <a:off x="2508250" y="568325"/>
          <a:ext cx="593725" cy="673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107950</xdr:rowOff>
    </xdr:from>
    <xdr:to>
      <xdr:col>5</xdr:col>
      <xdr:colOff>3175</xdr:colOff>
      <xdr:row>2</xdr:row>
      <xdr:rowOff>114300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48080A61-B5F4-4C07-B682-BF207C4A39C4}"/>
            </a:ext>
          </a:extLst>
        </xdr:cNvPr>
        <xdr:cNvCxnSpPr/>
      </xdr:nvCxnSpPr>
      <xdr:spPr>
        <a:xfrm>
          <a:off x="2505075" y="488950"/>
          <a:ext cx="60325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15875</xdr:colOff>
      <xdr:row>3</xdr:row>
      <xdr:rowOff>3175</xdr:rowOff>
    </xdr:from>
    <xdr:to>
      <xdr:col>5</xdr:col>
      <xdr:colOff>0</xdr:colOff>
      <xdr:row>7</xdr:row>
      <xdr:rowOff>95250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1514C86A-0AD1-4909-802F-EBCCEEE02D81}"/>
            </a:ext>
          </a:extLst>
        </xdr:cNvPr>
        <xdr:cNvCxnSpPr/>
      </xdr:nvCxnSpPr>
      <xdr:spPr>
        <a:xfrm flipV="1">
          <a:off x="2511425" y="574675"/>
          <a:ext cx="593725" cy="854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107950</xdr:rowOff>
    </xdr:from>
    <xdr:to>
      <xdr:col>5</xdr:col>
      <xdr:colOff>6350</xdr:colOff>
      <xdr:row>7</xdr:row>
      <xdr:rowOff>3175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47F72D71-225E-4F02-84EF-50BC8E7A446E}"/>
            </a:ext>
          </a:extLst>
        </xdr:cNvPr>
        <xdr:cNvCxnSpPr/>
      </xdr:nvCxnSpPr>
      <xdr:spPr>
        <a:xfrm>
          <a:off x="2505075" y="488950"/>
          <a:ext cx="606425" cy="847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6350</xdr:colOff>
      <xdr:row>7</xdr:row>
      <xdr:rowOff>92075</xdr:rowOff>
    </xdr:from>
    <xdr:to>
      <xdr:col>5</xdr:col>
      <xdr:colOff>19050</xdr:colOff>
      <xdr:row>7</xdr:row>
      <xdr:rowOff>92075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4C7F6D0-792D-4279-ACF6-B8C55E578F67}"/>
            </a:ext>
          </a:extLst>
        </xdr:cNvPr>
        <xdr:cNvCxnSpPr/>
      </xdr:nvCxnSpPr>
      <xdr:spPr>
        <a:xfrm>
          <a:off x="2501900" y="1425575"/>
          <a:ext cx="6223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11F3B-DAEB-404E-B60B-B06A1C1A6638}">
  <dimension ref="B1:D8"/>
  <sheetViews>
    <sheetView zoomScaleNormal="100" workbookViewId="0">
      <selection activeCell="J20" sqref="J20"/>
    </sheetView>
  </sheetViews>
  <sheetFormatPr defaultRowHeight="15" x14ac:dyDescent="0.25"/>
  <cols>
    <col min="1" max="1" width="3.7109375" style="1" customWidth="1"/>
    <col min="2" max="2" width="15.42578125" style="1" customWidth="1"/>
    <col min="3" max="16384" width="9.140625" style="1"/>
  </cols>
  <sheetData>
    <row r="1" spans="2:4" s="1" customFormat="1" x14ac:dyDescent="0.25"/>
    <row r="2" spans="2:4" s="1" customFormat="1" x14ac:dyDescent="0.25">
      <c r="C2" s="1" t="s">
        <v>1</v>
      </c>
      <c r="D2" s="1" t="s">
        <v>2</v>
      </c>
    </row>
    <row r="3" spans="2:4" s="1" customFormat="1" x14ac:dyDescent="0.25">
      <c r="B3" s="1" t="s">
        <v>0</v>
      </c>
      <c r="C3" s="1">
        <v>48</v>
      </c>
      <c r="D3" s="1">
        <v>1320</v>
      </c>
    </row>
    <row r="4" spans="2:4" s="1" customFormat="1" x14ac:dyDescent="0.25">
      <c r="B4" s="1" t="s">
        <v>3</v>
      </c>
      <c r="C4" s="1">
        <v>76</v>
      </c>
      <c r="D4" s="1">
        <v>398</v>
      </c>
    </row>
    <row r="5" spans="2:4" s="1" customFormat="1" x14ac:dyDescent="0.25">
      <c r="B5" s="1" t="s">
        <v>4</v>
      </c>
      <c r="C5" s="1">
        <v>36</v>
      </c>
      <c r="D5" s="1">
        <v>43</v>
      </c>
    </row>
    <row r="6" spans="2:4" s="1" customFormat="1" x14ac:dyDescent="0.25">
      <c r="B6" s="1" t="s">
        <v>5</v>
      </c>
      <c r="C6" s="1">
        <v>58</v>
      </c>
      <c r="D6" s="1">
        <v>50</v>
      </c>
    </row>
    <row r="7" spans="2:4" s="1" customFormat="1" x14ac:dyDescent="0.25">
      <c r="B7" s="1" t="s">
        <v>6</v>
      </c>
      <c r="C7" s="1">
        <v>117</v>
      </c>
      <c r="D7" s="1">
        <v>29</v>
      </c>
    </row>
    <row r="8" spans="2:4" s="1" customFormat="1" x14ac:dyDescent="0.25">
      <c r="B8" s="1" t="s">
        <v>16</v>
      </c>
      <c r="C8" s="1">
        <v>474</v>
      </c>
      <c r="D8" s="1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887D0-9B31-4A06-A8CC-0C380A05FF11}">
  <dimension ref="B2:H11"/>
  <sheetViews>
    <sheetView tabSelected="1" zoomScaleNormal="100" workbookViewId="0">
      <selection activeCell="L18" sqref="L18"/>
    </sheetView>
  </sheetViews>
  <sheetFormatPr defaultRowHeight="15" x14ac:dyDescent="0.25"/>
  <cols>
    <col min="1" max="1" width="3.7109375" style="1" customWidth="1"/>
    <col min="2" max="2" width="15.42578125" style="1" customWidth="1"/>
    <col min="3" max="5" width="9.140625" style="1"/>
    <col min="6" max="6" width="15.42578125" style="1" customWidth="1"/>
    <col min="7" max="16384" width="9.140625" style="1"/>
  </cols>
  <sheetData>
    <row r="2" spans="2:8" x14ac:dyDescent="0.25">
      <c r="C2" s="1" t="s">
        <v>1</v>
      </c>
      <c r="D2" s="1" t="s">
        <v>2</v>
      </c>
      <c r="G2" s="1" t="s">
        <v>1</v>
      </c>
      <c r="H2" s="1" t="s">
        <v>2</v>
      </c>
    </row>
    <row r="3" spans="2:8" x14ac:dyDescent="0.25">
      <c r="B3" s="3" t="s">
        <v>0</v>
      </c>
      <c r="C3" s="3">
        <v>48</v>
      </c>
      <c r="D3" s="3">
        <v>1320</v>
      </c>
      <c r="F3" s="3" t="s">
        <v>0</v>
      </c>
      <c r="G3" s="3">
        <v>48</v>
      </c>
      <c r="H3" s="3">
        <v>1320</v>
      </c>
    </row>
    <row r="4" spans="2:8" x14ac:dyDescent="0.25">
      <c r="B4" s="4" t="s">
        <v>3</v>
      </c>
      <c r="C4" s="4">
        <v>76</v>
      </c>
      <c r="D4" s="4">
        <v>398</v>
      </c>
    </row>
    <row r="5" spans="2:8" x14ac:dyDescent="0.25">
      <c r="B5" s="4" t="s">
        <v>4</v>
      </c>
      <c r="C5" s="4">
        <v>36</v>
      </c>
      <c r="D5" s="4">
        <v>43</v>
      </c>
    </row>
    <row r="6" spans="2:8" x14ac:dyDescent="0.25">
      <c r="B6" s="4" t="s">
        <v>5</v>
      </c>
      <c r="C6" s="4">
        <v>58</v>
      </c>
      <c r="D6" s="4">
        <v>50</v>
      </c>
      <c r="F6" s="7"/>
      <c r="G6" s="7"/>
      <c r="H6" s="7"/>
    </row>
    <row r="7" spans="2:8" x14ac:dyDescent="0.25">
      <c r="B7" s="4" t="s">
        <v>6</v>
      </c>
      <c r="C7" s="4">
        <v>117</v>
      </c>
      <c r="D7" s="4">
        <v>29</v>
      </c>
    </row>
    <row r="8" spans="2:8" x14ac:dyDescent="0.25">
      <c r="B8" s="4" t="s">
        <v>16</v>
      </c>
      <c r="C8" s="4">
        <v>474</v>
      </c>
      <c r="D8" s="4">
        <v>20</v>
      </c>
      <c r="F8" s="4" t="s">
        <v>7</v>
      </c>
      <c r="G8" s="4">
        <f>SUM(C4:C8)</f>
        <v>761</v>
      </c>
      <c r="H8" s="4">
        <f>SUM(D4:D8)</f>
        <v>540</v>
      </c>
    </row>
    <row r="10" spans="2:8" x14ac:dyDescent="0.25">
      <c r="E10" s="1" t="s">
        <v>17</v>
      </c>
      <c r="F10" s="1" t="s">
        <v>19</v>
      </c>
      <c r="G10" s="2">
        <f>G8/(G8+G3)</f>
        <v>0.94066749072929545</v>
      </c>
    </row>
    <row r="11" spans="2:8" x14ac:dyDescent="0.25">
      <c r="E11" s="1" t="s">
        <v>18</v>
      </c>
      <c r="F11" s="1" t="s">
        <v>20</v>
      </c>
      <c r="G11" s="2">
        <f>H3/(H3+H8)</f>
        <v>0.70967741935483875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3740E-B53E-4AAE-908A-1B7A6B8D1287}">
  <dimension ref="B2:H11"/>
  <sheetViews>
    <sheetView zoomScaleNormal="100" workbookViewId="0">
      <selection activeCell="L22" sqref="L22"/>
    </sheetView>
  </sheetViews>
  <sheetFormatPr defaultRowHeight="15" x14ac:dyDescent="0.25"/>
  <cols>
    <col min="1" max="1" width="3.7109375" style="1" customWidth="1"/>
    <col min="2" max="2" width="15.42578125" style="1" customWidth="1"/>
    <col min="3" max="5" width="9.140625" style="1"/>
    <col min="6" max="6" width="15.42578125" style="1" customWidth="1"/>
    <col min="7" max="16384" width="9.140625" style="1"/>
  </cols>
  <sheetData>
    <row r="2" spans="2:8" x14ac:dyDescent="0.25">
      <c r="C2" s="1" t="s">
        <v>1</v>
      </c>
      <c r="D2" s="1" t="s">
        <v>2</v>
      </c>
      <c r="G2" s="1" t="s">
        <v>1</v>
      </c>
      <c r="H2" s="1" t="s">
        <v>2</v>
      </c>
    </row>
    <row r="3" spans="2:8" x14ac:dyDescent="0.25">
      <c r="B3" s="3" t="s">
        <v>0</v>
      </c>
      <c r="C3" s="3">
        <v>48</v>
      </c>
      <c r="D3" s="3">
        <v>1320</v>
      </c>
      <c r="F3" s="3" t="s">
        <v>8</v>
      </c>
      <c r="G3" s="3">
        <f>SUM(C3:C4)</f>
        <v>124</v>
      </c>
      <c r="H3" s="3">
        <f>SUM(D3:D4)</f>
        <v>1718</v>
      </c>
    </row>
    <row r="4" spans="2:8" x14ac:dyDescent="0.25">
      <c r="B4" s="3" t="s">
        <v>3</v>
      </c>
      <c r="C4" s="3">
        <v>76</v>
      </c>
      <c r="D4" s="3">
        <v>398</v>
      </c>
    </row>
    <row r="5" spans="2:8" x14ac:dyDescent="0.25">
      <c r="B5" s="4" t="s">
        <v>4</v>
      </c>
      <c r="C5" s="4">
        <v>36</v>
      </c>
      <c r="D5" s="4">
        <v>43</v>
      </c>
    </row>
    <row r="6" spans="2:8" x14ac:dyDescent="0.25">
      <c r="B6" s="4" t="s">
        <v>5</v>
      </c>
      <c r="C6" s="4">
        <v>58</v>
      </c>
      <c r="D6" s="4">
        <v>50</v>
      </c>
      <c r="F6" s="7"/>
      <c r="G6" s="7"/>
      <c r="H6" s="7"/>
    </row>
    <row r="7" spans="2:8" x14ac:dyDescent="0.25">
      <c r="B7" s="4" t="s">
        <v>6</v>
      </c>
      <c r="C7" s="4">
        <v>117</v>
      </c>
      <c r="D7" s="4">
        <v>29</v>
      </c>
    </row>
    <row r="8" spans="2:8" x14ac:dyDescent="0.25">
      <c r="B8" s="4" t="s">
        <v>16</v>
      </c>
      <c r="C8" s="4">
        <v>474</v>
      </c>
      <c r="D8" s="4">
        <v>20</v>
      </c>
      <c r="F8" s="4" t="s">
        <v>9</v>
      </c>
      <c r="G8" s="4">
        <f>SUM(C5:C8)</f>
        <v>685</v>
      </c>
      <c r="H8" s="4">
        <f>SUM(D5:D8)</f>
        <v>142</v>
      </c>
    </row>
    <row r="10" spans="2:8" x14ac:dyDescent="0.25">
      <c r="E10" s="1" t="s">
        <v>17</v>
      </c>
      <c r="F10" s="1" t="s">
        <v>21</v>
      </c>
      <c r="G10" s="2">
        <f>G8/(G8+G3)</f>
        <v>0.84672435105067989</v>
      </c>
    </row>
    <row r="11" spans="2:8" x14ac:dyDescent="0.25">
      <c r="E11" s="1" t="s">
        <v>18</v>
      </c>
      <c r="F11" s="1" t="s">
        <v>22</v>
      </c>
      <c r="G11" s="2">
        <f>H3/(H3+H8)</f>
        <v>0.92365591397849467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A7D92-B8D4-4CF2-BAFE-F2514DE83D1E}">
  <dimension ref="B2:H11"/>
  <sheetViews>
    <sheetView zoomScaleNormal="100" workbookViewId="0">
      <selection activeCell="N21" sqref="N21"/>
    </sheetView>
  </sheetViews>
  <sheetFormatPr defaultRowHeight="15" x14ac:dyDescent="0.25"/>
  <cols>
    <col min="1" max="1" width="3.7109375" style="1" customWidth="1"/>
    <col min="2" max="2" width="15.42578125" style="1" customWidth="1"/>
    <col min="3" max="5" width="9.140625" style="1"/>
    <col min="6" max="6" width="15.42578125" style="1" customWidth="1"/>
    <col min="7" max="16384" width="9.140625" style="1"/>
  </cols>
  <sheetData>
    <row r="2" spans="2:8" x14ac:dyDescent="0.25">
      <c r="C2" s="1" t="s">
        <v>1</v>
      </c>
      <c r="D2" s="1" t="s">
        <v>2</v>
      </c>
      <c r="G2" s="1" t="s">
        <v>1</v>
      </c>
      <c r="H2" s="1" t="s">
        <v>2</v>
      </c>
    </row>
    <row r="3" spans="2:8" x14ac:dyDescent="0.25">
      <c r="B3" s="3" t="s">
        <v>0</v>
      </c>
      <c r="C3" s="3">
        <v>48</v>
      </c>
      <c r="D3" s="3">
        <v>1320</v>
      </c>
      <c r="F3" s="3" t="s">
        <v>11</v>
      </c>
      <c r="G3" s="3">
        <f>SUM(C3:C5)</f>
        <v>160</v>
      </c>
      <c r="H3" s="3">
        <f>SUM(D3:D5)</f>
        <v>1761</v>
      </c>
    </row>
    <row r="4" spans="2:8" x14ac:dyDescent="0.25">
      <c r="B4" s="3" t="s">
        <v>3</v>
      </c>
      <c r="C4" s="3">
        <v>76</v>
      </c>
      <c r="D4" s="3">
        <v>398</v>
      </c>
    </row>
    <row r="5" spans="2:8" x14ac:dyDescent="0.25">
      <c r="B5" s="3" t="s">
        <v>4</v>
      </c>
      <c r="C5" s="3">
        <v>36</v>
      </c>
      <c r="D5" s="3">
        <v>43</v>
      </c>
    </row>
    <row r="6" spans="2:8" x14ac:dyDescent="0.25">
      <c r="B6" s="4" t="s">
        <v>5</v>
      </c>
      <c r="C6" s="4">
        <v>58</v>
      </c>
      <c r="D6" s="4">
        <v>50</v>
      </c>
    </row>
    <row r="7" spans="2:8" x14ac:dyDescent="0.25">
      <c r="B7" s="4" t="s">
        <v>6</v>
      </c>
      <c r="C7" s="4">
        <v>117</v>
      </c>
      <c r="D7" s="4">
        <v>29</v>
      </c>
    </row>
    <row r="8" spans="2:8" x14ac:dyDescent="0.25">
      <c r="B8" s="4" t="s">
        <v>16</v>
      </c>
      <c r="C8" s="4">
        <v>474</v>
      </c>
      <c r="D8" s="4">
        <v>20</v>
      </c>
      <c r="F8" s="4" t="s">
        <v>10</v>
      </c>
      <c r="G8" s="4">
        <f>SUM(C6:C8)</f>
        <v>649</v>
      </c>
      <c r="H8" s="4">
        <f>SUM(D6:D9)</f>
        <v>99</v>
      </c>
    </row>
    <row r="10" spans="2:8" x14ac:dyDescent="0.25">
      <c r="E10" s="1" t="s">
        <v>17</v>
      </c>
      <c r="F10" s="1" t="s">
        <v>23</v>
      </c>
      <c r="G10" s="2">
        <f>G8/(G8+G3)</f>
        <v>0.8022249690976514</v>
      </c>
    </row>
    <row r="11" spans="2:8" x14ac:dyDescent="0.25">
      <c r="E11" s="1" t="s">
        <v>18</v>
      </c>
      <c r="F11" s="1" t="s">
        <v>35</v>
      </c>
      <c r="G11" s="2">
        <f>H3/(H8+H3)</f>
        <v>0.9467741935483871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16C57-A478-4088-AF46-79D0B7A50C7E}">
  <dimension ref="B2:H11"/>
  <sheetViews>
    <sheetView zoomScaleNormal="100" workbookViewId="0">
      <selection activeCell="N24" sqref="N24"/>
    </sheetView>
  </sheetViews>
  <sheetFormatPr defaultRowHeight="15" x14ac:dyDescent="0.25"/>
  <cols>
    <col min="1" max="1" width="3.7109375" style="1" customWidth="1"/>
    <col min="2" max="2" width="15.42578125" style="1" customWidth="1"/>
    <col min="3" max="5" width="9.140625" style="1"/>
    <col min="6" max="6" width="15.42578125" style="1" customWidth="1"/>
    <col min="7" max="16384" width="9.140625" style="1"/>
  </cols>
  <sheetData>
    <row r="2" spans="2:8" x14ac:dyDescent="0.25">
      <c r="C2" s="1" t="s">
        <v>1</v>
      </c>
      <c r="D2" s="1" t="s">
        <v>2</v>
      </c>
      <c r="G2" s="1" t="s">
        <v>1</v>
      </c>
      <c r="H2" s="1" t="s">
        <v>2</v>
      </c>
    </row>
    <row r="3" spans="2:8" x14ac:dyDescent="0.25">
      <c r="B3" s="3" t="s">
        <v>0</v>
      </c>
      <c r="C3" s="3">
        <v>48</v>
      </c>
      <c r="D3" s="3">
        <v>1320</v>
      </c>
      <c r="F3" s="3" t="s">
        <v>12</v>
      </c>
      <c r="G3" s="3">
        <f>SUM(C3:C6)</f>
        <v>218</v>
      </c>
      <c r="H3" s="3">
        <f>SUM(D3:D6)</f>
        <v>1811</v>
      </c>
    </row>
    <row r="4" spans="2:8" x14ac:dyDescent="0.25">
      <c r="B4" s="3" t="s">
        <v>3</v>
      </c>
      <c r="C4" s="3">
        <v>76</v>
      </c>
      <c r="D4" s="3">
        <v>398</v>
      </c>
      <c r="F4" s="8"/>
      <c r="G4" s="8"/>
      <c r="H4" s="8"/>
    </row>
    <row r="5" spans="2:8" x14ac:dyDescent="0.25">
      <c r="B5" s="3" t="s">
        <v>4</v>
      </c>
      <c r="C5" s="3">
        <v>36</v>
      </c>
      <c r="D5" s="3">
        <v>43</v>
      </c>
    </row>
    <row r="6" spans="2:8" x14ac:dyDescent="0.25">
      <c r="B6" s="3" t="s">
        <v>5</v>
      </c>
      <c r="C6" s="3">
        <v>58</v>
      </c>
      <c r="D6" s="3">
        <v>50</v>
      </c>
    </row>
    <row r="7" spans="2:8" x14ac:dyDescent="0.25">
      <c r="B7" s="4" t="s">
        <v>6</v>
      </c>
      <c r="C7" s="4">
        <v>117</v>
      </c>
      <c r="D7" s="4">
        <v>29</v>
      </c>
    </row>
    <row r="8" spans="2:8" x14ac:dyDescent="0.25">
      <c r="B8" s="4" t="s">
        <v>16</v>
      </c>
      <c r="C8" s="4">
        <v>474</v>
      </c>
      <c r="D8" s="4">
        <v>20</v>
      </c>
      <c r="F8" s="4" t="s">
        <v>13</v>
      </c>
      <c r="G8" s="4">
        <f>SUM(C7:C8)</f>
        <v>591</v>
      </c>
      <c r="H8" s="4">
        <f>SUM(D7:D8)</f>
        <v>49</v>
      </c>
    </row>
    <row r="10" spans="2:8" x14ac:dyDescent="0.25">
      <c r="E10" s="1" t="s">
        <v>17</v>
      </c>
      <c r="F10" s="1" t="s">
        <v>24</v>
      </c>
      <c r="G10" s="2">
        <f>G8/(G8+G3)</f>
        <v>0.73053152039555003</v>
      </c>
    </row>
    <row r="11" spans="2:8" x14ac:dyDescent="0.25">
      <c r="E11" s="1" t="s">
        <v>18</v>
      </c>
      <c r="F11" s="1" t="s">
        <v>25</v>
      </c>
      <c r="G11" s="2">
        <f>H3/(H3+H8)</f>
        <v>0.9736559139784946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D1830-D247-470B-B860-0FBDEAB77256}">
  <dimension ref="B2:H11"/>
  <sheetViews>
    <sheetView zoomScaleNormal="100" workbookViewId="0">
      <selection activeCell="M24" sqref="M24"/>
    </sheetView>
  </sheetViews>
  <sheetFormatPr defaultRowHeight="15" x14ac:dyDescent="0.25"/>
  <cols>
    <col min="1" max="1" width="3.7109375" style="1" customWidth="1"/>
    <col min="2" max="2" width="15.42578125" style="1" customWidth="1"/>
    <col min="3" max="5" width="9.140625" style="1"/>
    <col min="6" max="6" width="15.42578125" style="1" customWidth="1"/>
    <col min="7" max="16384" width="9.140625" style="1"/>
  </cols>
  <sheetData>
    <row r="2" spans="2:8" x14ac:dyDescent="0.25">
      <c r="C2" s="1" t="s">
        <v>1</v>
      </c>
      <c r="D2" s="1" t="s">
        <v>2</v>
      </c>
      <c r="G2" s="1" t="s">
        <v>1</v>
      </c>
      <c r="H2" s="1" t="s">
        <v>2</v>
      </c>
    </row>
    <row r="3" spans="2:8" x14ac:dyDescent="0.25">
      <c r="B3" s="3" t="s">
        <v>0</v>
      </c>
      <c r="C3" s="3">
        <v>48</v>
      </c>
      <c r="D3" s="3">
        <v>1320</v>
      </c>
      <c r="F3" s="3" t="s">
        <v>14</v>
      </c>
      <c r="G3" s="3">
        <f>SUM(C3:C7)</f>
        <v>335</v>
      </c>
      <c r="H3" s="3">
        <f>SUM(D3:D7)</f>
        <v>1840</v>
      </c>
    </row>
    <row r="4" spans="2:8" x14ac:dyDescent="0.25">
      <c r="B4" s="3" t="s">
        <v>3</v>
      </c>
      <c r="C4" s="3">
        <v>76</v>
      </c>
      <c r="D4" s="3">
        <v>398</v>
      </c>
    </row>
    <row r="5" spans="2:8" x14ac:dyDescent="0.25">
      <c r="B5" s="3" t="s">
        <v>4</v>
      </c>
      <c r="C5" s="3">
        <v>36</v>
      </c>
      <c r="D5" s="3">
        <v>43</v>
      </c>
      <c r="F5" s="6"/>
      <c r="G5" s="6"/>
      <c r="H5" s="6"/>
    </row>
    <row r="6" spans="2:8" x14ac:dyDescent="0.25">
      <c r="B6" s="3" t="s">
        <v>5</v>
      </c>
      <c r="C6" s="3">
        <v>58</v>
      </c>
      <c r="D6" s="3">
        <v>50</v>
      </c>
    </row>
    <row r="7" spans="2:8" x14ac:dyDescent="0.25">
      <c r="B7" s="3" t="s">
        <v>6</v>
      </c>
      <c r="C7" s="3">
        <v>117</v>
      </c>
      <c r="D7" s="3">
        <v>29</v>
      </c>
    </row>
    <row r="8" spans="2:8" x14ac:dyDescent="0.25">
      <c r="B8" s="4" t="s">
        <v>16</v>
      </c>
      <c r="C8" s="4">
        <v>474</v>
      </c>
      <c r="D8" s="4">
        <v>20</v>
      </c>
      <c r="F8" s="4" t="s">
        <v>15</v>
      </c>
      <c r="G8" s="4">
        <f>SUM(C8:C8)</f>
        <v>474</v>
      </c>
      <c r="H8" s="4">
        <f>SUM(D8:D8)</f>
        <v>20</v>
      </c>
    </row>
    <row r="10" spans="2:8" x14ac:dyDescent="0.25">
      <c r="E10" s="1" t="s">
        <v>17</v>
      </c>
      <c r="F10" s="1" t="s">
        <v>33</v>
      </c>
      <c r="G10" s="2">
        <f>G8/(G8+G3)</f>
        <v>0.58590852904820767</v>
      </c>
    </row>
    <row r="11" spans="2:8" x14ac:dyDescent="0.25">
      <c r="E11" s="1" t="s">
        <v>18</v>
      </c>
      <c r="F11" s="1" t="s">
        <v>34</v>
      </c>
      <c r="G11" s="2">
        <f>H3/(H3+H8)</f>
        <v>0.989247311827957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A3E3C-8244-4BC0-96EB-299E93EB2FDF}">
  <dimension ref="B2:H11"/>
  <sheetViews>
    <sheetView zoomScaleNormal="100" workbookViewId="0">
      <selection activeCell="Q24" sqref="Q24"/>
    </sheetView>
  </sheetViews>
  <sheetFormatPr defaultRowHeight="15" x14ac:dyDescent="0.25"/>
  <cols>
    <col min="1" max="1" width="3.7109375" style="1" customWidth="1"/>
    <col min="2" max="2" width="15.42578125" style="1" customWidth="1"/>
    <col min="3" max="5" width="9.140625" style="1"/>
    <col min="6" max="6" width="15.42578125" style="1" customWidth="1"/>
    <col min="7" max="16384" width="9.140625" style="1"/>
  </cols>
  <sheetData>
    <row r="2" spans="2:8" x14ac:dyDescent="0.25">
      <c r="C2" s="1" t="s">
        <v>1</v>
      </c>
      <c r="D2" s="1" t="s">
        <v>2</v>
      </c>
      <c r="G2" s="1" t="s">
        <v>1</v>
      </c>
      <c r="H2" s="1" t="s">
        <v>2</v>
      </c>
    </row>
    <row r="3" spans="2:8" x14ac:dyDescent="0.25">
      <c r="B3" s="3" t="s">
        <v>0</v>
      </c>
      <c r="C3" s="3">
        <v>48</v>
      </c>
      <c r="D3" s="3">
        <v>1320</v>
      </c>
      <c r="F3" s="3" t="s">
        <v>36</v>
      </c>
      <c r="G3" s="3">
        <f>SUM(C3:C8)</f>
        <v>809</v>
      </c>
      <c r="H3" s="3">
        <f>SUM(D3:D8)</f>
        <v>1860</v>
      </c>
    </row>
    <row r="4" spans="2:8" x14ac:dyDescent="0.25">
      <c r="B4" s="3" t="s">
        <v>3</v>
      </c>
      <c r="C4" s="3">
        <v>76</v>
      </c>
      <c r="D4" s="3">
        <v>398</v>
      </c>
    </row>
    <row r="5" spans="2:8" x14ac:dyDescent="0.25">
      <c r="B5" s="3" t="s">
        <v>4</v>
      </c>
      <c r="C5" s="3">
        <v>36</v>
      </c>
      <c r="D5" s="3">
        <v>43</v>
      </c>
      <c r="F5" s="6"/>
      <c r="G5" s="6"/>
      <c r="H5" s="6"/>
    </row>
    <row r="6" spans="2:8" x14ac:dyDescent="0.25">
      <c r="B6" s="3" t="s">
        <v>5</v>
      </c>
      <c r="C6" s="3">
        <v>58</v>
      </c>
      <c r="D6" s="3">
        <v>50</v>
      </c>
    </row>
    <row r="7" spans="2:8" x14ac:dyDescent="0.25">
      <c r="B7" s="3" t="s">
        <v>6</v>
      </c>
      <c r="C7" s="3">
        <v>117</v>
      </c>
      <c r="D7" s="3">
        <v>29</v>
      </c>
    </row>
    <row r="8" spans="2:8" x14ac:dyDescent="0.25">
      <c r="B8" s="3" t="s">
        <v>16</v>
      </c>
      <c r="C8" s="3">
        <v>474</v>
      </c>
      <c r="D8" s="3">
        <v>20</v>
      </c>
      <c r="F8" s="4" t="s">
        <v>26</v>
      </c>
      <c r="G8" s="4">
        <v>0</v>
      </c>
      <c r="H8" s="4">
        <v>0</v>
      </c>
    </row>
    <row r="10" spans="2:8" x14ac:dyDescent="0.25">
      <c r="E10" s="1" t="s">
        <v>17</v>
      </c>
      <c r="F10" s="1" t="s">
        <v>27</v>
      </c>
      <c r="G10" s="5">
        <f>G8/(G8+G3)</f>
        <v>0</v>
      </c>
    </row>
    <row r="11" spans="2:8" x14ac:dyDescent="0.25">
      <c r="E11" s="1" t="s">
        <v>18</v>
      </c>
      <c r="F11" s="1" t="s">
        <v>28</v>
      </c>
      <c r="G11" s="5">
        <f>H3/(H3+H8)</f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97EAF-E176-4CEC-B720-97B1384D629C}">
  <dimension ref="B2:H11"/>
  <sheetViews>
    <sheetView zoomScaleNormal="100" workbookViewId="0">
      <selection activeCell="L20" sqref="L20"/>
    </sheetView>
  </sheetViews>
  <sheetFormatPr defaultRowHeight="15" x14ac:dyDescent="0.25"/>
  <cols>
    <col min="1" max="1" width="3.7109375" style="1" customWidth="1"/>
    <col min="2" max="2" width="15.42578125" style="1" customWidth="1"/>
    <col min="3" max="5" width="9.140625" style="1"/>
    <col min="6" max="6" width="15.42578125" style="1" customWidth="1"/>
    <col min="7" max="16384" width="9.140625" style="1"/>
  </cols>
  <sheetData>
    <row r="2" spans="2:8" x14ac:dyDescent="0.25">
      <c r="C2" s="1" t="s">
        <v>1</v>
      </c>
      <c r="D2" s="1" t="s">
        <v>2</v>
      </c>
      <c r="G2" s="1" t="s">
        <v>1</v>
      </c>
      <c r="H2" s="1" t="s">
        <v>2</v>
      </c>
    </row>
    <row r="3" spans="2:8" x14ac:dyDescent="0.25">
      <c r="B3" s="4" t="s">
        <v>0</v>
      </c>
      <c r="C3" s="4">
        <v>48</v>
      </c>
      <c r="D3" s="4">
        <v>1320</v>
      </c>
      <c r="F3" s="3" t="s">
        <v>29</v>
      </c>
      <c r="G3" s="3">
        <v>0</v>
      </c>
      <c r="H3" s="3">
        <v>0</v>
      </c>
    </row>
    <row r="4" spans="2:8" x14ac:dyDescent="0.25">
      <c r="B4" s="4" t="s">
        <v>3</v>
      </c>
      <c r="C4" s="4">
        <v>76</v>
      </c>
      <c r="D4" s="4">
        <v>398</v>
      </c>
    </row>
    <row r="5" spans="2:8" x14ac:dyDescent="0.25">
      <c r="B5" s="4" t="s">
        <v>4</v>
      </c>
      <c r="C5" s="4">
        <v>36</v>
      </c>
      <c r="D5" s="4">
        <v>43</v>
      </c>
    </row>
    <row r="6" spans="2:8" x14ac:dyDescent="0.25">
      <c r="B6" s="4" t="s">
        <v>5</v>
      </c>
      <c r="C6" s="4">
        <v>58</v>
      </c>
      <c r="D6" s="4">
        <v>50</v>
      </c>
    </row>
    <row r="7" spans="2:8" x14ac:dyDescent="0.25">
      <c r="B7" s="4" t="s">
        <v>6</v>
      </c>
      <c r="C7" s="4">
        <v>117</v>
      </c>
      <c r="D7" s="4">
        <v>29</v>
      </c>
    </row>
    <row r="8" spans="2:8" x14ac:dyDescent="0.25">
      <c r="B8" s="4" t="s">
        <v>16</v>
      </c>
      <c r="C8" s="4">
        <v>474</v>
      </c>
      <c r="D8" s="4">
        <v>20</v>
      </c>
      <c r="F8" s="4" t="s">
        <v>30</v>
      </c>
      <c r="G8" s="4">
        <f>SUM(C3:C8)</f>
        <v>809</v>
      </c>
      <c r="H8" s="4">
        <f>SUM(D3:D8)</f>
        <v>1860</v>
      </c>
    </row>
    <row r="10" spans="2:8" x14ac:dyDescent="0.25">
      <c r="E10" s="1" t="s">
        <v>17</v>
      </c>
      <c r="F10" s="1" t="s">
        <v>31</v>
      </c>
      <c r="G10" s="5">
        <f>G8/(G8+G3)</f>
        <v>1</v>
      </c>
    </row>
    <row r="11" spans="2:8" x14ac:dyDescent="0.25">
      <c r="E11" s="1" t="s">
        <v>18</v>
      </c>
      <c r="F11" s="1" t="s">
        <v>32</v>
      </c>
      <c r="G11" s="5">
        <f>H3/(H3+H8)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Original</vt:lpstr>
      <vt:lpstr>Cut=100</vt:lpstr>
      <vt:lpstr>Cut=45</vt:lpstr>
      <vt:lpstr>Cut=35</vt:lpstr>
      <vt:lpstr>Cut=25</vt:lpstr>
      <vt:lpstr>Cut=15</vt:lpstr>
      <vt:lpstr>Cut=0</vt:lpstr>
      <vt:lpstr>Cut=Infinity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Simon, Stephen D.</dc:creator>
  <cp:lastModifiedBy>Simon, Stephen D.</cp:lastModifiedBy>
  <cp:lastPrinted>2024-03-04T22:23:45Z</cp:lastPrinted>
  <dcterms:created xsi:type="dcterms:W3CDTF">2024-03-04T20:36:32Z</dcterms:created>
  <dcterms:modified xsi:type="dcterms:W3CDTF">2024-03-04T22:48:46Z</dcterms:modified>
</cp:coreProperties>
</file>