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ve\Documents\git\classes\biostats-2\data\"/>
    </mc:Choice>
  </mc:AlternateContent>
  <xr:revisionPtr revIDLastSave="0" documentId="13_ncr:1_{F305FD94-64F7-4812-8283-489306539A4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aries-detec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1" l="1"/>
  <c r="I5" i="1"/>
  <c r="J5" i="1"/>
  <c r="I9" i="1"/>
  <c r="J9" i="1"/>
  <c r="J2" i="1"/>
  <c r="I2" i="1"/>
  <c r="G3" i="1"/>
  <c r="I3" i="1" s="1"/>
  <c r="H3" i="1"/>
  <c r="G4" i="1"/>
  <c r="H4" i="1"/>
  <c r="G5" i="1"/>
  <c r="H5" i="1"/>
  <c r="G6" i="1"/>
  <c r="H6" i="1"/>
  <c r="G7" i="1"/>
  <c r="I7" i="1" s="1"/>
  <c r="H7" i="1"/>
  <c r="G8" i="1"/>
  <c r="H8" i="1"/>
  <c r="G9" i="1"/>
  <c r="H9" i="1"/>
  <c r="G10" i="1"/>
  <c r="H10" i="1"/>
  <c r="G11" i="1"/>
  <c r="I11" i="1" s="1"/>
  <c r="H11" i="1"/>
  <c r="G12" i="1"/>
  <c r="H12" i="1"/>
  <c r="H2" i="1"/>
  <c r="G2" i="1"/>
  <c r="I10" i="1" l="1"/>
  <c r="I6" i="1"/>
  <c r="J11" i="1"/>
  <c r="J7" i="1"/>
  <c r="J3" i="1"/>
  <c r="I12" i="1"/>
  <c r="I8" i="1"/>
  <c r="I4" i="1"/>
  <c r="M4" i="1"/>
  <c r="N4" i="1" s="1"/>
  <c r="J12" i="1"/>
  <c r="J10" i="1"/>
  <c r="J8" i="1"/>
  <c r="J6" i="1"/>
  <c r="J4" i="1"/>
  <c r="O4" i="1" s="1"/>
  <c r="P4" i="1" s="1"/>
</calcChain>
</file>

<file path=xl/sharedStrings.xml><?xml version="1.0" encoding="utf-8"?>
<sst xmlns="http://schemas.openxmlformats.org/spreadsheetml/2006/main" count="38" uniqueCount="24">
  <si>
    <t>caries</t>
  </si>
  <si>
    <t>paper</t>
  </si>
  <si>
    <t>tp</t>
  </si>
  <si>
    <t>fp</t>
  </si>
  <si>
    <t>fn</t>
  </si>
  <si>
    <t>tn</t>
  </si>
  <si>
    <t>Overall</t>
  </si>
  <si>
    <t>Panyarak</t>
  </si>
  <si>
    <t>Estai</t>
  </si>
  <si>
    <t>Suttapak</t>
  </si>
  <si>
    <t>Bayraktar</t>
  </si>
  <si>
    <t>Chen</t>
  </si>
  <si>
    <t>Dentin</t>
  </si>
  <si>
    <t>Enamel</t>
  </si>
  <si>
    <t>Sn</t>
  </si>
  <si>
    <t>Sp</t>
  </si>
  <si>
    <t>LR+</t>
  </si>
  <si>
    <t>LR-</t>
  </si>
  <si>
    <t>pre-test
probability</t>
  </si>
  <si>
    <t>pre-test
odds</t>
  </si>
  <si>
    <t>post-test
probability
test positive</t>
  </si>
  <si>
    <t>post-test
odds
test positive</t>
  </si>
  <si>
    <t>post-test
odds
test negative</t>
  </si>
  <si>
    <t>post-test
probability
test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</si>
</sst>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"/>
  <sheetViews>
    <sheetView tabSelected="1" workbookViewId="0">
      <selection activeCell="M4" sqref="M4"/>
    </sheetView>
  </sheetViews>
  <sheetFormatPr defaultRowHeight="14.4" x14ac:dyDescent="0.3"/>
  <cols>
    <col min="11" max="16" width="11.88671875" customWidth="1"/>
  </cols>
  <sheetData>
    <row r="1" spans="1:16" ht="57.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  <c r="H1" t="s">
        <v>15</v>
      </c>
      <c r="I1" t="s">
        <v>16</v>
      </c>
      <c r="J1" t="s">
        <v>17</v>
      </c>
      <c r="K1" s="3" t="s">
        <v>18</v>
      </c>
      <c r="L1" s="3" t="s">
        <v>19</v>
      </c>
      <c r="M1" s="3" t="s">
        <v>21</v>
      </c>
      <c r="N1" s="3" t="s">
        <v>20</v>
      </c>
      <c r="O1" s="3" t="s">
        <v>22</v>
      </c>
      <c r="P1" s="3" t="s">
        <v>23</v>
      </c>
    </row>
    <row r="2" spans="1:16" x14ac:dyDescent="0.3">
      <c r="A2" t="s">
        <v>6</v>
      </c>
      <c r="B2" t="s">
        <v>7</v>
      </c>
      <c r="C2">
        <v>115</v>
      </c>
      <c r="D2">
        <v>20</v>
      </c>
      <c r="E2">
        <v>11</v>
      </c>
      <c r="F2">
        <v>34</v>
      </c>
      <c r="G2" s="2">
        <f>C2/(C2+E2)</f>
        <v>0.91269841269841268</v>
      </c>
      <c r="H2" s="2">
        <f>F2/(F2+D2)</f>
        <v>0.62962962962962965</v>
      </c>
      <c r="I2" s="2">
        <f>G2/(1-H2)</f>
        <v>2.4642857142857144</v>
      </c>
      <c r="J2" s="2">
        <f>(1-G2)/H2</f>
        <v>0.13865546218487398</v>
      </c>
      <c r="K2" s="2"/>
      <c r="L2" s="2"/>
      <c r="M2" s="2"/>
      <c r="N2" s="2"/>
    </row>
    <row r="3" spans="1:16" x14ac:dyDescent="0.3">
      <c r="A3" t="s">
        <v>6</v>
      </c>
      <c r="B3" t="s">
        <v>8</v>
      </c>
      <c r="C3">
        <v>293</v>
      </c>
      <c r="D3">
        <v>49</v>
      </c>
      <c r="E3">
        <v>36</v>
      </c>
      <c r="F3">
        <v>301</v>
      </c>
      <c r="G3" s="2">
        <f t="shared" ref="G3:G12" si="0">C3/(C3+E3)</f>
        <v>0.89057750759878418</v>
      </c>
      <c r="H3" s="2">
        <f t="shared" ref="H3:H12" si="1">F3/(F3+D3)</f>
        <v>0.86</v>
      </c>
      <c r="I3" s="2">
        <f t="shared" ref="I3:I12" si="2">G3/(1-H3)</f>
        <v>6.361267911419886</v>
      </c>
      <c r="J3" s="2">
        <f t="shared" ref="J3:J12" si="3">(1-G3)/H3</f>
        <v>0.12723545628048352</v>
      </c>
      <c r="K3" s="2"/>
    </row>
    <row r="4" spans="1:16" x14ac:dyDescent="0.3">
      <c r="A4" t="s">
        <v>6</v>
      </c>
      <c r="B4" t="s">
        <v>9</v>
      </c>
      <c r="C4">
        <v>347</v>
      </c>
      <c r="D4">
        <v>16</v>
      </c>
      <c r="E4">
        <v>13</v>
      </c>
      <c r="F4">
        <v>74</v>
      </c>
      <c r="G4" s="2">
        <f t="shared" si="0"/>
        <v>0.96388888888888891</v>
      </c>
      <c r="H4" s="2">
        <f t="shared" si="1"/>
        <v>0.82222222222222219</v>
      </c>
      <c r="I4" s="2">
        <f t="shared" si="2"/>
        <v>5.4218749999999991</v>
      </c>
      <c r="J4" s="2">
        <f t="shared" si="3"/>
        <v>4.3918918918918901E-2</v>
      </c>
      <c r="K4" s="1">
        <v>0.25</v>
      </c>
      <c r="L4" s="1">
        <f>K4/(1-K4)</f>
        <v>0.33333333333333331</v>
      </c>
      <c r="M4" s="2">
        <f>I4*L4</f>
        <v>1.8072916666666663</v>
      </c>
      <c r="N4" s="1">
        <f>M4/(1+M4)</f>
        <v>0.64378478664192951</v>
      </c>
      <c r="O4" s="1">
        <f>L4*J4</f>
        <v>1.4639639639639632E-2</v>
      </c>
      <c r="P4" s="1">
        <f>O4/(1+O4)</f>
        <v>1.4428412874583791E-2</v>
      </c>
    </row>
    <row r="5" spans="1:16" x14ac:dyDescent="0.3">
      <c r="A5" t="s">
        <v>6</v>
      </c>
      <c r="B5" t="s">
        <v>10</v>
      </c>
      <c r="C5">
        <v>271</v>
      </c>
      <c r="D5">
        <v>42</v>
      </c>
      <c r="E5">
        <v>104</v>
      </c>
      <c r="F5">
        <v>2283</v>
      </c>
      <c r="G5" s="2">
        <f t="shared" si="0"/>
        <v>0.72266666666666668</v>
      </c>
      <c r="H5" s="2">
        <f t="shared" si="1"/>
        <v>0.98193548387096774</v>
      </c>
      <c r="I5" s="2">
        <f t="shared" si="2"/>
        <v>40.004761904761899</v>
      </c>
      <c r="J5" s="2">
        <f t="shared" si="3"/>
        <v>0.28243539202803325</v>
      </c>
      <c r="K5" s="2"/>
    </row>
    <row r="6" spans="1:16" x14ac:dyDescent="0.3">
      <c r="A6" t="s">
        <v>6</v>
      </c>
      <c r="B6" t="s">
        <v>11</v>
      </c>
      <c r="C6">
        <v>388</v>
      </c>
      <c r="D6">
        <v>116</v>
      </c>
      <c r="E6">
        <v>148</v>
      </c>
      <c r="F6">
        <v>1435</v>
      </c>
      <c r="G6" s="2">
        <f t="shared" si="0"/>
        <v>0.72388059701492535</v>
      </c>
      <c r="H6" s="2">
        <f t="shared" si="1"/>
        <v>0.92520954223081886</v>
      </c>
      <c r="I6" s="2">
        <f t="shared" si="2"/>
        <v>9.6787828100874975</v>
      </c>
      <c r="J6" s="2">
        <f t="shared" si="3"/>
        <v>0.29843985646679494</v>
      </c>
      <c r="K6" s="2"/>
    </row>
    <row r="7" spans="1:16" x14ac:dyDescent="0.3">
      <c r="A7" t="s">
        <v>12</v>
      </c>
      <c r="B7" t="s">
        <v>7</v>
      </c>
      <c r="C7">
        <v>79</v>
      </c>
      <c r="D7">
        <v>6</v>
      </c>
      <c r="E7">
        <v>11</v>
      </c>
      <c r="F7">
        <v>84</v>
      </c>
      <c r="G7" s="2">
        <f t="shared" si="0"/>
        <v>0.87777777777777777</v>
      </c>
      <c r="H7" s="2">
        <f t="shared" si="1"/>
        <v>0.93333333333333335</v>
      </c>
      <c r="I7" s="2">
        <f t="shared" si="2"/>
        <v>13.16666666666667</v>
      </c>
      <c r="J7" s="2">
        <f t="shared" si="3"/>
        <v>0.13095238095238096</v>
      </c>
      <c r="K7" s="2"/>
    </row>
    <row r="8" spans="1:16" x14ac:dyDescent="0.3">
      <c r="A8" t="s">
        <v>12</v>
      </c>
      <c r="B8" t="s">
        <v>9</v>
      </c>
      <c r="C8">
        <v>71</v>
      </c>
      <c r="D8">
        <v>16</v>
      </c>
      <c r="E8">
        <v>19</v>
      </c>
      <c r="F8">
        <v>344</v>
      </c>
      <c r="G8" s="2">
        <f t="shared" si="0"/>
        <v>0.78888888888888886</v>
      </c>
      <c r="H8" s="2">
        <f t="shared" si="1"/>
        <v>0.9555555555555556</v>
      </c>
      <c r="I8" s="2">
        <f t="shared" si="2"/>
        <v>17.750000000000018</v>
      </c>
      <c r="J8" s="2">
        <f t="shared" si="3"/>
        <v>0.22093023255813954</v>
      </c>
      <c r="K8" s="2"/>
    </row>
    <row r="9" spans="1:16" x14ac:dyDescent="0.3">
      <c r="A9" t="s">
        <v>12</v>
      </c>
      <c r="B9" t="s">
        <v>11</v>
      </c>
      <c r="C9">
        <v>225</v>
      </c>
      <c r="D9">
        <v>163</v>
      </c>
      <c r="E9">
        <v>44</v>
      </c>
      <c r="F9">
        <v>72</v>
      </c>
      <c r="G9" s="2">
        <f t="shared" si="0"/>
        <v>0.83643122676579928</v>
      </c>
      <c r="H9" s="2">
        <f t="shared" si="1"/>
        <v>0.30638297872340425</v>
      </c>
      <c r="I9" s="2">
        <f t="shared" si="2"/>
        <v>1.2058977809200173</v>
      </c>
      <c r="J9" s="2">
        <f t="shared" si="3"/>
        <v>0.53387030152829396</v>
      </c>
      <c r="K9" s="2"/>
    </row>
    <row r="10" spans="1:16" x14ac:dyDescent="0.3">
      <c r="A10" t="s">
        <v>13</v>
      </c>
      <c r="B10" t="s">
        <v>7</v>
      </c>
      <c r="C10">
        <v>27</v>
      </c>
      <c r="D10">
        <v>18</v>
      </c>
      <c r="E10">
        <v>14</v>
      </c>
      <c r="F10">
        <v>121</v>
      </c>
      <c r="G10" s="2">
        <f t="shared" si="0"/>
        <v>0.65853658536585369</v>
      </c>
      <c r="H10" s="2">
        <f t="shared" si="1"/>
        <v>0.87050359712230219</v>
      </c>
      <c r="I10" s="2">
        <f t="shared" si="2"/>
        <v>5.085365853658538</v>
      </c>
      <c r="J10" s="2">
        <f t="shared" si="3"/>
        <v>0.39225962507558954</v>
      </c>
      <c r="K10" s="2"/>
    </row>
    <row r="11" spans="1:16" x14ac:dyDescent="0.3">
      <c r="A11" t="s">
        <v>13</v>
      </c>
      <c r="B11" t="s">
        <v>9</v>
      </c>
      <c r="C11">
        <v>69</v>
      </c>
      <c r="D11">
        <v>23</v>
      </c>
      <c r="E11">
        <v>21</v>
      </c>
      <c r="F11">
        <v>337</v>
      </c>
      <c r="G11" s="2">
        <f t="shared" si="0"/>
        <v>0.76666666666666672</v>
      </c>
      <c r="H11" s="2">
        <f t="shared" si="1"/>
        <v>0.93611111111111112</v>
      </c>
      <c r="I11" s="2">
        <f t="shared" si="2"/>
        <v>12.000000000000002</v>
      </c>
      <c r="J11" s="2">
        <f t="shared" si="3"/>
        <v>0.24925816023738867</v>
      </c>
      <c r="K11" s="2"/>
    </row>
    <row r="12" spans="1:16" x14ac:dyDescent="0.3">
      <c r="A12" t="s">
        <v>13</v>
      </c>
      <c r="B12" t="s">
        <v>11</v>
      </c>
      <c r="C12">
        <v>163</v>
      </c>
      <c r="D12">
        <v>225</v>
      </c>
      <c r="E12">
        <v>72</v>
      </c>
      <c r="F12">
        <v>44</v>
      </c>
      <c r="G12" s="2">
        <f t="shared" si="0"/>
        <v>0.69361702127659575</v>
      </c>
      <c r="H12" s="2">
        <f t="shared" si="1"/>
        <v>0.16356877323420074</v>
      </c>
      <c r="I12" s="2">
        <f t="shared" si="2"/>
        <v>0.82925768321513005</v>
      </c>
      <c r="J12" s="2">
        <f t="shared" si="3"/>
        <v>1.8731141199226307</v>
      </c>
      <c r="K12" s="2"/>
    </row>
  </sheetData>
  <pageMargins left="0.7" right="0.7" top="0.75" bottom="0.75" header="0.3" footer="0.3"/>
  <ignoredErrors>
    <ignoredError sqref="O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caries-detection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Stephen Simon</cp:lastModifiedBy>
  <dcterms:created xsi:type="dcterms:W3CDTF">2024-03-09T18:07:11Z</dcterms:created>
  <dcterms:modified xsi:type="dcterms:W3CDTF">2024-03-09T18:41:37Z</dcterms:modified>
</cp:coreProperties>
</file>