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\talks\clinical-statistics\day-one\data\"/>
    </mc:Choice>
  </mc:AlternateContent>
  <xr:revisionPtr revIDLastSave="0" documentId="8_{AACD2BFC-E9C1-4A85-9FDF-01D20C3DD2B8}" xr6:coauthVersionLast="47" xr6:coauthVersionMax="47" xr10:uidLastSave="{00000000-0000-0000-0000-000000000000}"/>
  <bookViews>
    <workbookView xWindow="-108" yWindow="-108" windowWidth="23256" windowHeight="13176" activeTab="3" xr2:uid="{F710E3D4-1A78-41F3-B385-B493C293AB8B}"/>
  </bookViews>
  <sheets>
    <sheet name="All priors" sheetId="9" r:id="rId1"/>
    <sheet name="Likelihood" sheetId="12" r:id="rId2"/>
    <sheet name="Product" sheetId="13" r:id="rId3"/>
    <sheet name="Posterior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4" l="1"/>
  <c r="D8" i="14"/>
  <c r="D7" i="14"/>
  <c r="D6" i="14"/>
  <c r="H9" i="14"/>
  <c r="G9" i="14"/>
  <c r="F9" i="14"/>
  <c r="E9" i="14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D5" i="14"/>
  <c r="D9" i="13"/>
  <c r="D8" i="13"/>
  <c r="D7" i="13"/>
  <c r="D6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D5" i="13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E7" i="12"/>
  <c r="D7" i="12"/>
  <c r="H6" i="12"/>
  <c r="G6" i="12"/>
  <c r="F6" i="12"/>
  <c r="E6" i="12"/>
  <c r="D6" i="12"/>
  <c r="H5" i="12"/>
  <c r="G5" i="12"/>
  <c r="F5" i="12"/>
  <c r="E5" i="12"/>
  <c r="D5" i="12"/>
  <c r="J10" i="12" s="1"/>
  <c r="J10" i="14" l="1"/>
  <c r="J10" i="13"/>
  <c r="J10" i="9"/>
</calcChain>
</file>

<file path=xl/sharedStrings.xml><?xml version="1.0" encoding="utf-8"?>
<sst xmlns="http://schemas.openxmlformats.org/spreadsheetml/2006/main" count="13" uniqueCount="4">
  <si>
    <t>Sum =</t>
  </si>
  <si>
    <t>Control
Probability</t>
  </si>
  <si>
    <t>ECMO
probability</t>
  </si>
  <si>
    <t>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</si>
</sst>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74" fontId="0" fillId="2" borderId="0" xfId="0" applyNumberFormat="1" applyFill="1" applyBorder="1" applyAlignment="1">
      <alignment horizontal="center" vertical="center"/>
    </xf>
    <xf numFmtId="171" fontId="0" fillId="2" borderId="0" xfId="0" applyNumberFormat="1" applyFill="1" applyBorder="1" applyAlignment="1">
      <alignment horizontal="center" vertical="center"/>
    </xf>
    <xf numFmtId="171" fontId="0" fillId="2" borderId="2" xfId="0" applyNumberFormat="1" applyFill="1" applyBorder="1" applyAlignment="1">
      <alignment horizontal="center" vertical="center"/>
    </xf>
    <xf numFmtId="171" fontId="0" fillId="2" borderId="3" xfId="0" applyNumberFormat="1" applyFill="1" applyBorder="1" applyAlignment="1">
      <alignment horizontal="center" vertical="center"/>
    </xf>
    <xf numFmtId="171" fontId="0" fillId="2" borderId="4" xfId="0" applyNumberFormat="1" applyFill="1" applyBorder="1" applyAlignment="1">
      <alignment horizontal="center" vertical="center"/>
    </xf>
    <xf numFmtId="171" fontId="0" fillId="2" borderId="5" xfId="0" applyNumberFormat="1" applyFill="1" applyBorder="1" applyAlignment="1">
      <alignment horizontal="center" vertical="center"/>
    </xf>
    <xf numFmtId="171" fontId="0" fillId="2" borderId="6" xfId="0" applyNumberFormat="1" applyFill="1" applyBorder="1" applyAlignment="1">
      <alignment horizontal="center" vertical="center"/>
    </xf>
    <xf numFmtId="171" fontId="0" fillId="2" borderId="7" xfId="0" applyNumberFormat="1" applyFill="1" applyBorder="1" applyAlignment="1">
      <alignment horizontal="center" vertical="center"/>
    </xf>
    <xf numFmtId="171" fontId="0" fillId="2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94DE-86B0-4F33-879A-1093BA9ED7D2}">
  <dimension ref="B3:L11"/>
  <sheetViews>
    <sheetView workbookViewId="0">
      <selection activeCell="O8" sqref="O8"/>
    </sheetView>
  </sheetViews>
  <sheetFormatPr defaultRowHeight="30" customHeight="1" x14ac:dyDescent="0.3"/>
  <cols>
    <col min="1" max="1" width="8.88671875" style="1"/>
    <col min="2" max="2" width="14.44140625" style="1" customWidth="1"/>
    <col min="3" max="3" width="8.88671875" style="1"/>
    <col min="4" max="5" width="12.21875" style="1" bestFit="1" customWidth="1"/>
    <col min="6" max="8" width="12" style="1" bestFit="1" customWidth="1"/>
    <col min="9" max="9" width="7.21875" style="1" customWidth="1"/>
    <col min="10" max="16384" width="8.88671875" style="1"/>
  </cols>
  <sheetData>
    <row r="3" spans="2:12" ht="30" customHeight="1" x14ac:dyDescent="0.3">
      <c r="D3" s="5" t="s">
        <v>2</v>
      </c>
      <c r="E3" s="3"/>
      <c r="F3" s="3"/>
      <c r="G3" s="3"/>
      <c r="H3" s="3"/>
    </row>
    <row r="4" spans="2:12" ht="30" customHeight="1" x14ac:dyDescent="0.3">
      <c r="D4" s="1">
        <v>0.1</v>
      </c>
      <c r="E4" s="1">
        <v>0.3</v>
      </c>
      <c r="F4" s="1">
        <v>0.5</v>
      </c>
      <c r="G4" s="1">
        <v>0.7</v>
      </c>
      <c r="H4" s="1">
        <v>0.9</v>
      </c>
    </row>
    <row r="5" spans="2:12" ht="30" customHeight="1" x14ac:dyDescent="0.3">
      <c r="C5" s="1">
        <v>0.1</v>
      </c>
      <c r="D5" s="17">
        <v>0.1</v>
      </c>
      <c r="E5" s="18">
        <v>2.5000000000000001E-2</v>
      </c>
      <c r="F5" s="18">
        <v>2.5000000000000001E-2</v>
      </c>
      <c r="G5" s="18">
        <v>2.5000000000000001E-2</v>
      </c>
      <c r="H5" s="18">
        <v>2.5000000000000001E-2</v>
      </c>
    </row>
    <row r="6" spans="2:12" ht="30" customHeight="1" x14ac:dyDescent="0.3">
      <c r="C6" s="1">
        <v>0.3</v>
      </c>
      <c r="D6" s="18">
        <v>2.5000000000000001E-2</v>
      </c>
      <c r="E6" s="16">
        <v>0.1</v>
      </c>
      <c r="F6" s="18">
        <v>2.5000000000000001E-2</v>
      </c>
      <c r="G6" s="18">
        <v>2.5000000000000001E-2</v>
      </c>
      <c r="H6" s="18">
        <v>2.5000000000000001E-2</v>
      </c>
    </row>
    <row r="7" spans="2:12" ht="30" customHeight="1" x14ac:dyDescent="0.3">
      <c r="B7" s="4" t="s">
        <v>1</v>
      </c>
      <c r="C7" s="1">
        <v>0.5</v>
      </c>
      <c r="D7" s="18">
        <v>2.5000000000000001E-2</v>
      </c>
      <c r="E7" s="18">
        <v>2.5000000000000001E-2</v>
      </c>
      <c r="F7" s="16">
        <v>0.1</v>
      </c>
      <c r="G7" s="18">
        <v>2.5000000000000001E-2</v>
      </c>
      <c r="H7" s="18">
        <v>2.5000000000000001E-2</v>
      </c>
    </row>
    <row r="8" spans="2:12" ht="30" customHeight="1" x14ac:dyDescent="0.3">
      <c r="C8" s="1">
        <v>0.7</v>
      </c>
      <c r="D8" s="18">
        <v>2.5000000000000001E-2</v>
      </c>
      <c r="E8" s="18">
        <v>2.5000000000000001E-2</v>
      </c>
      <c r="F8" s="18">
        <v>2.5000000000000001E-2</v>
      </c>
      <c r="G8" s="16">
        <v>0.1</v>
      </c>
      <c r="H8" s="18">
        <v>2.5000000000000001E-2</v>
      </c>
    </row>
    <row r="9" spans="2:12" ht="30" customHeight="1" x14ac:dyDescent="0.3">
      <c r="C9" s="1">
        <v>0.9</v>
      </c>
      <c r="D9" s="18">
        <v>2.5000000000000001E-2</v>
      </c>
      <c r="E9" s="18">
        <v>2.5000000000000001E-2</v>
      </c>
      <c r="F9" s="18">
        <v>2.5000000000000001E-2</v>
      </c>
      <c r="G9" s="18">
        <v>2.5000000000000001E-2</v>
      </c>
      <c r="H9" s="16">
        <v>0.1</v>
      </c>
    </row>
    <row r="10" spans="2:12" ht="30" customHeight="1" x14ac:dyDescent="0.3">
      <c r="I10" s="1" t="s">
        <v>0</v>
      </c>
      <c r="J10" s="2">
        <f>SUM(D5:H9)</f>
        <v>1.0000000000000002</v>
      </c>
    </row>
    <row r="11" spans="2:12" ht="30" customHeight="1" x14ac:dyDescent="0.3">
      <c r="J11" s="2"/>
      <c r="L11" s="1" t="s">
        <v>3</v>
      </c>
    </row>
  </sheetData>
  <mergeCells count="1"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790-8026-4BE5-AC0A-D46F60A697C0}">
  <dimension ref="B3:J11"/>
  <sheetViews>
    <sheetView workbookViewId="0">
      <selection activeCell="L11" sqref="L11"/>
    </sheetView>
  </sheetViews>
  <sheetFormatPr defaultRowHeight="30" customHeight="1" x14ac:dyDescent="0.3"/>
  <cols>
    <col min="1" max="1" width="8.88671875" style="1"/>
    <col min="2" max="2" width="14.44140625" style="1" customWidth="1"/>
    <col min="3" max="3" width="8.88671875" style="1"/>
    <col min="4" max="5" width="12.21875" style="1" bestFit="1" customWidth="1"/>
    <col min="6" max="8" width="12" style="1" bestFit="1" customWidth="1"/>
    <col min="9" max="9" width="7.21875" style="1" customWidth="1"/>
    <col min="10" max="16384" width="8.88671875" style="1"/>
  </cols>
  <sheetData>
    <row r="3" spans="2:10" ht="30" customHeight="1" x14ac:dyDescent="0.3">
      <c r="D3" s="5" t="s">
        <v>2</v>
      </c>
      <c r="E3" s="3"/>
      <c r="F3" s="3"/>
      <c r="G3" s="3"/>
      <c r="H3" s="3"/>
    </row>
    <row r="4" spans="2:10" ht="30" customHeight="1" x14ac:dyDescent="0.3">
      <c r="D4" s="1">
        <v>0.1</v>
      </c>
      <c r="E4" s="1">
        <v>0.3</v>
      </c>
      <c r="F4" s="1">
        <v>0.5</v>
      </c>
      <c r="G4" s="1">
        <v>0.7</v>
      </c>
      <c r="H4" s="1">
        <v>0.9</v>
      </c>
    </row>
    <row r="5" spans="2:10" ht="30" customHeight="1" x14ac:dyDescent="0.3">
      <c r="C5" s="1">
        <v>0.1</v>
      </c>
      <c r="D5" s="6">
        <f>BINOMDIST(28,29, D$4, FALSE)*BINOMDIST(6,10,$C5, FALSE)</f>
        <v>3.5960840999999832E-31</v>
      </c>
      <c r="E5" s="8">
        <f t="shared" ref="E5:H9" si="0">BINOMDIST(28,29, E$4, FALSE)*BINOMDIST(6,10,$C5, FALSE)</f>
        <v>6.3985343027110279E-18</v>
      </c>
      <c r="F5" s="8">
        <f t="shared" si="0"/>
        <v>7.4424762278795056E-12</v>
      </c>
      <c r="G5" s="8">
        <f t="shared" si="0"/>
        <v>5.5138342342753514E-8</v>
      </c>
      <c r="H5" s="9">
        <f t="shared" si="0"/>
        <v>2.091113446558139E-5</v>
      </c>
    </row>
    <row r="6" spans="2:10" ht="30" customHeight="1" x14ac:dyDescent="0.3">
      <c r="C6" s="1">
        <v>0.3</v>
      </c>
      <c r="D6" s="10">
        <f t="shared" ref="D6:D9" si="1">BINOMDIST(28,29, D$4, FALSE)*BINOMDIST(6,10,$C6, FALSE)</f>
        <v>9.5935532489999738E-29</v>
      </c>
      <c r="E6" s="11">
        <f t="shared" si="0"/>
        <v>1.7069867623121341E-15</v>
      </c>
      <c r="F6" s="11">
        <f t="shared" si="0"/>
        <v>1.9854872692376364E-9</v>
      </c>
      <c r="G6" s="11">
        <f t="shared" si="0"/>
        <v>1.4709684440550159E-5</v>
      </c>
      <c r="H6" s="12">
        <f t="shared" si="0"/>
        <v>5.5786259835401133E-3</v>
      </c>
    </row>
    <row r="7" spans="2:10" ht="30" customHeight="1" x14ac:dyDescent="0.3">
      <c r="B7" s="4" t="s">
        <v>1</v>
      </c>
      <c r="C7" s="1">
        <v>0.5</v>
      </c>
      <c r="D7" s="10">
        <f t="shared" si="1"/>
        <v>5.3525390624999813E-28</v>
      </c>
      <c r="E7" s="11">
        <f t="shared" si="0"/>
        <v>9.5238052964353676E-15</v>
      </c>
      <c r="F7" s="11">
        <f t="shared" si="0"/>
        <v>1.1077645467594249E-8</v>
      </c>
      <c r="G7" s="11">
        <f t="shared" si="0"/>
        <v>8.2069863502660099E-5</v>
      </c>
      <c r="H7" s="12">
        <f t="shared" si="0"/>
        <v>3.1124873878287381E-2</v>
      </c>
    </row>
    <row r="8" spans="2:10" ht="30" customHeight="1" x14ac:dyDescent="0.3">
      <c r="C8" s="1">
        <v>0.7</v>
      </c>
      <c r="D8" s="10">
        <f t="shared" si="1"/>
        <v>5.2231567688999821E-28</v>
      </c>
      <c r="E8" s="11">
        <f t="shared" si="0"/>
        <v>9.293594594810501E-15</v>
      </c>
      <c r="F8" s="11">
        <f t="shared" si="0"/>
        <v>1.0809875132516012E-8</v>
      </c>
      <c r="G8" s="11">
        <f t="shared" si="0"/>
        <v>8.0086059731884144E-5</v>
      </c>
      <c r="H8" s="12">
        <f t="shared" si="0"/>
        <v>3.0372519243718372E-2</v>
      </c>
    </row>
    <row r="9" spans="2:10" ht="30" customHeight="1" x14ac:dyDescent="0.3">
      <c r="C9" s="1">
        <v>0.9</v>
      </c>
      <c r="D9" s="13">
        <f t="shared" si="1"/>
        <v>2.912828120999987E-29</v>
      </c>
      <c r="E9" s="14">
        <f t="shared" si="0"/>
        <v>5.1828127851959333E-16</v>
      </c>
      <c r="F9" s="14">
        <f t="shared" si="0"/>
        <v>6.0284057445824006E-10</v>
      </c>
      <c r="G9" s="14">
        <f t="shared" si="0"/>
        <v>4.4662057297630357E-6</v>
      </c>
      <c r="H9" s="15">
        <f t="shared" si="0"/>
        <v>1.693801891712093E-3</v>
      </c>
    </row>
    <row r="10" spans="2:10" ht="30" customHeight="1" x14ac:dyDescent="0.3">
      <c r="I10" s="1" t="s">
        <v>0</v>
      </c>
      <c r="J10" s="2">
        <f>SUM(D5:H9)</f>
        <v>6.8972143566782704E-2</v>
      </c>
    </row>
    <row r="11" spans="2:10" ht="30" customHeight="1" x14ac:dyDescent="0.3">
      <c r="J11" s="2"/>
    </row>
  </sheetData>
  <mergeCells count="1"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492C-A3D8-4A38-AAD2-2FDDD0B56F7A}">
  <dimension ref="B3:J11"/>
  <sheetViews>
    <sheetView workbookViewId="0">
      <selection activeCell="E11" sqref="E11"/>
    </sheetView>
  </sheetViews>
  <sheetFormatPr defaultRowHeight="30" customHeight="1" x14ac:dyDescent="0.3"/>
  <cols>
    <col min="1" max="1" width="8.88671875" style="1"/>
    <col min="2" max="2" width="14.44140625" style="1" customWidth="1"/>
    <col min="3" max="3" width="8.88671875" style="1"/>
    <col min="4" max="5" width="12.21875" style="1" bestFit="1" customWidth="1"/>
    <col min="6" max="8" width="12" style="1" bestFit="1" customWidth="1"/>
    <col min="9" max="9" width="7.21875" style="1" customWidth="1"/>
    <col min="10" max="16384" width="8.88671875" style="1"/>
  </cols>
  <sheetData>
    <row r="3" spans="2:10" ht="30" customHeight="1" x14ac:dyDescent="0.3">
      <c r="D3" s="5" t="s">
        <v>2</v>
      </c>
      <c r="E3" s="3"/>
      <c r="F3" s="3"/>
      <c r="G3" s="3"/>
      <c r="H3" s="3"/>
    </row>
    <row r="4" spans="2:10" ht="30" customHeight="1" x14ac:dyDescent="0.3">
      <c r="D4" s="1">
        <v>0.1</v>
      </c>
      <c r="E4" s="1">
        <v>0.3</v>
      </c>
      <c r="F4" s="1">
        <v>0.5</v>
      </c>
      <c r="G4" s="1">
        <v>0.7</v>
      </c>
      <c r="H4" s="1">
        <v>0.9</v>
      </c>
    </row>
    <row r="5" spans="2:10" ht="30" customHeight="1" x14ac:dyDescent="0.3">
      <c r="C5" s="1">
        <v>0.1</v>
      </c>
      <c r="D5" s="11">
        <f>'All priors'!D5*Likelihood!D5</f>
        <v>3.5960840999999836E-32</v>
      </c>
      <c r="E5" s="11">
        <f>'All priors'!E5*Likelihood!E5</f>
        <v>1.599633575677757E-19</v>
      </c>
      <c r="F5" s="11">
        <f>'All priors'!F5*Likelihood!F5</f>
        <v>1.8606190569698766E-13</v>
      </c>
      <c r="G5" s="11">
        <f>'All priors'!G5*Likelihood!G5</f>
        <v>1.378458558568838E-9</v>
      </c>
      <c r="H5" s="11">
        <f>'All priors'!H5*Likelihood!H5</f>
        <v>5.2277836163953482E-7</v>
      </c>
    </row>
    <row r="6" spans="2:10" ht="30" customHeight="1" x14ac:dyDescent="0.3">
      <c r="C6" s="1">
        <v>0.3</v>
      </c>
      <c r="D6" s="11">
        <f>'All priors'!D6*Likelihood!D6</f>
        <v>2.3983883122499935E-30</v>
      </c>
      <c r="E6" s="11">
        <f>'All priors'!E6*Likelihood!E6</f>
        <v>1.7069867623121341E-16</v>
      </c>
      <c r="F6" s="11">
        <f>'All priors'!F6*Likelihood!F6</f>
        <v>4.9637181730940911E-11</v>
      </c>
      <c r="G6" s="11">
        <f>'All priors'!G6*Likelihood!G6</f>
        <v>3.6774211101375398E-7</v>
      </c>
      <c r="H6" s="11">
        <f>'All priors'!H6*Likelihood!H6</f>
        <v>1.3946564958850283E-4</v>
      </c>
    </row>
    <row r="7" spans="2:10" ht="30" customHeight="1" x14ac:dyDescent="0.3">
      <c r="B7" s="4" t="s">
        <v>1</v>
      </c>
      <c r="C7" s="1">
        <v>0.5</v>
      </c>
      <c r="D7" s="11">
        <f>'All priors'!D7*Likelihood!D7</f>
        <v>1.3381347656249955E-29</v>
      </c>
      <c r="E7" s="11">
        <f>'All priors'!E7*Likelihood!E7</f>
        <v>2.3809513241088421E-16</v>
      </c>
      <c r="F7" s="11">
        <f>'All priors'!F7*Likelihood!F7</f>
        <v>1.1077645467594249E-9</v>
      </c>
      <c r="G7" s="11">
        <f>'All priors'!G7*Likelihood!G7</f>
        <v>2.0517465875665027E-6</v>
      </c>
      <c r="H7" s="11">
        <f>'All priors'!H7*Likelihood!H7</f>
        <v>7.7812184695718462E-4</v>
      </c>
    </row>
    <row r="8" spans="2:10" ht="30" customHeight="1" x14ac:dyDescent="0.3">
      <c r="C8" s="1">
        <v>0.7</v>
      </c>
      <c r="D8" s="11">
        <f>'All priors'!D8*Likelihood!D8</f>
        <v>1.3057891922249955E-29</v>
      </c>
      <c r="E8" s="11">
        <f>'All priors'!E8*Likelihood!E8</f>
        <v>2.3233986487026252E-16</v>
      </c>
      <c r="F8" s="11">
        <f>'All priors'!F8*Likelihood!F8</f>
        <v>2.7024687831290029E-10</v>
      </c>
      <c r="G8" s="11">
        <f>'All priors'!G8*Likelihood!G8</f>
        <v>8.0086059731884151E-6</v>
      </c>
      <c r="H8" s="11">
        <f>'All priors'!H8*Likelihood!H8</f>
        <v>7.5931298109295931E-4</v>
      </c>
    </row>
    <row r="9" spans="2:10" ht="30" customHeight="1" x14ac:dyDescent="0.3">
      <c r="C9" s="1">
        <v>0.9</v>
      </c>
      <c r="D9" s="11">
        <f>'All priors'!D9*Likelihood!D9</f>
        <v>7.2820703024999675E-31</v>
      </c>
      <c r="E9" s="11">
        <f>'All priors'!E9*Likelihood!E9</f>
        <v>1.2957031962989834E-17</v>
      </c>
      <c r="F9" s="11">
        <f>'All priors'!F9*Likelihood!F9</f>
        <v>1.5071014361456001E-11</v>
      </c>
      <c r="G9" s="11">
        <f>'All priors'!G9*Likelihood!G9</f>
        <v>1.116551432440759E-7</v>
      </c>
      <c r="H9" s="11">
        <f>'All priors'!H9*Likelihood!H9</f>
        <v>1.693801891712093E-4</v>
      </c>
    </row>
    <row r="10" spans="2:10" ht="30" customHeight="1" x14ac:dyDescent="0.3">
      <c r="I10" s="1" t="s">
        <v>0</v>
      </c>
      <c r="J10" s="2">
        <f>SUM(D5:H9)</f>
        <v>1.8573460163514041E-3</v>
      </c>
    </row>
    <row r="11" spans="2:10" ht="30" customHeight="1" x14ac:dyDescent="0.3">
      <c r="J11" s="2"/>
    </row>
  </sheetData>
  <mergeCells count="1">
    <mergeCell ref="D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A11B-6B81-4F0E-96AA-B8E6F42A45B5}">
  <dimension ref="B3:J11"/>
  <sheetViews>
    <sheetView tabSelected="1" workbookViewId="0">
      <selection activeCell="K13" sqref="K13"/>
    </sheetView>
  </sheetViews>
  <sheetFormatPr defaultRowHeight="30" customHeight="1" x14ac:dyDescent="0.3"/>
  <cols>
    <col min="1" max="1" width="8.88671875" style="1"/>
    <col min="2" max="2" width="14.44140625" style="1" customWidth="1"/>
    <col min="3" max="3" width="8.88671875" style="1"/>
    <col min="4" max="4" width="11.88671875" style="1" customWidth="1"/>
    <col min="5" max="5" width="12.21875" style="1" bestFit="1" customWidth="1"/>
    <col min="6" max="8" width="12" style="1" bestFit="1" customWidth="1"/>
    <col min="9" max="9" width="7.21875" style="1" customWidth="1"/>
    <col min="10" max="16384" width="8.88671875" style="1"/>
  </cols>
  <sheetData>
    <row r="3" spans="2:10" ht="30" customHeight="1" x14ac:dyDescent="0.3">
      <c r="D3" s="5" t="s">
        <v>2</v>
      </c>
      <c r="E3" s="3"/>
      <c r="F3" s="3"/>
      <c r="G3" s="3"/>
      <c r="H3" s="3"/>
    </row>
    <row r="4" spans="2:10" ht="30" customHeight="1" x14ac:dyDescent="0.3">
      <c r="D4" s="1">
        <v>0.1</v>
      </c>
      <c r="E4" s="1">
        <v>0.3</v>
      </c>
      <c r="F4" s="1">
        <v>0.5</v>
      </c>
      <c r="G4" s="1">
        <v>0.7</v>
      </c>
      <c r="H4" s="1">
        <v>0.9</v>
      </c>
    </row>
    <row r="5" spans="2:10" ht="30" customHeight="1" x14ac:dyDescent="0.3">
      <c r="C5" s="1">
        <v>0.1</v>
      </c>
      <c r="D5" s="7">
        <f>'All priors'!D5*Likelihood!D5/Product!$J$10</f>
        <v>1.936141175818268E-29</v>
      </c>
      <c r="E5" s="19">
        <f>'All priors'!E5*Likelihood!E5/Product!$J$10</f>
        <v>8.6124694138580544E-17</v>
      </c>
      <c r="F5" s="19">
        <f>'All priors'!F5*Likelihood!F5/Product!$J$10</f>
        <v>1.0017622137122851E-10</v>
      </c>
      <c r="G5" s="19">
        <f>'All priors'!G5*Likelihood!G5/Product!$J$10</f>
        <v>7.421657281052567E-7</v>
      </c>
      <c r="H5" s="20">
        <f>'All priors'!H5*Likelihood!H5/Product!$J$10</f>
        <v>2.8146525043647375E-4</v>
      </c>
    </row>
    <row r="6" spans="2:10" ht="30" customHeight="1" x14ac:dyDescent="0.3">
      <c r="C6" s="1">
        <v>0.3</v>
      </c>
      <c r="D6" s="21">
        <f>'All priors'!D6*Likelihood!D6/Product!$J$10</f>
        <v>1.2912986008721305E-27</v>
      </c>
      <c r="E6" s="18">
        <f>'All priors'!E6*Likelihood!E6/Product!$J$10</f>
        <v>9.1904618056325458E-14</v>
      </c>
      <c r="F6" s="18">
        <f>'All priors'!F6*Likelihood!F6/Product!$J$10</f>
        <v>2.6724789723591122E-8</v>
      </c>
      <c r="G6" s="18">
        <f>'All priors'!G6*Likelihood!G6/Product!$J$10</f>
        <v>1.9799332368674718E-4</v>
      </c>
      <c r="H6" s="22">
        <f>'All priors'!H6*Likelihood!H6/Product!$J$10</f>
        <v>7.5088674033108302E-2</v>
      </c>
    </row>
    <row r="7" spans="2:10" ht="30" customHeight="1" x14ac:dyDescent="0.3">
      <c r="B7" s="4" t="s">
        <v>1</v>
      </c>
      <c r="C7" s="1">
        <v>0.5</v>
      </c>
      <c r="D7" s="21">
        <f>'All priors'!D7*Likelihood!D7/Product!$J$10</f>
        <v>7.2045529149902063E-27</v>
      </c>
      <c r="E7" s="18">
        <f>'All priors'!E7*Likelihood!E7/Product!$J$10</f>
        <v>1.2819104804101152E-13</v>
      </c>
      <c r="F7" s="18">
        <f>'All priors'!F7*Likelihood!F7/Product!$J$10</f>
        <v>5.9642335731041263E-7</v>
      </c>
      <c r="G7" s="18">
        <f>'All priors'!G7*Likelihood!G7/Product!$J$10</f>
        <v>1.1046657809065548E-3</v>
      </c>
      <c r="H7" s="22">
        <f>'All priors'!H7*Likelihood!H7/Product!$J$10</f>
        <v>0.41894285723116781</v>
      </c>
    </row>
    <row r="8" spans="2:10" ht="30" customHeight="1" x14ac:dyDescent="0.3">
      <c r="C8" s="1">
        <v>0.7</v>
      </c>
      <c r="D8" s="21">
        <f>'All priors'!D8*Likelihood!D8/Product!$J$10</f>
        <v>7.0304034936371504E-27</v>
      </c>
      <c r="E8" s="18">
        <f>'All priors'!E8*Likelihood!E8/Product!$J$10</f>
        <v>1.2509239679888734E-13</v>
      </c>
      <c r="F8" s="18">
        <f>'All priors'!F8*Likelihood!F8/Product!$J$10</f>
        <v>1.4550163293955154E-7</v>
      </c>
      <c r="G8" s="18">
        <f>'All priors'!G8*Likelihood!G8/Product!$J$10</f>
        <v>4.311854604733603E-3</v>
      </c>
      <c r="H8" s="22">
        <f>'All priors'!H8*Likelihood!H8/Product!$J$10</f>
        <v>0.40881611418025604</v>
      </c>
    </row>
    <row r="9" spans="2:10" ht="30" customHeight="1" x14ac:dyDescent="0.3">
      <c r="C9" s="1">
        <v>0.9</v>
      </c>
      <c r="D9" s="23">
        <f>'All priors'!D9*Likelihood!D9/Product!$J$10</f>
        <v>3.9206858810319933E-28</v>
      </c>
      <c r="E9" s="24">
        <f>'All priors'!E9*Likelihood!E9/Product!$J$10</f>
        <v>6.9761002252250248E-15</v>
      </c>
      <c r="F9" s="24">
        <f>'All priors'!F9*Likelihood!F9/Product!$J$10</f>
        <v>8.1142739310695097E-9</v>
      </c>
      <c r="G9" s="24">
        <f>'All priors'!G9*Likelihood!G9/Product!$J$10</f>
        <v>6.0115423976525806E-5</v>
      </c>
      <c r="H9" s="25">
        <f>'All priors'!H9*Likelihood!H9/Product!$J$10</f>
        <v>9.1194741141417499E-2</v>
      </c>
    </row>
    <row r="10" spans="2:10" ht="30" customHeight="1" x14ac:dyDescent="0.3">
      <c r="I10" s="1" t="s">
        <v>0</v>
      </c>
      <c r="J10" s="2">
        <f>SUM(D5:H9)</f>
        <v>1</v>
      </c>
    </row>
    <row r="11" spans="2:10" ht="30" customHeight="1" x14ac:dyDescent="0.3">
      <c r="J11" s="2"/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priors</vt:lpstr>
      <vt:lpstr>Likelihood</vt:lpstr>
      <vt:lpstr>Product</vt:lpstr>
      <vt:lpstr>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2023-12-12T23:07:50Z</dcterms:created>
  <dcterms:modified xsi:type="dcterms:W3CDTF">2023-12-15T17:06:22Z</dcterms:modified>
</cp:coreProperties>
</file>