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49cd31feb53bc1/Documents/Google Earth/Earth/Eye of the Sahara/Data/Reference/"/>
    </mc:Choice>
  </mc:AlternateContent>
  <xr:revisionPtr revIDLastSave="200" documentId="8_{4DDA7B2B-0F76-47CA-BD6B-B98CEBADD5F3}" xr6:coauthVersionLast="47" xr6:coauthVersionMax="47" xr10:uidLastSave="{8A4CC46A-C398-49AE-97FE-B768CD7FDBC4}"/>
  <bookViews>
    <workbookView xWindow="-120" yWindow="-120" windowWidth="38640" windowHeight="21120" xr2:uid="{4C9E5A02-775B-4B75-A92F-D2A991131796}"/>
  </bookViews>
  <sheets>
    <sheet name="Ancient Sites" sheetId="6" r:id="rId1"/>
    <sheet name="Pole Locations" sheetId="5" r:id="rId2"/>
    <sheet name="Lantis Locations" sheetId="4" r:id="rId3"/>
    <sheet name="Constan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5" l="1"/>
  <c r="M2" i="5"/>
  <c r="N2" i="5"/>
  <c r="L3" i="5"/>
  <c r="M3" i="5"/>
  <c r="N3" i="5"/>
  <c r="L5" i="5"/>
  <c r="M5" i="5"/>
  <c r="N5" i="5"/>
  <c r="L4" i="5"/>
  <c r="M4" i="5"/>
  <c r="N4" i="5"/>
  <c r="L6" i="5"/>
  <c r="M6" i="5"/>
  <c r="N6" i="5"/>
  <c r="K2" i="5"/>
  <c r="K3" i="5"/>
  <c r="K5" i="5"/>
  <c r="K4" i="5"/>
  <c r="K6" i="5"/>
  <c r="B5" i="2"/>
  <c r="B6" i="2" s="1"/>
</calcChain>
</file>

<file path=xl/sharedStrings.xml><?xml version="1.0" encoding="utf-8"?>
<sst xmlns="http://schemas.openxmlformats.org/spreadsheetml/2006/main" count="1143" uniqueCount="496">
  <si>
    <t>Antediluvian Equatorial Cirumference (meters)</t>
  </si>
  <si>
    <t>Antediluvian Equatorial Cirumference (ants)</t>
  </si>
  <si>
    <t>P-Ratio Divisor</t>
  </si>
  <si>
    <t>Moon Orbital Distance (ants)</t>
  </si>
  <si>
    <t>Meter:Ant Ratio</t>
  </si>
  <si>
    <t>Kilogram:Kilotenna Ratio</t>
  </si>
  <si>
    <t>Name</t>
  </si>
  <si>
    <t>Description</t>
  </si>
  <si>
    <t>Current</t>
  </si>
  <si>
    <t>Hudson Bay</t>
  </si>
  <si>
    <t>Yukon</t>
  </si>
  <si>
    <t>Beaufort Sea</t>
  </si>
  <si>
    <t>Norwegian Sea</t>
  </si>
  <si>
    <t>Latitude</t>
  </si>
  <si>
    <t>Longitude</t>
  </si>
  <si>
    <t>Altitude</t>
  </si>
  <si>
    <t>Atlantis</t>
  </si>
  <si>
    <t>Hyperborea</t>
  </si>
  <si>
    <t>Aztlán</t>
  </si>
  <si>
    <t>Bering Sea</t>
  </si>
  <si>
    <t>Hy-Brasil</t>
  </si>
  <si>
    <t>Jan Mayen Island</t>
  </si>
  <si>
    <t>Athens</t>
  </si>
  <si>
    <t>Sandy Island</t>
  </si>
  <si>
    <t>Mountain of Saturn</t>
  </si>
  <si>
    <t>Mars Volcano 1</t>
  </si>
  <si>
    <t>Mars Volcano 2</t>
  </si>
  <si>
    <t>Mars Volcano 3</t>
  </si>
  <si>
    <t>Mars Volcano 4</t>
  </si>
  <si>
    <t>Mars North Pole</t>
  </si>
  <si>
    <t>Mars Lantis Crater 001</t>
  </si>
  <si>
    <t>CityState</t>
  </si>
  <si>
    <t>Country</t>
  </si>
  <si>
    <t>Region</t>
  </si>
  <si>
    <t>North</t>
  </si>
  <si>
    <t>East</t>
  </si>
  <si>
    <t>Jabal Lakhdar</t>
  </si>
  <si>
    <t>Algeria</t>
  </si>
  <si>
    <t>Africa</t>
  </si>
  <si>
    <t>Pyramid of Djedefre</t>
  </si>
  <si>
    <t>Abu Rawash Egypt</t>
  </si>
  <si>
    <t>Abu Rawash</t>
  </si>
  <si>
    <t>Egypt</t>
  </si>
  <si>
    <t>Pyramid of Neferefre</t>
  </si>
  <si>
    <t>Abusir Egypt</t>
  </si>
  <si>
    <t>Abusir</t>
  </si>
  <si>
    <t>Pyramid of Neferirkare</t>
  </si>
  <si>
    <t>Pyramid of Sahure</t>
  </si>
  <si>
    <t>Temple Ramses II</t>
  </si>
  <si>
    <t>Abydon Egypt</t>
  </si>
  <si>
    <t>Abydon</t>
  </si>
  <si>
    <t>Osirion</t>
  </si>
  <si>
    <t>Abydos Egypt</t>
  </si>
  <si>
    <t>Abydos</t>
  </si>
  <si>
    <t>Pyramid of Ahmose I</t>
  </si>
  <si>
    <t>Temple Seti I</t>
  </si>
  <si>
    <t>Mosque of Ibn Tulun</t>
  </si>
  <si>
    <t>Cairo Egypt</t>
  </si>
  <si>
    <t>Cairo</t>
  </si>
  <si>
    <t>Dahshur Pyramid of Senusret III</t>
  </si>
  <si>
    <t>Bent Pyramid</t>
  </si>
  <si>
    <t>Dahshur Egypt</t>
  </si>
  <si>
    <t>Dahshur</t>
  </si>
  <si>
    <t>Pyramid of Amenemhat II</t>
  </si>
  <si>
    <t>Red Pyramid</t>
  </si>
  <si>
    <t>Mortuary Temple of Mentuhotep II</t>
  </si>
  <si>
    <t>Deir Bahari Egypt</t>
  </si>
  <si>
    <t>Deir Bahari</t>
  </si>
  <si>
    <t>Temple of Hathor</t>
  </si>
  <si>
    <t>Deir el Medinah Egypt</t>
  </si>
  <si>
    <t>Deir el Medinah</t>
  </si>
  <si>
    <t>Sacred Lake</t>
  </si>
  <si>
    <t>Dendara Egypt</t>
  </si>
  <si>
    <t>Dendara</t>
  </si>
  <si>
    <t>Dendera Egypt</t>
  </si>
  <si>
    <t>Dendera</t>
  </si>
  <si>
    <t>Edfu Temple of Horus</t>
  </si>
  <si>
    <t>Temple of Khnum</t>
  </si>
  <si>
    <t>Elephantine Egypt</t>
  </si>
  <si>
    <t>Elephantine</t>
  </si>
  <si>
    <t>Khafre</t>
  </si>
  <si>
    <t>Giza Egypt</t>
  </si>
  <si>
    <t>Giza</t>
  </si>
  <si>
    <t>Khufu</t>
  </si>
  <si>
    <t>Menkaure</t>
  </si>
  <si>
    <t>Kom Ombo</t>
  </si>
  <si>
    <t>Pyramid of Amenemhat I</t>
  </si>
  <si>
    <t>Lisht Egypt</t>
  </si>
  <si>
    <t>Lisht</t>
  </si>
  <si>
    <t>Pyramid of Senusret I</t>
  </si>
  <si>
    <t>Temple Ramses III</t>
  </si>
  <si>
    <t>Luxor West Egypt</t>
  </si>
  <si>
    <t>Luxor West</t>
  </si>
  <si>
    <t>Karnak, Temple of Amun Re</t>
  </si>
  <si>
    <t>Luxor Egypt</t>
  </si>
  <si>
    <t>Luxor</t>
  </si>
  <si>
    <t>Meidum Pyramid</t>
  </si>
  <si>
    <t>Pyramid of Teti</t>
  </si>
  <si>
    <t>Mastaba of Shepseskaf</t>
  </si>
  <si>
    <t>Saqqara Egypt</t>
  </si>
  <si>
    <t>Saqqara</t>
  </si>
  <si>
    <t>Pyramid of Djedkare-Isesi</t>
  </si>
  <si>
    <t>Pyramid of Djoser</t>
  </si>
  <si>
    <t>Pyramid of Khendjer</t>
  </si>
  <si>
    <t>Pyramid of Pepi II</t>
  </si>
  <si>
    <t>Pyramid of Qakare Ibi</t>
  </si>
  <si>
    <t>Pyramid of Unas</t>
  </si>
  <si>
    <t>Pyramid Userkaf</t>
  </si>
  <si>
    <t>Shunet El Zebib</t>
  </si>
  <si>
    <t>Amun Temple</t>
  </si>
  <si>
    <t>Siwa Oasis Egypt</t>
  </si>
  <si>
    <t>Siwa Oasis</t>
  </si>
  <si>
    <t>Temple of Edfu</t>
  </si>
  <si>
    <t>Temple of Esna</t>
  </si>
  <si>
    <t>El Kab</t>
  </si>
  <si>
    <t>Temple of Hathor Egypt</t>
  </si>
  <si>
    <t>Temple of Isis at Shenhur</t>
  </si>
  <si>
    <t>Temple of Ramses II</t>
  </si>
  <si>
    <t>Layer Pyramid</t>
  </si>
  <si>
    <t>Zawyet El Aryan Egypt</t>
  </si>
  <si>
    <t>Zawyet El Aryan</t>
  </si>
  <si>
    <t>Bete Giyorgis</t>
  </si>
  <si>
    <t>Ethiopia</t>
  </si>
  <si>
    <t>Yeha Temple</t>
  </si>
  <si>
    <t>Dangeil Sudan</t>
  </si>
  <si>
    <t>Dangeil</t>
  </si>
  <si>
    <t>Sudan</t>
  </si>
  <si>
    <t>Eye of the Sahara</t>
  </si>
  <si>
    <t>Ouadâne Mauritania</t>
  </si>
  <si>
    <t>Ouadâne</t>
  </si>
  <si>
    <t>Mauritania</t>
  </si>
  <si>
    <t>Western Desert Egypt</t>
  </si>
  <si>
    <t>Western Desert</t>
  </si>
  <si>
    <t>Tassili n’Ajjer</t>
  </si>
  <si>
    <t>Sahara Algeria</t>
  </si>
  <si>
    <t>Sahara</t>
  </si>
  <si>
    <t>Msoura Stone Circles</t>
  </si>
  <si>
    <t>Morocco</t>
  </si>
  <si>
    <t>Sukhothai</t>
  </si>
  <si>
    <t>Sukhothai Province Thailoand</t>
  </si>
  <si>
    <t>Sukhothai Province</t>
  </si>
  <si>
    <t>Thailoand</t>
  </si>
  <si>
    <t>Asia</t>
  </si>
  <si>
    <t>Preah Vihear Temple</t>
  </si>
  <si>
    <t>Preah Vihear Cambodia</t>
  </si>
  <si>
    <t>Preah Vihear</t>
  </si>
  <si>
    <t>Cambodia</t>
  </si>
  <si>
    <t>Pyay</t>
  </si>
  <si>
    <t>Bago Myanmar</t>
  </si>
  <si>
    <t>Bago</t>
  </si>
  <si>
    <t>Myanmar</t>
  </si>
  <si>
    <t>Khajuraho</t>
  </si>
  <si>
    <t>Madhya Pradesh India</t>
  </si>
  <si>
    <t>Madhya Pradesh</t>
  </si>
  <si>
    <t>India</t>
  </si>
  <si>
    <t>Mohenjo-daro</t>
  </si>
  <si>
    <t>Sindh Pakistan</t>
  </si>
  <si>
    <t>Sindh</t>
  </si>
  <si>
    <t>Pakistan</t>
  </si>
  <si>
    <t>Koh Ker</t>
  </si>
  <si>
    <t>Preah Khan of Kompong Svay</t>
  </si>
  <si>
    <t>Chongling Mausoleum of Emperor Dezong of Tang</t>
  </si>
  <si>
    <t>China</t>
  </si>
  <si>
    <t>Jinling Mausoleum of Emperor Xianzong of Tang</t>
  </si>
  <si>
    <t>The Lianhu Altar</t>
  </si>
  <si>
    <t>Tomb of Consort Ban</t>
  </si>
  <si>
    <t>Tomb of Emperor Ai of Han</t>
  </si>
  <si>
    <t>Tomb of Emperor Cheng of Han</t>
  </si>
  <si>
    <t>Tomb of Emperor Gaozu of Han</t>
  </si>
  <si>
    <t>Tomb of Emperor Hui of Han</t>
  </si>
  <si>
    <t>Tomb of Emperor Jing of Han</t>
  </si>
  <si>
    <t>Tomb of Emperor Ping of Han</t>
  </si>
  <si>
    <t>Tomb of Emperor Wen of Sui</t>
  </si>
  <si>
    <t>Tomb of Emperor Wu of Han</t>
  </si>
  <si>
    <t>Tomb of Emperor Xuan of Han</t>
  </si>
  <si>
    <t>Tomb of Emperor Yuan of Han</t>
  </si>
  <si>
    <t>Tomb of Emperor Zhao of Han</t>
  </si>
  <si>
    <t>Tomb of Empress Dou</t>
  </si>
  <si>
    <t>Tomb of Empress Dowager Bo</t>
  </si>
  <si>
    <t>Tomb of Empress Fu</t>
  </si>
  <si>
    <t>Tomb of Empress Li</t>
  </si>
  <si>
    <t>Tomb of Empress Lü</t>
  </si>
  <si>
    <t>Tomb of Empress Shangguan</t>
  </si>
  <si>
    <t>Tomb of Empress Wang (a)</t>
  </si>
  <si>
    <t>Tomb of Empress Wang (b)</t>
  </si>
  <si>
    <t>Tomb of Empress Wang (c)</t>
  </si>
  <si>
    <t>Tomb of Empress Xu (a)</t>
  </si>
  <si>
    <t>Tomb of Empress Xu (b)</t>
  </si>
  <si>
    <t>Tomb of Empress Zhang Yan</t>
  </si>
  <si>
    <t>Tomb of Marquis Zhang Ao</t>
  </si>
  <si>
    <t>Tomb of Princess Chengyang of Emperor Taizong</t>
  </si>
  <si>
    <t>Tomb of Princess Xincheng of Emperor Taizong</t>
  </si>
  <si>
    <t>Yarkhoto</t>
  </si>
  <si>
    <t>Yarnaz Valley China</t>
  </si>
  <si>
    <t>Yarnaz Valley</t>
  </si>
  <si>
    <t>Golden Temple</t>
  </si>
  <si>
    <t>Amritsar India</t>
  </si>
  <si>
    <t>Amritsar</t>
  </si>
  <si>
    <t>Chidambaram Nataraja</t>
  </si>
  <si>
    <t>Chidambaram India</t>
  </si>
  <si>
    <t>Chidambaram</t>
  </si>
  <si>
    <t>Srikalahasti Temple</t>
  </si>
  <si>
    <t>Chitoor India</t>
  </si>
  <si>
    <t>Chitoor</t>
  </si>
  <si>
    <t>Ekambareswarar Temple</t>
  </si>
  <si>
    <t>Kanchipura India</t>
  </si>
  <si>
    <t>Kanchipura</t>
  </si>
  <si>
    <t>Dholavira</t>
  </si>
  <si>
    <t>Khadirbet India</t>
  </si>
  <si>
    <t>Khadirbet</t>
  </si>
  <si>
    <t>Sas Bahu Temple</t>
  </si>
  <si>
    <t>Tigawa Temple</t>
  </si>
  <si>
    <t>Shore Temple</t>
  </si>
  <si>
    <t>Mahabalipuram India</t>
  </si>
  <si>
    <t>Mahabalipuram</t>
  </si>
  <si>
    <t>Rameshwar Mandir</t>
  </si>
  <si>
    <t>Shri Martand Sun Temple</t>
  </si>
  <si>
    <t>Sigiriya</t>
  </si>
  <si>
    <t>Tamil Nadu</t>
  </si>
  <si>
    <t>Brihadisvara Temple</t>
  </si>
  <si>
    <t>Thanjavur India</t>
  </si>
  <si>
    <t>Thanjavur</t>
  </si>
  <si>
    <t>Annamalaiyar Temple</t>
  </si>
  <si>
    <t>Tiruvannamalai India</t>
  </si>
  <si>
    <t>Tiruvannamalai</t>
  </si>
  <si>
    <t>Udaipur Rajasthan India</t>
  </si>
  <si>
    <t>Udaipur Rajasthan</t>
  </si>
  <si>
    <t>Venkateswara Temple</t>
  </si>
  <si>
    <t>Gunung Padang</t>
  </si>
  <si>
    <t>Indonesia</t>
  </si>
  <si>
    <t>Xanadu</t>
  </si>
  <si>
    <t>Inner Mongolia</t>
  </si>
  <si>
    <t>Osaka Castle</t>
  </si>
  <si>
    <t>Japan</t>
  </si>
  <si>
    <t>Thinadhoo</t>
  </si>
  <si>
    <t>Maldives</t>
  </si>
  <si>
    <t>Harappa</t>
  </si>
  <si>
    <t>Por-Bazhyn</t>
  </si>
  <si>
    <t>Russia</t>
  </si>
  <si>
    <t>Angkor Wat</t>
  </si>
  <si>
    <t>Thailand</t>
  </si>
  <si>
    <t>Wat Phra Mahathat</t>
  </si>
  <si>
    <t>Ayutthaya Thailand</t>
  </si>
  <si>
    <t>Ayutthaya</t>
  </si>
  <si>
    <t>Sri Thep</t>
  </si>
  <si>
    <t>Kao Klang Nai Thailand</t>
  </si>
  <si>
    <t>Kao Klang Nai</t>
  </si>
  <si>
    <t>Prasat Hin Phimai</t>
  </si>
  <si>
    <t>Prasat Mueang Tam</t>
  </si>
  <si>
    <t>Prasat Phanom Rung</t>
  </si>
  <si>
    <t>Prasat Si Khoraphum</t>
  </si>
  <si>
    <t>Wat Phra Sri Rattana Mahathat</t>
  </si>
  <si>
    <t>Pyramid of the Sun</t>
  </si>
  <si>
    <t>Bosnia</t>
  </si>
  <si>
    <t>Europe</t>
  </si>
  <si>
    <t>The Parthenon</t>
  </si>
  <si>
    <t>Athens Greece</t>
  </si>
  <si>
    <t>Greece</t>
  </si>
  <si>
    <t>Delphi Amphitheater</t>
  </si>
  <si>
    <t>Knossos</t>
  </si>
  <si>
    <t>Lion Gate</t>
  </si>
  <si>
    <t>Mycenae Greece</t>
  </si>
  <si>
    <t>Mycenae</t>
  </si>
  <si>
    <t>Tomb of Agamemnon</t>
  </si>
  <si>
    <t>The Temple of Artemis</t>
  </si>
  <si>
    <t>Circus Maximus</t>
  </si>
  <si>
    <t>Rome Italy</t>
  </si>
  <si>
    <t>Rome</t>
  </si>
  <si>
    <t>Italy</t>
  </si>
  <si>
    <t>Palantine Hill</t>
  </si>
  <si>
    <t>Monte d'Accoddi</t>
  </si>
  <si>
    <t>Sardinia Italy</t>
  </si>
  <si>
    <t>Sardinia</t>
  </si>
  <si>
    <t>Ġgantija Temple</t>
  </si>
  <si>
    <t>Gozo Malta</t>
  </si>
  <si>
    <t>Gozo</t>
  </si>
  <si>
    <t>Malta</t>
  </si>
  <si>
    <t>Mosque-Cathedral of Cordoba</t>
  </si>
  <si>
    <t>Spain</t>
  </si>
  <si>
    <t>Naveta d'Es Tudons</t>
  </si>
  <si>
    <t>Hagia Sophia</t>
  </si>
  <si>
    <t>Turkey</t>
  </si>
  <si>
    <t>Hattusa</t>
  </si>
  <si>
    <t>Calanais Standing Stones</t>
  </si>
  <si>
    <t>UK</t>
  </si>
  <si>
    <t>Glastonbury Tor</t>
  </si>
  <si>
    <t>Stonehenge</t>
  </si>
  <si>
    <t>Rock of Gilbraltar</t>
  </si>
  <si>
    <t>The Rock of Gibraltar (from the Moorish Gibraltar name Jabel-al-Tariq) is a monolithic limestone promontory located in the British territory of Gibraltar, near the southwestern tip of Europe on the Iberian Peninsula.</t>
  </si>
  <si>
    <t>Gibraltar</t>
  </si>
  <si>
    <t>Mount Olympus</t>
  </si>
  <si>
    <t>Ireland</t>
  </si>
  <si>
    <t>Badlands Guardian</t>
  </si>
  <si>
    <t>AB Canada</t>
  </si>
  <si>
    <t>AB</t>
  </si>
  <si>
    <t>Canada</t>
  </si>
  <si>
    <t>North America</t>
  </si>
  <si>
    <t>Blythe Intaglios, B1</t>
  </si>
  <si>
    <t>California US</t>
  </si>
  <si>
    <t>California</t>
  </si>
  <si>
    <t>US</t>
  </si>
  <si>
    <t>Blythe Intaglios, B3</t>
  </si>
  <si>
    <t>Ocmulgee National Monument</t>
  </si>
  <si>
    <t>Georgia US</t>
  </si>
  <si>
    <t>Georgia</t>
  </si>
  <si>
    <t>Chaco Canyon, Pueblo del Arroyo</t>
  </si>
  <si>
    <t>New Mexico US</t>
  </si>
  <si>
    <t>New Mexico</t>
  </si>
  <si>
    <t>Great Serpent Mound</t>
  </si>
  <si>
    <t>Ohio US</t>
  </si>
  <si>
    <t>Ohio</t>
  </si>
  <si>
    <t>Monks Mound</t>
  </si>
  <si>
    <t>Cahokia US. Illinois</t>
  </si>
  <si>
    <t>Cahokia</t>
  </si>
  <si>
    <t>US. Illinois</t>
  </si>
  <si>
    <t>Ahu Akivi</t>
  </si>
  <si>
    <t>Easter Island Chile</t>
  </si>
  <si>
    <t>Easter Island</t>
  </si>
  <si>
    <t>Chile</t>
  </si>
  <si>
    <t>Pacific Ocean</t>
  </si>
  <si>
    <t>Ahu Nau Nau</t>
  </si>
  <si>
    <t>Ahu Tahai</t>
  </si>
  <si>
    <t>Ahu Tongariki</t>
  </si>
  <si>
    <t>Ahu Vinapu</t>
  </si>
  <si>
    <t>Nan Madol</t>
  </si>
  <si>
    <t>Micronesia</t>
  </si>
  <si>
    <t>Temple of Nan Dawas</t>
  </si>
  <si>
    <t>Nan Madol Micronesia</t>
  </si>
  <si>
    <t>Pulemelei Mound</t>
  </si>
  <si>
    <t>Samoa</t>
  </si>
  <si>
    <t>Ha'amonga 'a Maui Trilithon</t>
  </si>
  <si>
    <t>Tonga</t>
  </si>
  <si>
    <t>Kuk Creek</t>
  </si>
  <si>
    <t>Wahgi Valley Papa New Guinea</t>
  </si>
  <si>
    <t>Wahgi Valley</t>
  </si>
  <si>
    <t>Papa New Guinea</t>
  </si>
  <si>
    <t>Isla Aneityum</t>
  </si>
  <si>
    <t>Tafea Vanuatu</t>
  </si>
  <si>
    <t>Tafea</t>
  </si>
  <si>
    <t>Vanuatu</t>
  </si>
  <si>
    <t>Persepolis</t>
  </si>
  <si>
    <t xml:space="preserve">	Marvdasht, Fars Province Iran</t>
  </si>
  <si>
    <t xml:space="preserve">	Marvdasht, Fars Province</t>
  </si>
  <si>
    <t>Iran</t>
  </si>
  <si>
    <t>Middle East</t>
  </si>
  <si>
    <t>Petra</t>
  </si>
  <si>
    <t xml:space="preserve">	Ma'an Governorate Jordan</t>
  </si>
  <si>
    <t xml:space="preserve">	Ma'an Governorate</t>
  </si>
  <si>
    <t>Jordan</t>
  </si>
  <si>
    <t>Ur (Sumerian)</t>
  </si>
  <si>
    <t>Tell el-Muqayyar, Dhi Qar Governorate Iraq</t>
  </si>
  <si>
    <t>Tell el-Muqayyar, Dhi Qar Governorate</t>
  </si>
  <si>
    <t>Iraq</t>
  </si>
  <si>
    <t>Chogha Zanbil</t>
  </si>
  <si>
    <t>Dur-Kurigalzu</t>
  </si>
  <si>
    <t>Tower of Babel</t>
  </si>
  <si>
    <t>Ziggurat of Ur</t>
  </si>
  <si>
    <t>Dome of the Rock</t>
  </si>
  <si>
    <t>Jerusalem</t>
  </si>
  <si>
    <t>Western Wall</t>
  </si>
  <si>
    <t>Temple of the Winged Lions</t>
  </si>
  <si>
    <t>Petra Jordan</t>
  </si>
  <si>
    <t>Irak Al-Amir</t>
  </si>
  <si>
    <t>Qasr ll-Abd Jordan</t>
  </si>
  <si>
    <t>Qasr ll-Abd</t>
  </si>
  <si>
    <t>Umayyad Mosque in Amman</t>
  </si>
  <si>
    <t>Temple of Jupiter</t>
  </si>
  <si>
    <t>Baalbek Lebanon</t>
  </si>
  <si>
    <t>Baalbek</t>
  </si>
  <si>
    <t>Lebanon</t>
  </si>
  <si>
    <t>Kaaba</t>
  </si>
  <si>
    <t>Mecca Saudi Arabia</t>
  </si>
  <si>
    <t>Mecca</t>
  </si>
  <si>
    <t>Saudi Arabia</t>
  </si>
  <si>
    <t>Harran</t>
  </si>
  <si>
    <t>Great Mosque of Sana'a</t>
  </si>
  <si>
    <t>Yemen</t>
  </si>
  <si>
    <t>Chincana Labyrinth</t>
  </si>
  <si>
    <t>Bolivia</t>
  </si>
  <si>
    <t>South America</t>
  </si>
  <si>
    <t>Puma Punku</t>
  </si>
  <si>
    <t>Quenuani</t>
  </si>
  <si>
    <t>Tiwanaku</t>
  </si>
  <si>
    <t>Caral-Supe</t>
  </si>
  <si>
    <t>Peru</t>
  </si>
  <si>
    <t>Huanca Pyramid</t>
  </si>
  <si>
    <t>Caral-Supe Peru</t>
  </si>
  <si>
    <t>Chan Chan</t>
  </si>
  <si>
    <t>Chavin</t>
  </si>
  <si>
    <t>Cuzco</t>
  </si>
  <si>
    <t>Huanuco Pampa</t>
  </si>
  <si>
    <t>Temple of the Moon</t>
  </si>
  <si>
    <t>Huayna Picchu Peru</t>
  </si>
  <si>
    <t>Huayna Picchu</t>
  </si>
  <si>
    <t>La Centinela</t>
  </si>
  <si>
    <t>Temple of the Three Windows</t>
  </si>
  <si>
    <t>Machu Picchu Peru</t>
  </si>
  <si>
    <t>Machu Picchu</t>
  </si>
  <si>
    <t>Terraces</t>
  </si>
  <si>
    <t>Face</t>
  </si>
  <si>
    <t>Marcahuasi Peru</t>
  </si>
  <si>
    <t>Marcahuasi</t>
  </si>
  <si>
    <t>Nazca Lines</t>
  </si>
  <si>
    <t>Temple of the Sun</t>
  </si>
  <si>
    <t>Ollantaytambo Peru</t>
  </si>
  <si>
    <t>Ollantaytambo</t>
  </si>
  <si>
    <t>Sacsahuaman</t>
  </si>
  <si>
    <t>Sechin Bajo</t>
  </si>
  <si>
    <t>Warawtampu</t>
  </si>
  <si>
    <t>Chotuna</t>
  </si>
  <si>
    <t>Pyramids of Paratoari</t>
  </si>
  <si>
    <t>Manu Peru</t>
  </si>
  <si>
    <t>Manu</t>
  </si>
  <si>
    <t>Cusco Peru</t>
  </si>
  <si>
    <t>Cusco</t>
  </si>
  <si>
    <t>Urubamba Peru</t>
  </si>
  <si>
    <t>Urubamba</t>
  </si>
  <si>
    <t>Sun God Pyramid</t>
  </si>
  <si>
    <t>Altun Ha Belize</t>
  </si>
  <si>
    <t>Altun Ha</t>
  </si>
  <si>
    <t>Belize</t>
  </si>
  <si>
    <t>Mesoamerica</t>
  </si>
  <si>
    <t>Xunantunich</t>
  </si>
  <si>
    <t>Tazumal</t>
  </si>
  <si>
    <t>El Salvador</t>
  </si>
  <si>
    <t>Mixco Viejo</t>
  </si>
  <si>
    <t>Guatemala</t>
  </si>
  <si>
    <t>Tikal</t>
  </si>
  <si>
    <t>Yaxchilan</t>
  </si>
  <si>
    <t>Step Pyramids</t>
  </si>
  <si>
    <t>Copan Honduras</t>
  </si>
  <si>
    <t>Copan</t>
  </si>
  <si>
    <t>Honduras</t>
  </si>
  <si>
    <t>Acatitlan</t>
  </si>
  <si>
    <t>Mexico</t>
  </si>
  <si>
    <t>Alta Vista</t>
  </si>
  <si>
    <t>Bonampak</t>
  </si>
  <si>
    <t>Calakmul</t>
  </si>
  <si>
    <t>Calixtlahuaca</t>
  </si>
  <si>
    <t>Chalcatzingo</t>
  </si>
  <si>
    <t>Chichen Itza</t>
  </si>
  <si>
    <t>C1</t>
  </si>
  <si>
    <t>Chimalacatlan Mexico</t>
  </si>
  <si>
    <t>Chimalacatlan</t>
  </si>
  <si>
    <t>C2</t>
  </si>
  <si>
    <t>Cholula</t>
  </si>
  <si>
    <t>Grand Pyramid</t>
  </si>
  <si>
    <t>Coba Mexico</t>
  </si>
  <si>
    <t>Coba</t>
  </si>
  <si>
    <t>Comalcalco</t>
  </si>
  <si>
    <t>Cuauhcalli</t>
  </si>
  <si>
    <t>Cuauhtinchan Archeological Site Mexico</t>
  </si>
  <si>
    <t>Cuauhtinchan Archeological Site</t>
  </si>
  <si>
    <t>Cuicuilco</t>
  </si>
  <si>
    <t>El Cerrito Archaological Zone</t>
  </si>
  <si>
    <t>Pyramid of the Niches</t>
  </si>
  <si>
    <t>El Tajin Mexico</t>
  </si>
  <si>
    <t>El Tajin</t>
  </si>
  <si>
    <t>Southern Ballcourt</t>
  </si>
  <si>
    <t>Tajin Chico</t>
  </si>
  <si>
    <t>El Tepozteco</t>
  </si>
  <si>
    <t>La Venta</t>
  </si>
  <si>
    <t>Mayapan</t>
  </si>
  <si>
    <t>Mitla</t>
  </si>
  <si>
    <t>Monte Alban</t>
  </si>
  <si>
    <t>Building J</t>
  </si>
  <si>
    <t>Monte Alban Mexico</t>
  </si>
  <si>
    <t>North Group</t>
  </si>
  <si>
    <t>Palenque Mexico</t>
  </si>
  <si>
    <t>Palenque</t>
  </si>
  <si>
    <t>Temple of the Inscriptions</t>
  </si>
  <si>
    <t>Tenango</t>
  </si>
  <si>
    <t>Tenochtitlan</t>
  </si>
  <si>
    <t>Teotihuacan</t>
  </si>
  <si>
    <t>Tiatelolco</t>
  </si>
  <si>
    <t>Tula</t>
  </si>
  <si>
    <t>Tulum</t>
  </si>
  <si>
    <t>Palace of the Governors</t>
  </si>
  <si>
    <t>Uxmal Mexico</t>
  </si>
  <si>
    <t>Uxmal</t>
  </si>
  <si>
    <t>Pyramid of the Magician</t>
  </si>
  <si>
    <t>Templo Mayor</t>
  </si>
  <si>
    <t>Xochicalco Mexico</t>
  </si>
  <si>
    <t>Xochicalco</t>
  </si>
  <si>
    <t>Temple of Quetzalcoatl</t>
  </si>
  <si>
    <t>SemiMajorAxis (m)</t>
  </si>
  <si>
    <t>SemiMinorAxis (m)</t>
  </si>
  <si>
    <t>TruePolarAxis (m)</t>
  </si>
  <si>
    <t>TruePolarAxisCalc (m)</t>
  </si>
  <si>
    <t>SemiMajorAxis (a)</t>
  </si>
  <si>
    <t>SemiMinorAxis (a)</t>
  </si>
  <si>
    <t>TruePolarAxis (a)</t>
  </si>
  <si>
    <t>TruePolarAxisCalc (a)</t>
  </si>
  <si>
    <t>Altitude (a)</t>
  </si>
  <si>
    <t>AntipodeAltitude (a)</t>
  </si>
  <si>
    <t>AltitudeOffset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</si>
</sst>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000000_);_(* \(#,##0.000000000\);_(* &quot;-&quot;??_);_(@_)"/>
    <numFmt numFmtId="176" formatCode="0.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176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2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76" formatCode="0.0000000000000"/>
    </dxf>
    <dxf>
      <numFmt numFmtId="176" formatCode="0.0000000000000"/>
    </dxf>
    <dxf>
      <numFmt numFmtId="176" formatCode="0.0000000000000"/>
    </dxf>
    <dxf>
      <numFmt numFmtId="176" formatCode="0.0000000000000"/>
    </dxf>
    <dxf>
      <numFmt numFmtId="176" formatCode="0.0000000000000"/>
    </dxf>
    <dxf>
      <numFmt numFmtId="176" formatCode="0.00000000000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76716C-9545-4C43-BAEE-65735930F4E1}" name="SiteLocation" displayName="SiteLocation" ref="A1:J245" totalsRowShown="0">
  <autoFilter ref="A1:J245" xr:uid="{F476716C-9545-4C43-BAEE-65735930F4E1}"/>
  <sortState xmlns:xlrd2="http://schemas.microsoft.com/office/spreadsheetml/2017/richdata2" ref="B2:J245">
    <sortCondition ref="B2:B245"/>
  </sortState>
  <tableColumns count="10">
    <tableColumn id="5" xr3:uid="{D6ABC31F-B0B7-48EF-BBC6-E26156832B25}" name="Region" dataDxfId="0"/>
    <tableColumn id="1" xr3:uid="{BE7EC7D1-4C68-4468-9BD9-193961DEB915}" name="Name" dataDxfId="25"/>
    <tableColumn id="2" xr3:uid="{C58D62F4-45CF-4969-A28F-AFB17D67416B}" name="Description" dataDxfId="24"/>
    <tableColumn id="3" xr3:uid="{647E0E2C-2D1E-4510-9CAD-228366605255}" name="CityState" dataDxfId="23"/>
    <tableColumn id="4" xr3:uid="{88FA0F1C-BC97-45D6-BC1A-0F0EDA59FA8C}" name="Country" dataDxfId="22"/>
    <tableColumn id="6" xr3:uid="{73B6EAA9-4D2A-494A-9F18-6EEC60E7F858}" name="Latitude" dataDxfId="19"/>
    <tableColumn id="7" xr3:uid="{6EDC1887-F471-46A1-81B3-5A4720352A76}" name="Longitude" dataDxfId="18"/>
    <tableColumn id="8" xr3:uid="{3B9F5BBE-63C2-4D4A-9F0B-D5A3C342F7D6}" name="Altitude" dataDxfId="9" dataCellStyle="Comma"/>
    <tableColumn id="9" xr3:uid="{E9112C87-621B-431A-B5C5-EF2A265B89CE}" name="North" dataDxfId="20"/>
    <tableColumn id="10" xr3:uid="{660EC841-B8F1-48C9-9E1F-5A28D3270C9C}" name="Eas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B7B3C1-141B-4B4E-8F05-953924868306}" name="PoleLocation" displayName="PoleLocation" ref="A1:N6" totalsRowShown="0">
  <autoFilter ref="A1:N6" xr:uid="{40B7B3C1-141B-4B4E-8F05-953924868306}"/>
  <tableColumns count="14">
    <tableColumn id="1" xr3:uid="{BDF3342F-BAAA-47A3-94F3-F677D7DF3467}" name="Name" dataDxfId="26"/>
    <tableColumn id="3" xr3:uid="{52610270-B86F-482E-97E0-C1535CF633E0}" name="Latitude" dataDxfId="17"/>
    <tableColumn id="4" xr3:uid="{42EE9865-BE5C-410C-9641-D257D6D7E1E5}" name="Longitude" dataDxfId="16"/>
    <tableColumn id="5" xr3:uid="{D8377411-D5EB-46EF-A82B-3810E2FB26AD}" name="Altitude (a)" dataDxfId="12"/>
    <tableColumn id="6" xr3:uid="{B6374E94-5ECF-460C-B3A0-6E1FCE8F44BA}" name="AntipodeAltitude (a)" dataDxfId="11" dataCellStyle="Comma"/>
    <tableColumn id="7" xr3:uid="{57515951-2EC6-40C9-BFEE-FB1F3158D5F6}" name="AltitudeOffset (a)" dataDxfId="10" dataCellStyle="Comma"/>
    <tableColumn id="8" xr3:uid="{8C2F5412-663E-460F-AEC6-E4D09DA85572}" name="SemiMajorAxis (a)" dataDxfId="5" dataCellStyle="Comma"/>
    <tableColumn id="9" xr3:uid="{E58469F9-830C-445C-B555-AA6653C6C2A1}" name="SemiMinorAxis (a)" dataDxfId="4" dataCellStyle="Comma"/>
    <tableColumn id="10" xr3:uid="{891C0025-616A-4CB4-9CA3-11EEADC6532B}" name="TruePolarAxis (a)" dataDxfId="3" dataCellStyle="Comma"/>
    <tableColumn id="11" xr3:uid="{CAF9EEF1-2E20-4403-8E0B-0412D1CB73B8}" name="TruePolarAxisCalc (a)" dataDxfId="2" dataCellStyle="Comma"/>
    <tableColumn id="12" xr3:uid="{22A91582-F66B-45AD-8B23-2FC2C30F09D5}" name="SemiMajorAxis (m)" dataDxfId="1" dataCellStyle="Comma">
      <calculatedColumnFormula>PoleLocation[[#This Row],[SemiMajorAxis (a)]]*Constants!$B$5</calculatedColumnFormula>
    </tableColumn>
    <tableColumn id="13" xr3:uid="{0192FE0E-DAB1-437D-B30A-CF58BE31592F}" name="SemiMinorAxis (m)" dataDxfId="8" dataCellStyle="Comma">
      <calculatedColumnFormula>PoleLocation[[#This Row],[SemiMinorAxis (a)]]*Constants!$B$5</calculatedColumnFormula>
    </tableColumn>
    <tableColumn id="14" xr3:uid="{55E0C3D2-3C4B-40B8-B431-2E1DA1A259AC}" name="TruePolarAxis (m)" dataDxfId="7" dataCellStyle="Comma">
      <calculatedColumnFormula>PoleLocation[[#This Row],[TruePolarAxis (a)]]*Constants!$B$5</calculatedColumnFormula>
    </tableColumn>
    <tableColumn id="15" xr3:uid="{4B44E222-7416-4E11-93CD-21473CBA25D0}" name="TruePolarAxisCalc (m)" dataDxfId="6" dataCellStyle="Comma">
      <calculatedColumnFormula>PoleLocation[[#This Row],[TruePolarAxisCalc (a)]]*Constants!$B$5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005AB-D20F-4844-B619-47434F8C3EEB}" name="LantisLocation" displayName="LantisLocation" ref="A1:D16" totalsRowShown="0">
  <autoFilter ref="A1:D16" xr:uid="{267005AB-D20F-4844-B619-47434F8C3EEB}"/>
  <tableColumns count="4">
    <tableColumn id="1" xr3:uid="{EFBEB320-2A0D-4A1E-9FE9-6F8D9C8A1718}" name="Name" dataDxfId="27"/>
    <tableColumn id="3" xr3:uid="{73FE9A57-969F-47FC-9880-F0366D99DDE4}" name="Latitude" dataDxfId="15"/>
    <tableColumn id="4" xr3:uid="{224BA25F-EDE9-41C2-871A-CB077A556CDC}" name="Longitude" dataDxfId="14"/>
    <tableColumn id="5" xr3:uid="{9FF43410-5C4A-465B-AF8C-F80424B9DF4E}" name="Altitud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93B7-0464-4F79-944E-C1FA4A61E638}">
  <dimension ref="A1:J245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37.5703125" customWidth="1"/>
    <col min="3" max="3" width="33.42578125" customWidth="1"/>
    <col min="4" max="4" width="20.85546875" customWidth="1"/>
    <col min="5" max="5" width="14" bestFit="1" customWidth="1"/>
    <col min="6" max="6" width="25.140625" style="6" customWidth="1"/>
    <col min="7" max="7" width="24.42578125" style="5" customWidth="1"/>
    <col min="8" max="8" width="12.42578125" style="7" customWidth="1"/>
    <col min="9" max="9" width="13.7109375" style="5" customWidth="1"/>
    <col min="10" max="10" width="14.28515625" style="5" customWidth="1"/>
  </cols>
  <sheetData>
    <row r="1" spans="1:10" x14ac:dyDescent="0.25">
      <c r="A1" t="s">
        <v>33</v>
      </c>
      <c r="B1" t="s">
        <v>6</v>
      </c>
      <c r="C1" t="s">
        <v>7</v>
      </c>
      <c r="D1" t="s">
        <v>31</v>
      </c>
      <c r="E1" t="s">
        <v>32</v>
      </c>
      <c r="F1" s="6" t="s">
        <v>13</v>
      </c>
      <c r="G1" s="5" t="s">
        <v>14</v>
      </c>
      <c r="H1" s="7" t="s">
        <v>15</v>
      </c>
      <c r="I1" s="5" t="s">
        <v>34</v>
      </c>
      <c r="J1" s="5" t="s">
        <v>35</v>
      </c>
    </row>
    <row r="2" spans="1:10" x14ac:dyDescent="0.25">
      <c r="A2" s="4" t="s">
        <v>38</v>
      </c>
      <c r="B2" s="4" t="s">
        <v>109</v>
      </c>
      <c r="C2" s="4" t="s">
        <v>110</v>
      </c>
      <c r="D2" s="4" t="s">
        <v>111</v>
      </c>
      <c r="E2" s="4" t="s">
        <v>42</v>
      </c>
      <c r="F2" s="6">
        <v>29.201374999999999</v>
      </c>
      <c r="G2" s="6">
        <v>25.516151000000001</v>
      </c>
    </row>
    <row r="3" spans="1:10" x14ac:dyDescent="0.25">
      <c r="A3" s="4" t="s">
        <v>38</v>
      </c>
      <c r="B3" s="4" t="s">
        <v>109</v>
      </c>
      <c r="C3" s="4" t="s">
        <v>124</v>
      </c>
      <c r="D3" s="4" t="s">
        <v>125</v>
      </c>
      <c r="E3" s="4" t="s">
        <v>126</v>
      </c>
      <c r="F3" s="6">
        <v>18.131307</v>
      </c>
      <c r="G3" s="6">
        <v>33.959800000000001</v>
      </c>
      <c r="I3" s="5">
        <v>16.5</v>
      </c>
      <c r="J3" s="5">
        <v>106.5</v>
      </c>
    </row>
    <row r="4" spans="1:10" x14ac:dyDescent="0.25">
      <c r="A4" s="4" t="s">
        <v>38</v>
      </c>
      <c r="B4" s="4" t="s">
        <v>60</v>
      </c>
      <c r="C4" s="4" t="s">
        <v>61</v>
      </c>
      <c r="D4" s="4" t="s">
        <v>62</v>
      </c>
      <c r="E4" s="4" t="s">
        <v>42</v>
      </c>
      <c r="F4" s="6">
        <v>29.790448999999999</v>
      </c>
      <c r="G4" s="6">
        <v>31.209323999999999</v>
      </c>
      <c r="I4" s="5">
        <v>0</v>
      </c>
      <c r="J4" s="5">
        <v>90</v>
      </c>
    </row>
    <row r="5" spans="1:10" x14ac:dyDescent="0.25">
      <c r="A5" s="4" t="s">
        <v>38</v>
      </c>
      <c r="B5" s="4" t="s">
        <v>121</v>
      </c>
      <c r="C5" s="4" t="s">
        <v>122</v>
      </c>
      <c r="D5" s="4"/>
      <c r="E5" s="4" t="s">
        <v>122</v>
      </c>
      <c r="F5" s="6">
        <v>12.031713999999999</v>
      </c>
      <c r="G5" s="6">
        <v>39.04119</v>
      </c>
      <c r="I5" s="5">
        <v>5.8</v>
      </c>
      <c r="J5" s="5">
        <v>95.8</v>
      </c>
    </row>
    <row r="6" spans="1:10" x14ac:dyDescent="0.25">
      <c r="A6" s="4" t="s">
        <v>38</v>
      </c>
      <c r="B6" s="4" t="s">
        <v>59</v>
      </c>
      <c r="C6" s="4" t="s">
        <v>42</v>
      </c>
      <c r="D6" s="4"/>
      <c r="E6" s="4" t="s">
        <v>42</v>
      </c>
      <c r="F6" s="6">
        <v>29.818888000000001</v>
      </c>
      <c r="G6" s="6">
        <v>31.225549999999998</v>
      </c>
      <c r="I6" s="5">
        <v>0</v>
      </c>
      <c r="J6" s="5">
        <v>90</v>
      </c>
    </row>
    <row r="7" spans="1:10" x14ac:dyDescent="0.25">
      <c r="A7" s="4" t="s">
        <v>38</v>
      </c>
      <c r="B7" s="4" t="s">
        <v>76</v>
      </c>
      <c r="C7" s="4" t="s">
        <v>42</v>
      </c>
      <c r="D7" s="4"/>
      <c r="E7" s="4" t="s">
        <v>42</v>
      </c>
      <c r="F7" s="6">
        <v>24.976747</v>
      </c>
      <c r="G7" s="6">
        <v>32.873086999999998</v>
      </c>
      <c r="I7" s="5">
        <v>12.8</v>
      </c>
      <c r="J7" s="5">
        <v>102.8</v>
      </c>
    </row>
    <row r="8" spans="1:10" x14ac:dyDescent="0.25">
      <c r="A8" s="4" t="s">
        <v>38</v>
      </c>
      <c r="B8" s="4" t="s">
        <v>114</v>
      </c>
      <c r="C8" s="4" t="s">
        <v>115</v>
      </c>
      <c r="D8" s="4" t="s">
        <v>68</v>
      </c>
      <c r="E8" s="4" t="s">
        <v>42</v>
      </c>
      <c r="F8" s="6">
        <v>25.138586</v>
      </c>
      <c r="G8" s="6">
        <v>32.828651000000001</v>
      </c>
      <c r="I8" s="5">
        <v>316</v>
      </c>
      <c r="J8" s="5">
        <v>46</v>
      </c>
    </row>
    <row r="9" spans="1:10" x14ac:dyDescent="0.25">
      <c r="A9" s="4" t="s">
        <v>38</v>
      </c>
      <c r="B9" s="4" t="s">
        <v>127</v>
      </c>
      <c r="C9" s="4" t="s">
        <v>128</v>
      </c>
      <c r="D9" s="4" t="s">
        <v>129</v>
      </c>
      <c r="E9" s="4" t="s">
        <v>130</v>
      </c>
      <c r="F9" s="6">
        <v>21.125644000000001</v>
      </c>
      <c r="G9" s="6">
        <v>-11.262350785910909</v>
      </c>
    </row>
    <row r="10" spans="1:10" x14ac:dyDescent="0.25">
      <c r="A10" s="4" t="s">
        <v>38</v>
      </c>
      <c r="B10" s="4" t="s">
        <v>36</v>
      </c>
      <c r="C10" s="4" t="s">
        <v>37</v>
      </c>
      <c r="D10" s="4"/>
      <c r="E10" s="4" t="s">
        <v>37</v>
      </c>
      <c r="F10" s="6">
        <v>35.063403999999998</v>
      </c>
      <c r="G10" s="6">
        <v>1.1837310000000001</v>
      </c>
      <c r="I10" s="5">
        <v>355</v>
      </c>
      <c r="J10" s="5">
        <v>85</v>
      </c>
    </row>
    <row r="11" spans="1:10" x14ac:dyDescent="0.25">
      <c r="A11" s="4" t="s">
        <v>38</v>
      </c>
      <c r="B11" s="4" t="s">
        <v>93</v>
      </c>
      <c r="C11" s="4" t="s">
        <v>94</v>
      </c>
      <c r="D11" s="4" t="s">
        <v>95</v>
      </c>
      <c r="E11" s="4" t="s">
        <v>42</v>
      </c>
      <c r="F11" s="6">
        <v>25.718484</v>
      </c>
      <c r="G11" s="6">
        <v>32.659044000000002</v>
      </c>
      <c r="I11" s="5">
        <v>26.6</v>
      </c>
      <c r="J11" s="5">
        <v>116.6</v>
      </c>
    </row>
    <row r="12" spans="1:10" x14ac:dyDescent="0.25">
      <c r="A12" s="4" t="s">
        <v>38</v>
      </c>
      <c r="B12" s="4" t="s">
        <v>80</v>
      </c>
      <c r="C12" s="4" t="s">
        <v>81</v>
      </c>
      <c r="D12" s="4" t="s">
        <v>82</v>
      </c>
      <c r="E12" s="4" t="s">
        <v>42</v>
      </c>
      <c r="F12" s="6">
        <v>29.975726000000002</v>
      </c>
      <c r="G12" s="6">
        <v>31.130800000000001</v>
      </c>
      <c r="I12" s="5">
        <v>0</v>
      </c>
      <c r="J12" s="5">
        <v>90</v>
      </c>
    </row>
    <row r="13" spans="1:10" x14ac:dyDescent="0.25">
      <c r="A13" s="4" t="s">
        <v>38</v>
      </c>
      <c r="B13" s="4" t="s">
        <v>83</v>
      </c>
      <c r="C13" s="4" t="s">
        <v>81</v>
      </c>
      <c r="D13" s="4" t="s">
        <v>82</v>
      </c>
      <c r="E13" s="4" t="s">
        <v>42</v>
      </c>
      <c r="F13" s="6">
        <v>29.979067000000001</v>
      </c>
      <c r="G13" s="6">
        <v>31.134039999999999</v>
      </c>
      <c r="I13" s="5">
        <v>0</v>
      </c>
      <c r="J13" s="5">
        <v>90</v>
      </c>
    </row>
    <row r="14" spans="1:10" x14ac:dyDescent="0.25">
      <c r="A14" s="4" t="s">
        <v>38</v>
      </c>
      <c r="B14" s="4" t="s">
        <v>85</v>
      </c>
      <c r="C14" s="4" t="s">
        <v>42</v>
      </c>
      <c r="D14" s="4"/>
      <c r="E14" s="4" t="s">
        <v>42</v>
      </c>
      <c r="F14" s="6">
        <v>24.452085</v>
      </c>
      <c r="G14" s="6">
        <v>32.928353000000001</v>
      </c>
      <c r="I14" s="5">
        <v>43.3</v>
      </c>
      <c r="J14" s="5">
        <v>133.30000000000001</v>
      </c>
    </row>
    <row r="15" spans="1:10" x14ac:dyDescent="0.25">
      <c r="A15" s="4" t="s">
        <v>38</v>
      </c>
      <c r="B15" s="4" t="s">
        <v>118</v>
      </c>
      <c r="C15" s="4" t="s">
        <v>119</v>
      </c>
      <c r="D15" s="4" t="s">
        <v>120</v>
      </c>
      <c r="E15" s="4" t="s">
        <v>42</v>
      </c>
      <c r="F15" s="6">
        <v>29.93282</v>
      </c>
      <c r="G15" s="6">
        <v>31.161262000000001</v>
      </c>
      <c r="I15" s="5">
        <v>348</v>
      </c>
      <c r="J15" s="5">
        <v>78</v>
      </c>
    </row>
    <row r="16" spans="1:10" x14ac:dyDescent="0.25">
      <c r="A16" s="4" t="s">
        <v>38</v>
      </c>
      <c r="B16" s="4" t="s">
        <v>98</v>
      </c>
      <c r="C16" s="4" t="s">
        <v>99</v>
      </c>
      <c r="D16" s="4" t="s">
        <v>100</v>
      </c>
      <c r="E16" s="4" t="s">
        <v>42</v>
      </c>
      <c r="F16" s="6">
        <v>29.838851999999999</v>
      </c>
      <c r="G16" s="6">
        <v>31.215273</v>
      </c>
      <c r="I16" s="5">
        <v>0</v>
      </c>
      <c r="J16" s="5">
        <v>90</v>
      </c>
    </row>
    <row r="17" spans="1:10" x14ac:dyDescent="0.25">
      <c r="A17" s="4" t="s">
        <v>38</v>
      </c>
      <c r="B17" s="4" t="s">
        <v>96</v>
      </c>
      <c r="C17" s="4" t="s">
        <v>42</v>
      </c>
      <c r="D17" s="4"/>
      <c r="E17" s="4" t="s">
        <v>42</v>
      </c>
      <c r="F17" s="6">
        <v>29.388368</v>
      </c>
      <c r="G17" s="6">
        <v>31.157502999999998</v>
      </c>
      <c r="I17" s="5">
        <v>0</v>
      </c>
      <c r="J17" s="5">
        <v>90</v>
      </c>
    </row>
    <row r="18" spans="1:10" x14ac:dyDescent="0.25">
      <c r="A18" s="4" t="s">
        <v>38</v>
      </c>
      <c r="B18" s="4" t="s">
        <v>84</v>
      </c>
      <c r="C18" s="4" t="s">
        <v>81</v>
      </c>
      <c r="D18" s="4" t="s">
        <v>82</v>
      </c>
      <c r="E18" s="4" t="s">
        <v>42</v>
      </c>
      <c r="F18" s="6">
        <v>29.975811</v>
      </c>
      <c r="G18" s="6">
        <v>31.131242</v>
      </c>
      <c r="I18" s="5">
        <v>0</v>
      </c>
      <c r="J18" s="5">
        <v>90</v>
      </c>
    </row>
    <row r="19" spans="1:10" x14ac:dyDescent="0.25">
      <c r="A19" s="4" t="s">
        <v>38</v>
      </c>
      <c r="B19" s="4" t="s">
        <v>65</v>
      </c>
      <c r="C19" s="4" t="s">
        <v>66</v>
      </c>
      <c r="D19" s="4" t="s">
        <v>67</v>
      </c>
      <c r="E19" s="4" t="s">
        <v>42</v>
      </c>
      <c r="F19" s="6">
        <v>25.737375</v>
      </c>
      <c r="G19" s="6">
        <v>32.606178</v>
      </c>
      <c r="I19" s="5">
        <v>23.2</v>
      </c>
      <c r="J19" s="5">
        <v>113.2</v>
      </c>
    </row>
    <row r="20" spans="1:10" x14ac:dyDescent="0.25">
      <c r="A20" s="4" t="s">
        <v>38</v>
      </c>
      <c r="B20" s="4" t="s">
        <v>56</v>
      </c>
      <c r="C20" s="4" t="s">
        <v>57</v>
      </c>
      <c r="D20" s="4" t="s">
        <v>58</v>
      </c>
      <c r="E20" s="4" t="s">
        <v>42</v>
      </c>
      <c r="F20" s="6">
        <v>30.028690999999998</v>
      </c>
      <c r="G20" s="6">
        <v>31.249393999999999</v>
      </c>
      <c r="I20" s="5">
        <v>321</v>
      </c>
      <c r="J20" s="5">
        <v>51</v>
      </c>
    </row>
    <row r="21" spans="1:10" x14ac:dyDescent="0.25">
      <c r="A21" s="4" t="s">
        <v>38</v>
      </c>
      <c r="B21" s="4" t="s">
        <v>136</v>
      </c>
      <c r="C21" s="4" t="s">
        <v>136</v>
      </c>
      <c r="D21" s="4"/>
      <c r="E21" s="4" t="s">
        <v>137</v>
      </c>
      <c r="F21" s="6">
        <v>35.404122999999998</v>
      </c>
      <c r="G21" s="6">
        <v>-5.9437740000000003</v>
      </c>
      <c r="H21" s="7">
        <v>110</v>
      </c>
    </row>
    <row r="22" spans="1:10" x14ac:dyDescent="0.25">
      <c r="A22" s="4" t="s">
        <v>38</v>
      </c>
      <c r="B22" s="4" t="s">
        <v>51</v>
      </c>
      <c r="C22" s="4" t="s">
        <v>52</v>
      </c>
      <c r="D22" s="4" t="s">
        <v>53</v>
      </c>
      <c r="E22" s="4" t="s">
        <v>42</v>
      </c>
      <c r="F22" s="6">
        <v>26.184099</v>
      </c>
      <c r="G22" s="6">
        <v>31.918465000000001</v>
      </c>
      <c r="I22" s="5">
        <v>36.299999999999997</v>
      </c>
      <c r="J22" s="5">
        <v>126.3</v>
      </c>
    </row>
    <row r="23" spans="1:10" x14ac:dyDescent="0.25">
      <c r="A23" s="4" t="s">
        <v>38</v>
      </c>
      <c r="B23" s="4" t="s">
        <v>54</v>
      </c>
      <c r="C23" s="4" t="s">
        <v>52</v>
      </c>
      <c r="D23" s="4" t="s">
        <v>53</v>
      </c>
      <c r="E23" s="4" t="s">
        <v>42</v>
      </c>
      <c r="F23" s="6">
        <v>26.175056000000001</v>
      </c>
      <c r="G23" s="6">
        <v>31.937822000000001</v>
      </c>
      <c r="I23" s="5">
        <v>36</v>
      </c>
      <c r="J23" s="5">
        <v>126</v>
      </c>
    </row>
    <row r="24" spans="1:10" x14ac:dyDescent="0.25">
      <c r="A24" s="4" t="s">
        <v>38</v>
      </c>
      <c r="B24" s="4" t="s">
        <v>86</v>
      </c>
      <c r="C24" s="4" t="s">
        <v>87</v>
      </c>
      <c r="D24" s="4" t="s">
        <v>88</v>
      </c>
      <c r="E24" s="4" t="s">
        <v>42</v>
      </c>
      <c r="F24" s="6">
        <v>29.574801999999998</v>
      </c>
      <c r="G24" s="6">
        <v>31.225304000000001</v>
      </c>
      <c r="I24" s="5">
        <v>0</v>
      </c>
      <c r="J24" s="5">
        <v>90</v>
      </c>
    </row>
    <row r="25" spans="1:10" x14ac:dyDescent="0.25">
      <c r="A25" s="4" t="s">
        <v>38</v>
      </c>
      <c r="B25" s="4" t="s">
        <v>63</v>
      </c>
      <c r="C25" s="4" t="s">
        <v>61</v>
      </c>
      <c r="D25" s="4" t="s">
        <v>62</v>
      </c>
      <c r="E25" s="4" t="s">
        <v>42</v>
      </c>
      <c r="F25" s="6">
        <v>29.805807000000001</v>
      </c>
      <c r="G25" s="6">
        <v>31.223037999999999</v>
      </c>
      <c r="I25" s="5">
        <v>0</v>
      </c>
      <c r="J25" s="5">
        <v>90</v>
      </c>
    </row>
    <row r="26" spans="1:10" x14ac:dyDescent="0.25">
      <c r="A26" s="4" t="s">
        <v>38</v>
      </c>
      <c r="B26" s="4" t="s">
        <v>39</v>
      </c>
      <c r="C26" s="4" t="s">
        <v>40</v>
      </c>
      <c r="D26" s="4" t="s">
        <v>41</v>
      </c>
      <c r="E26" s="4" t="s">
        <v>42</v>
      </c>
      <c r="F26" s="6">
        <v>30.032261999999999</v>
      </c>
      <c r="G26" s="6">
        <v>31.074714</v>
      </c>
      <c r="I26" s="5">
        <v>0</v>
      </c>
      <c r="J26" s="5">
        <v>90</v>
      </c>
    </row>
    <row r="27" spans="1:10" x14ac:dyDescent="0.25">
      <c r="A27" s="4" t="s">
        <v>38</v>
      </c>
      <c r="B27" s="4" t="s">
        <v>101</v>
      </c>
      <c r="C27" s="4" t="s">
        <v>99</v>
      </c>
      <c r="D27" s="4" t="s">
        <v>100</v>
      </c>
      <c r="E27" s="4" t="s">
        <v>42</v>
      </c>
      <c r="F27" s="6">
        <v>29.850982999999999</v>
      </c>
      <c r="G27" s="6">
        <v>31.220924</v>
      </c>
      <c r="I27" s="5">
        <v>0</v>
      </c>
      <c r="J27" s="5">
        <v>90</v>
      </c>
    </row>
    <row r="28" spans="1:10" x14ac:dyDescent="0.25">
      <c r="A28" s="4" t="s">
        <v>38</v>
      </c>
      <c r="B28" s="4" t="s">
        <v>102</v>
      </c>
      <c r="C28" s="4" t="s">
        <v>99</v>
      </c>
      <c r="D28" s="4" t="s">
        <v>100</v>
      </c>
      <c r="E28" s="4" t="s">
        <v>42</v>
      </c>
      <c r="F28" s="6">
        <v>29.871397349999999</v>
      </c>
      <c r="G28" s="6">
        <v>31.216531620000001</v>
      </c>
      <c r="I28" s="5">
        <v>5</v>
      </c>
      <c r="J28" s="5">
        <v>95</v>
      </c>
    </row>
    <row r="29" spans="1:10" x14ac:dyDescent="0.25">
      <c r="A29" s="4" t="s">
        <v>38</v>
      </c>
      <c r="B29" s="4" t="s">
        <v>103</v>
      </c>
      <c r="C29" s="4" t="s">
        <v>99</v>
      </c>
      <c r="D29" s="4" t="s">
        <v>100</v>
      </c>
      <c r="E29" s="4" t="s">
        <v>42</v>
      </c>
      <c r="F29" s="6">
        <v>29.832363000000001</v>
      </c>
      <c r="G29" s="6">
        <v>31.224043000000002</v>
      </c>
      <c r="I29" s="5">
        <v>0</v>
      </c>
      <c r="J29" s="5">
        <v>90</v>
      </c>
    </row>
    <row r="30" spans="1:10" x14ac:dyDescent="0.25">
      <c r="A30" s="4" t="s">
        <v>38</v>
      </c>
      <c r="B30" s="4" t="s">
        <v>43</v>
      </c>
      <c r="C30" s="4" t="s">
        <v>44</v>
      </c>
      <c r="D30" s="4" t="s">
        <v>45</v>
      </c>
      <c r="E30" s="4" t="s">
        <v>42</v>
      </c>
      <c r="F30" s="6">
        <v>29.89377</v>
      </c>
      <c r="G30" s="6">
        <v>31.201453999999998</v>
      </c>
      <c r="I30" s="5">
        <v>0</v>
      </c>
      <c r="J30" s="5">
        <v>90</v>
      </c>
    </row>
    <row r="31" spans="1:10" x14ac:dyDescent="0.25">
      <c r="A31" s="4" t="s">
        <v>38</v>
      </c>
      <c r="B31" s="4" t="s">
        <v>46</v>
      </c>
      <c r="C31" s="4" t="s">
        <v>44</v>
      </c>
      <c r="D31" s="4" t="s">
        <v>45</v>
      </c>
      <c r="E31" s="4" t="s">
        <v>42</v>
      </c>
      <c r="F31" s="6">
        <v>29.895092999999999</v>
      </c>
      <c r="G31" s="6">
        <v>31.202248999999998</v>
      </c>
      <c r="I31" s="5">
        <v>0</v>
      </c>
      <c r="J31" s="5">
        <v>90</v>
      </c>
    </row>
    <row r="32" spans="1:10" x14ac:dyDescent="0.25">
      <c r="A32" s="4" t="s">
        <v>38</v>
      </c>
      <c r="B32" s="4" t="s">
        <v>104</v>
      </c>
      <c r="C32" s="4" t="s">
        <v>99</v>
      </c>
      <c r="D32" s="4" t="s">
        <v>100</v>
      </c>
      <c r="E32" s="4" t="s">
        <v>42</v>
      </c>
      <c r="F32" s="6">
        <v>29.840246</v>
      </c>
      <c r="G32" s="6">
        <v>31.213495999999999</v>
      </c>
      <c r="I32" s="5">
        <v>0</v>
      </c>
      <c r="J32" s="5">
        <v>90</v>
      </c>
    </row>
    <row r="33" spans="1:10" x14ac:dyDescent="0.25">
      <c r="A33" s="4" t="s">
        <v>38</v>
      </c>
      <c r="B33" s="4" t="s">
        <v>105</v>
      </c>
      <c r="C33" s="4" t="s">
        <v>99</v>
      </c>
      <c r="D33" s="4" t="s">
        <v>100</v>
      </c>
      <c r="E33" s="4" t="s">
        <v>42</v>
      </c>
      <c r="F33" s="6">
        <v>29.84159</v>
      </c>
      <c r="G33" s="6">
        <v>31.217711999999999</v>
      </c>
      <c r="I33" s="5">
        <v>350</v>
      </c>
      <c r="J33" s="5">
        <v>80</v>
      </c>
    </row>
    <row r="34" spans="1:10" x14ac:dyDescent="0.25">
      <c r="A34" s="4" t="s">
        <v>38</v>
      </c>
      <c r="B34" s="4" t="s">
        <v>47</v>
      </c>
      <c r="C34" s="4" t="s">
        <v>44</v>
      </c>
      <c r="D34" s="4" t="s">
        <v>45</v>
      </c>
      <c r="E34" s="4" t="s">
        <v>42</v>
      </c>
      <c r="F34" s="6">
        <v>29.897621999999998</v>
      </c>
      <c r="G34" s="6">
        <v>31.203367</v>
      </c>
      <c r="I34" s="5">
        <v>0</v>
      </c>
      <c r="J34" s="5">
        <v>90</v>
      </c>
    </row>
    <row r="35" spans="1:10" x14ac:dyDescent="0.25">
      <c r="A35" s="4" t="s">
        <v>38</v>
      </c>
      <c r="B35" s="4" t="s">
        <v>89</v>
      </c>
      <c r="C35" s="4" t="s">
        <v>87</v>
      </c>
      <c r="D35" s="4" t="s">
        <v>88</v>
      </c>
      <c r="E35" s="4" t="s">
        <v>42</v>
      </c>
      <c r="F35" s="6">
        <v>29.56016</v>
      </c>
      <c r="G35" s="6">
        <v>31.221129999999999</v>
      </c>
      <c r="I35" s="5">
        <v>0</v>
      </c>
      <c r="J35" s="5">
        <v>90</v>
      </c>
    </row>
    <row r="36" spans="1:10" x14ac:dyDescent="0.25">
      <c r="A36" s="4" t="s">
        <v>38</v>
      </c>
      <c r="B36" s="4" t="s">
        <v>97</v>
      </c>
      <c r="C36" s="4" t="s">
        <v>42</v>
      </c>
      <c r="D36" s="4"/>
      <c r="E36" s="4" t="s">
        <v>42</v>
      </c>
      <c r="F36" s="6">
        <v>29.875142</v>
      </c>
      <c r="G36" s="6">
        <v>31.221847</v>
      </c>
      <c r="I36" s="5">
        <v>347.5</v>
      </c>
      <c r="J36" s="5">
        <v>77.5</v>
      </c>
    </row>
    <row r="37" spans="1:10" x14ac:dyDescent="0.25">
      <c r="A37" s="4" t="s">
        <v>38</v>
      </c>
      <c r="B37" s="4" t="s">
        <v>106</v>
      </c>
      <c r="C37" s="4" t="s">
        <v>99</v>
      </c>
      <c r="D37" s="4" t="s">
        <v>100</v>
      </c>
      <c r="E37" s="4" t="s">
        <v>42</v>
      </c>
      <c r="F37" s="6">
        <v>29.868182000000001</v>
      </c>
      <c r="G37" s="6">
        <v>31.215012000000002</v>
      </c>
      <c r="I37" s="5">
        <v>0</v>
      </c>
      <c r="J37" s="5">
        <v>90</v>
      </c>
    </row>
    <row r="38" spans="1:10" x14ac:dyDescent="0.25">
      <c r="A38" s="4" t="s">
        <v>38</v>
      </c>
      <c r="B38" s="4" t="s">
        <v>107</v>
      </c>
      <c r="C38" s="4" t="s">
        <v>99</v>
      </c>
      <c r="D38" s="4" t="s">
        <v>100</v>
      </c>
      <c r="E38" s="4" t="s">
        <v>42</v>
      </c>
      <c r="F38" s="6">
        <v>29.873332000000001</v>
      </c>
      <c r="G38" s="6">
        <v>31.219334</v>
      </c>
      <c r="I38" s="5">
        <v>0</v>
      </c>
      <c r="J38" s="5">
        <v>90</v>
      </c>
    </row>
    <row r="39" spans="1:10" x14ac:dyDescent="0.25">
      <c r="A39" s="4" t="s">
        <v>38</v>
      </c>
      <c r="B39" s="4" t="s">
        <v>64</v>
      </c>
      <c r="C39" s="4" t="s">
        <v>61</v>
      </c>
      <c r="D39" s="4" t="s">
        <v>62</v>
      </c>
      <c r="E39" s="4" t="s">
        <v>42</v>
      </c>
      <c r="F39" s="6">
        <v>29.808882000000001</v>
      </c>
      <c r="G39" s="6">
        <v>31.206112999999998</v>
      </c>
      <c r="I39" s="5">
        <v>0</v>
      </c>
      <c r="J39" s="5">
        <v>90</v>
      </c>
    </row>
    <row r="40" spans="1:10" x14ac:dyDescent="0.25">
      <c r="A40" s="4" t="s">
        <v>38</v>
      </c>
      <c r="B40" s="4" t="s">
        <v>71</v>
      </c>
      <c r="C40" s="4" t="s">
        <v>72</v>
      </c>
      <c r="D40" s="4" t="s">
        <v>73</v>
      </c>
      <c r="E40" s="4" t="s">
        <v>42</v>
      </c>
      <c r="F40" s="6">
        <v>26.141806979999998</v>
      </c>
      <c r="G40" s="6">
        <v>32.669531659999997</v>
      </c>
      <c r="I40" s="5">
        <v>16.100000000000001</v>
      </c>
      <c r="J40" s="5">
        <v>106.1</v>
      </c>
    </row>
    <row r="41" spans="1:10" x14ac:dyDescent="0.25">
      <c r="A41" s="4" t="s">
        <v>38</v>
      </c>
      <c r="B41" s="4" t="s">
        <v>108</v>
      </c>
      <c r="C41" s="4" t="s">
        <v>42</v>
      </c>
      <c r="D41" s="4"/>
      <c r="E41" s="4" t="s">
        <v>42</v>
      </c>
      <c r="F41" s="6">
        <v>26.189509999999999</v>
      </c>
      <c r="G41" s="6">
        <v>31.908055000000001</v>
      </c>
      <c r="I41" s="5">
        <v>318.3</v>
      </c>
      <c r="J41" s="5">
        <v>48.3</v>
      </c>
    </row>
    <row r="42" spans="1:10" x14ac:dyDescent="0.25">
      <c r="A42" s="4" t="s">
        <v>38</v>
      </c>
      <c r="B42" s="4" t="s">
        <v>111</v>
      </c>
      <c r="C42" s="4" t="s">
        <v>131</v>
      </c>
      <c r="D42" s="4" t="s">
        <v>132</v>
      </c>
      <c r="E42" s="4" t="s">
        <v>42</v>
      </c>
      <c r="F42" s="6">
        <v>29.177746159105869</v>
      </c>
      <c r="G42" s="6">
        <v>25.66040582739884</v>
      </c>
    </row>
    <row r="43" spans="1:10" x14ac:dyDescent="0.25">
      <c r="A43" s="4" t="s">
        <v>38</v>
      </c>
      <c r="B43" s="4" t="s">
        <v>133</v>
      </c>
      <c r="C43" s="4" t="s">
        <v>134</v>
      </c>
      <c r="D43" s="4" t="s">
        <v>135</v>
      </c>
      <c r="E43" s="4" t="s">
        <v>37</v>
      </c>
      <c r="F43" s="6">
        <v>25.831428463391379</v>
      </c>
      <c r="G43" s="6">
        <v>8.2070991429866496</v>
      </c>
    </row>
    <row r="44" spans="1:10" x14ac:dyDescent="0.25">
      <c r="A44" s="4" t="s">
        <v>38</v>
      </c>
      <c r="B44" s="4" t="s">
        <v>112</v>
      </c>
      <c r="C44" s="4" t="s">
        <v>42</v>
      </c>
      <c r="D44" s="4"/>
      <c r="E44" s="4" t="s">
        <v>42</v>
      </c>
      <c r="F44" s="6">
        <v>24.978092</v>
      </c>
      <c r="G44" s="6">
        <v>32.873474999999999</v>
      </c>
      <c r="I44" s="5">
        <v>3</v>
      </c>
      <c r="J44" s="5">
        <v>93</v>
      </c>
    </row>
    <row r="45" spans="1:10" x14ac:dyDescent="0.25">
      <c r="A45" s="4" t="s">
        <v>38</v>
      </c>
      <c r="B45" s="4" t="s">
        <v>113</v>
      </c>
      <c r="C45" s="4" t="s">
        <v>42</v>
      </c>
      <c r="D45" s="4"/>
      <c r="E45" s="4" t="s">
        <v>42</v>
      </c>
      <c r="F45" s="6">
        <v>25.293444480000002</v>
      </c>
      <c r="G45" s="6">
        <v>32.556125039999998</v>
      </c>
      <c r="I45" s="5">
        <v>337</v>
      </c>
      <c r="J45" s="5">
        <v>67</v>
      </c>
    </row>
    <row r="46" spans="1:10" x14ac:dyDescent="0.25">
      <c r="A46" s="4" t="s">
        <v>38</v>
      </c>
      <c r="B46" s="4" t="s">
        <v>68</v>
      </c>
      <c r="C46" s="4" t="s">
        <v>69</v>
      </c>
      <c r="D46" s="4" t="s">
        <v>70</v>
      </c>
      <c r="E46" s="4" t="s">
        <v>42</v>
      </c>
      <c r="F46" s="6">
        <v>25.728846000000001</v>
      </c>
      <c r="G46" s="6">
        <v>32.602128</v>
      </c>
      <c r="I46" s="5">
        <v>320</v>
      </c>
      <c r="J46" s="5">
        <v>50</v>
      </c>
    </row>
    <row r="47" spans="1:10" x14ac:dyDescent="0.25">
      <c r="A47" s="4" t="s">
        <v>38</v>
      </c>
      <c r="B47" s="4" t="s">
        <v>68</v>
      </c>
      <c r="C47" s="4" t="s">
        <v>74</v>
      </c>
      <c r="D47" s="4" t="s">
        <v>75</v>
      </c>
      <c r="E47" s="4" t="s">
        <v>42</v>
      </c>
      <c r="F47" s="6">
        <v>26.141914</v>
      </c>
      <c r="G47" s="6">
        <v>32.670205000000003</v>
      </c>
      <c r="I47" s="5">
        <v>18.899999999999999</v>
      </c>
      <c r="J47" s="5">
        <v>108.9</v>
      </c>
    </row>
    <row r="48" spans="1:10" x14ac:dyDescent="0.25">
      <c r="A48" s="4" t="s">
        <v>38</v>
      </c>
      <c r="B48" s="4" t="s">
        <v>116</v>
      </c>
      <c r="C48" s="4" t="s">
        <v>42</v>
      </c>
      <c r="D48" s="4"/>
      <c r="E48" s="4" t="s">
        <v>42</v>
      </c>
      <c r="F48" s="6">
        <v>25.861039999999999</v>
      </c>
      <c r="G48" s="6">
        <v>32.776808000000003</v>
      </c>
      <c r="I48" s="5">
        <v>10</v>
      </c>
      <c r="J48" s="5">
        <v>100</v>
      </c>
    </row>
    <row r="49" spans="1:10" x14ac:dyDescent="0.25">
      <c r="A49" s="4" t="s">
        <v>38</v>
      </c>
      <c r="B49" s="4" t="s">
        <v>77</v>
      </c>
      <c r="C49" s="4" t="s">
        <v>78</v>
      </c>
      <c r="D49" s="4" t="s">
        <v>79</v>
      </c>
      <c r="E49" s="4" t="s">
        <v>42</v>
      </c>
      <c r="F49" s="6">
        <v>24.084492000000001</v>
      </c>
      <c r="G49" s="6">
        <v>32.886206000000001</v>
      </c>
      <c r="I49" s="5">
        <v>318</v>
      </c>
      <c r="J49" s="5">
        <v>48</v>
      </c>
    </row>
    <row r="50" spans="1:10" x14ac:dyDescent="0.25">
      <c r="A50" s="4" t="s">
        <v>38</v>
      </c>
      <c r="B50" s="4" t="s">
        <v>117</v>
      </c>
      <c r="C50" s="4" t="s">
        <v>42</v>
      </c>
      <c r="D50" s="4"/>
      <c r="E50" s="4" t="s">
        <v>42</v>
      </c>
      <c r="F50" s="6">
        <v>25.727588000000001</v>
      </c>
      <c r="G50" s="6">
        <v>32.610283000000003</v>
      </c>
      <c r="I50" s="5">
        <v>41</v>
      </c>
      <c r="J50" s="5">
        <v>131</v>
      </c>
    </row>
    <row r="51" spans="1:10" x14ac:dyDescent="0.25">
      <c r="A51" s="4" t="s">
        <v>38</v>
      </c>
      <c r="B51" s="4" t="s">
        <v>48</v>
      </c>
      <c r="C51" s="4" t="s">
        <v>49</v>
      </c>
      <c r="D51" s="4" t="s">
        <v>50</v>
      </c>
      <c r="E51" s="4" t="s">
        <v>42</v>
      </c>
      <c r="F51" s="6">
        <v>26.186426000000001</v>
      </c>
      <c r="G51" s="6">
        <v>31.91628</v>
      </c>
      <c r="I51" s="5">
        <v>44.2</v>
      </c>
      <c r="J51" s="5">
        <v>134.19999999999999</v>
      </c>
    </row>
    <row r="52" spans="1:10" x14ac:dyDescent="0.25">
      <c r="A52" s="4" t="s">
        <v>38</v>
      </c>
      <c r="B52" s="4" t="s">
        <v>90</v>
      </c>
      <c r="C52" s="4" t="s">
        <v>91</v>
      </c>
      <c r="D52" s="4" t="s">
        <v>92</v>
      </c>
      <c r="E52" s="4" t="s">
        <v>42</v>
      </c>
      <c r="F52" s="6">
        <v>25.719683</v>
      </c>
      <c r="G52" s="6">
        <v>32.600710999999997</v>
      </c>
      <c r="I52" s="5">
        <v>318</v>
      </c>
      <c r="J52" s="5">
        <v>48</v>
      </c>
    </row>
    <row r="53" spans="1:10" x14ac:dyDescent="0.25">
      <c r="A53" s="4" t="s">
        <v>38</v>
      </c>
      <c r="B53" s="4" t="s">
        <v>55</v>
      </c>
      <c r="C53" s="4" t="s">
        <v>52</v>
      </c>
      <c r="D53" s="4" t="s">
        <v>53</v>
      </c>
      <c r="E53" s="4" t="s">
        <v>42</v>
      </c>
      <c r="F53" s="6">
        <v>26.184968000000001</v>
      </c>
      <c r="G53" s="6">
        <v>31.919183</v>
      </c>
      <c r="I53" s="5">
        <v>36.299999999999997</v>
      </c>
      <c r="J53" s="5">
        <v>126.3</v>
      </c>
    </row>
    <row r="54" spans="1:10" x14ac:dyDescent="0.25">
      <c r="A54" s="4" t="s">
        <v>38</v>
      </c>
      <c r="B54" s="4" t="s">
        <v>123</v>
      </c>
      <c r="C54" s="4" t="s">
        <v>122</v>
      </c>
      <c r="D54" s="4"/>
      <c r="E54" s="4" t="s">
        <v>122</v>
      </c>
      <c r="F54" s="6">
        <v>14.28570335</v>
      </c>
      <c r="G54" s="6">
        <v>39.01911389</v>
      </c>
      <c r="I54" s="5">
        <v>11.4</v>
      </c>
      <c r="J54" s="5">
        <v>101.4</v>
      </c>
    </row>
    <row r="55" spans="1:10" x14ac:dyDescent="0.25">
      <c r="A55" s="4" t="s">
        <v>142</v>
      </c>
      <c r="B55" s="4" t="s">
        <v>239</v>
      </c>
      <c r="C55" s="4" t="s">
        <v>240</v>
      </c>
      <c r="D55" s="4"/>
      <c r="E55" s="4" t="s">
        <v>240</v>
      </c>
      <c r="F55" s="6">
        <v>13.412469</v>
      </c>
      <c r="G55" s="6">
        <v>103.866986</v>
      </c>
      <c r="I55" s="5">
        <v>0</v>
      </c>
      <c r="J55" s="5">
        <v>90</v>
      </c>
    </row>
    <row r="56" spans="1:10" x14ac:dyDescent="0.25">
      <c r="A56" s="4" t="s">
        <v>142</v>
      </c>
      <c r="B56" s="4" t="s">
        <v>222</v>
      </c>
      <c r="C56" s="4" t="s">
        <v>223</v>
      </c>
      <c r="D56" s="4" t="s">
        <v>224</v>
      </c>
      <c r="E56" s="4" t="s">
        <v>154</v>
      </c>
      <c r="F56" s="6">
        <v>12.231884000000001</v>
      </c>
      <c r="G56" s="6">
        <v>79.066789999999997</v>
      </c>
      <c r="I56" s="5">
        <v>11.4</v>
      </c>
      <c r="J56" s="5">
        <v>101.4</v>
      </c>
    </row>
    <row r="57" spans="1:10" x14ac:dyDescent="0.25">
      <c r="A57" s="4" t="s">
        <v>142</v>
      </c>
      <c r="B57" s="4" t="s">
        <v>219</v>
      </c>
      <c r="C57" s="4" t="s">
        <v>220</v>
      </c>
      <c r="D57" s="4" t="s">
        <v>221</v>
      </c>
      <c r="E57" s="4" t="s">
        <v>154</v>
      </c>
      <c r="F57" s="6">
        <v>10.782614000000001</v>
      </c>
      <c r="G57" s="6">
        <v>79.131735000000006</v>
      </c>
      <c r="I57" s="5">
        <v>339.5</v>
      </c>
      <c r="J57" s="5">
        <v>69.5</v>
      </c>
    </row>
    <row r="58" spans="1:10" x14ac:dyDescent="0.25">
      <c r="A58" s="4" t="s">
        <v>142</v>
      </c>
      <c r="B58" s="4" t="s">
        <v>198</v>
      </c>
      <c r="C58" s="4" t="s">
        <v>199</v>
      </c>
      <c r="D58" s="4" t="s">
        <v>200</v>
      </c>
      <c r="E58" s="4" t="s">
        <v>154</v>
      </c>
      <c r="F58" s="6">
        <v>11.399234</v>
      </c>
      <c r="G58" s="6">
        <v>79.693714999999997</v>
      </c>
      <c r="I58" s="5">
        <v>359</v>
      </c>
      <c r="J58" s="5">
        <v>89</v>
      </c>
    </row>
    <row r="59" spans="1:10" x14ac:dyDescent="0.25">
      <c r="A59" s="4" t="s">
        <v>142</v>
      </c>
      <c r="B59" s="4" t="s">
        <v>161</v>
      </c>
      <c r="C59" s="4" t="s">
        <v>162</v>
      </c>
      <c r="D59" s="4"/>
      <c r="E59" s="4" t="s">
        <v>162</v>
      </c>
      <c r="F59" s="6">
        <v>34.707380000000001</v>
      </c>
      <c r="G59" s="6">
        <v>108.82853</v>
      </c>
      <c r="I59" s="5">
        <v>355.8</v>
      </c>
      <c r="J59" s="5">
        <v>85.8</v>
      </c>
    </row>
    <row r="60" spans="1:10" x14ac:dyDescent="0.25">
      <c r="A60" s="4" t="s">
        <v>142</v>
      </c>
      <c r="B60" s="4" t="s">
        <v>207</v>
      </c>
      <c r="C60" s="4" t="s">
        <v>208</v>
      </c>
      <c r="D60" s="4" t="s">
        <v>209</v>
      </c>
      <c r="E60" s="4" t="s">
        <v>154</v>
      </c>
      <c r="F60" s="6">
        <v>23.886907350000001</v>
      </c>
      <c r="G60" s="6">
        <v>70.213776390000007</v>
      </c>
      <c r="I60" s="5">
        <v>355</v>
      </c>
      <c r="J60" s="5">
        <v>85</v>
      </c>
    </row>
    <row r="61" spans="1:10" x14ac:dyDescent="0.25">
      <c r="A61" s="4" t="s">
        <v>142</v>
      </c>
      <c r="B61" s="4" t="s">
        <v>204</v>
      </c>
      <c r="C61" s="4" t="s">
        <v>205</v>
      </c>
      <c r="D61" s="4" t="s">
        <v>206</v>
      </c>
      <c r="E61" s="4" t="s">
        <v>154</v>
      </c>
      <c r="F61" s="6">
        <v>12.847302000000001</v>
      </c>
      <c r="G61" s="6">
        <v>79.699524999999994</v>
      </c>
      <c r="I61" s="5">
        <v>18.3</v>
      </c>
      <c r="J61" s="5">
        <v>108.3</v>
      </c>
    </row>
    <row r="62" spans="1:10" x14ac:dyDescent="0.25">
      <c r="A62" s="4" t="s">
        <v>142</v>
      </c>
      <c r="B62" s="4" t="s">
        <v>195</v>
      </c>
      <c r="C62" s="4" t="s">
        <v>196</v>
      </c>
      <c r="D62" s="4" t="s">
        <v>197</v>
      </c>
      <c r="E62" s="4" t="s">
        <v>154</v>
      </c>
      <c r="F62" s="6">
        <v>31.619938000000001</v>
      </c>
      <c r="G62" s="6">
        <v>74.876510999999994</v>
      </c>
      <c r="I62" s="5">
        <v>33.200000000000003</v>
      </c>
      <c r="J62" s="5">
        <v>123.2</v>
      </c>
    </row>
    <row r="63" spans="1:10" x14ac:dyDescent="0.25">
      <c r="A63" s="4" t="s">
        <v>142</v>
      </c>
      <c r="B63" s="4" t="s">
        <v>228</v>
      </c>
      <c r="C63" s="4" t="s">
        <v>229</v>
      </c>
      <c r="D63" s="4"/>
      <c r="E63" s="4" t="s">
        <v>229</v>
      </c>
      <c r="F63" s="6">
        <v>-6.9945180000000002</v>
      </c>
      <c r="G63" s="6">
        <v>107.056383</v>
      </c>
      <c r="I63" s="5">
        <v>340</v>
      </c>
      <c r="J63" s="5">
        <v>70</v>
      </c>
    </row>
    <row r="64" spans="1:10" x14ac:dyDescent="0.25">
      <c r="A64" s="4" t="s">
        <v>142</v>
      </c>
      <c r="B64" s="4" t="s">
        <v>236</v>
      </c>
      <c r="C64" s="4" t="s">
        <v>158</v>
      </c>
      <c r="D64" s="4"/>
      <c r="E64" s="4" t="s">
        <v>158</v>
      </c>
      <c r="F64" s="6">
        <v>30.628104</v>
      </c>
      <c r="G64" s="6">
        <v>72.863909000000007</v>
      </c>
      <c r="I64" s="5">
        <v>0</v>
      </c>
      <c r="J64" s="5">
        <v>90</v>
      </c>
    </row>
    <row r="65" spans="1:10" x14ac:dyDescent="0.25">
      <c r="A65" s="4" t="s">
        <v>142</v>
      </c>
      <c r="B65" s="4" t="s">
        <v>163</v>
      </c>
      <c r="C65" s="4" t="s">
        <v>162</v>
      </c>
      <c r="D65" s="4"/>
      <c r="E65" s="4" t="s">
        <v>162</v>
      </c>
      <c r="F65" s="6">
        <v>34.570991999999997</v>
      </c>
      <c r="G65" s="6">
        <v>108.265923</v>
      </c>
      <c r="I65" s="5">
        <v>351</v>
      </c>
      <c r="J65" s="5">
        <v>81</v>
      </c>
    </row>
    <row r="66" spans="1:10" x14ac:dyDescent="0.25">
      <c r="A66" s="4" t="s">
        <v>142</v>
      </c>
      <c r="B66" s="4" t="s">
        <v>151</v>
      </c>
      <c r="C66" s="4" t="s">
        <v>152</v>
      </c>
      <c r="D66" s="4" t="s">
        <v>153</v>
      </c>
      <c r="E66" s="4" t="s">
        <v>154</v>
      </c>
      <c r="F66" s="6">
        <v>24.800477853557819</v>
      </c>
      <c r="G66" s="6">
        <v>79.945892963537574</v>
      </c>
    </row>
    <row r="67" spans="1:10" x14ac:dyDescent="0.25">
      <c r="A67" s="4" t="s">
        <v>142</v>
      </c>
      <c r="B67" s="4" t="s">
        <v>159</v>
      </c>
      <c r="C67" s="4" t="s">
        <v>146</v>
      </c>
      <c r="D67" s="4"/>
      <c r="E67" s="4" t="s">
        <v>146</v>
      </c>
      <c r="F67" s="6">
        <v>13.78322</v>
      </c>
      <c r="G67" s="6">
        <v>104.5374528</v>
      </c>
      <c r="I67" s="5">
        <v>347.5</v>
      </c>
      <c r="J67" s="5">
        <v>77.5</v>
      </c>
    </row>
    <row r="68" spans="1:10" x14ac:dyDescent="0.25">
      <c r="A68" s="4" t="s">
        <v>142</v>
      </c>
      <c r="B68" s="4" t="s">
        <v>155</v>
      </c>
      <c r="C68" s="4" t="s">
        <v>156</v>
      </c>
      <c r="D68" s="4" t="s">
        <v>157</v>
      </c>
      <c r="E68" s="4" t="s">
        <v>158</v>
      </c>
      <c r="F68" s="6">
        <v>27.30940179478764</v>
      </c>
      <c r="G68" s="6">
        <v>68.172463883693382</v>
      </c>
    </row>
    <row r="69" spans="1:10" x14ac:dyDescent="0.25">
      <c r="A69" s="4" t="s">
        <v>142</v>
      </c>
      <c r="B69" s="4" t="s">
        <v>232</v>
      </c>
      <c r="C69" s="4" t="s">
        <v>233</v>
      </c>
      <c r="D69" s="4"/>
      <c r="E69" s="4" t="s">
        <v>233</v>
      </c>
      <c r="F69" s="6">
        <v>34.687297999999998</v>
      </c>
      <c r="G69" s="6">
        <v>135.525826</v>
      </c>
      <c r="I69" s="5">
        <v>5.7</v>
      </c>
      <c r="J69" s="5">
        <v>95.7</v>
      </c>
    </row>
    <row r="70" spans="1:10" x14ac:dyDescent="0.25">
      <c r="A70" s="4" t="s">
        <v>142</v>
      </c>
      <c r="B70" s="4" t="s">
        <v>237</v>
      </c>
      <c r="C70" s="4" t="s">
        <v>238</v>
      </c>
      <c r="D70" s="4"/>
      <c r="E70" s="4" t="s">
        <v>238</v>
      </c>
      <c r="F70" s="6">
        <v>50.615271</v>
      </c>
      <c r="G70" s="6">
        <v>97.384872000000001</v>
      </c>
      <c r="I70" s="5">
        <v>9.5</v>
      </c>
      <c r="J70" s="5">
        <v>99.5</v>
      </c>
    </row>
    <row r="71" spans="1:10" x14ac:dyDescent="0.25">
      <c r="A71" s="4" t="s">
        <v>142</v>
      </c>
      <c r="B71" s="4" t="s">
        <v>247</v>
      </c>
      <c r="C71" s="4" t="s">
        <v>240</v>
      </c>
      <c r="D71" s="4"/>
      <c r="E71" s="4" t="s">
        <v>240</v>
      </c>
      <c r="F71" s="6">
        <v>15.220929999999999</v>
      </c>
      <c r="G71" s="6">
        <v>102.493861</v>
      </c>
      <c r="I71" s="5">
        <v>338</v>
      </c>
      <c r="J71" s="5">
        <v>68</v>
      </c>
    </row>
    <row r="72" spans="1:10" x14ac:dyDescent="0.25">
      <c r="A72" s="4" t="s">
        <v>142</v>
      </c>
      <c r="B72" s="4" t="s">
        <v>248</v>
      </c>
      <c r="C72" s="4" t="s">
        <v>240</v>
      </c>
      <c r="D72" s="4"/>
      <c r="E72" s="4" t="s">
        <v>240</v>
      </c>
      <c r="F72" s="6">
        <v>14.496089</v>
      </c>
      <c r="G72" s="6">
        <v>102.982608</v>
      </c>
      <c r="I72" s="5">
        <v>349</v>
      </c>
      <c r="J72" s="5">
        <v>79</v>
      </c>
    </row>
    <row r="73" spans="1:10" x14ac:dyDescent="0.25">
      <c r="A73" s="4" t="s">
        <v>142</v>
      </c>
      <c r="B73" s="4" t="s">
        <v>249</v>
      </c>
      <c r="C73" s="4" t="s">
        <v>240</v>
      </c>
      <c r="D73" s="4"/>
      <c r="E73" s="4" t="s">
        <v>240</v>
      </c>
      <c r="F73" s="6">
        <v>14.532044000000001</v>
      </c>
      <c r="G73" s="6">
        <v>102.940223</v>
      </c>
      <c r="I73" s="5">
        <v>354.5</v>
      </c>
      <c r="J73" s="5">
        <v>84.5</v>
      </c>
    </row>
    <row r="74" spans="1:10" x14ac:dyDescent="0.25">
      <c r="A74" s="4" t="s">
        <v>142</v>
      </c>
      <c r="B74" s="4" t="s">
        <v>250</v>
      </c>
      <c r="C74" s="4" t="s">
        <v>240</v>
      </c>
      <c r="D74" s="4"/>
      <c r="E74" s="4" t="s">
        <v>240</v>
      </c>
      <c r="F74" s="6">
        <v>14.944573999999999</v>
      </c>
      <c r="G74" s="6">
        <v>103.79835199999999</v>
      </c>
      <c r="I74" s="5">
        <v>0</v>
      </c>
      <c r="J74" s="5">
        <v>90</v>
      </c>
    </row>
    <row r="75" spans="1:10" x14ac:dyDescent="0.25">
      <c r="A75" s="4" t="s">
        <v>142</v>
      </c>
      <c r="B75" s="4" t="s">
        <v>160</v>
      </c>
      <c r="C75" s="4" t="s">
        <v>146</v>
      </c>
      <c r="D75" s="4"/>
      <c r="E75" s="4" t="s">
        <v>146</v>
      </c>
      <c r="F75" s="6">
        <v>13.40382</v>
      </c>
      <c r="G75" s="6">
        <v>104.75421</v>
      </c>
      <c r="I75" s="5">
        <v>331.8</v>
      </c>
      <c r="J75" s="5">
        <v>61.8</v>
      </c>
    </row>
    <row r="76" spans="1:10" x14ac:dyDescent="0.25">
      <c r="A76" s="4" t="s">
        <v>142</v>
      </c>
      <c r="B76" s="4" t="s">
        <v>143</v>
      </c>
      <c r="C76" s="4" t="s">
        <v>144</v>
      </c>
      <c r="D76" s="4" t="s">
        <v>145</v>
      </c>
      <c r="E76" s="4" t="s">
        <v>146</v>
      </c>
      <c r="F76" s="6">
        <v>13.948907215358959</v>
      </c>
      <c r="G76" s="6">
        <v>104.97969828317881</v>
      </c>
    </row>
    <row r="77" spans="1:10" x14ac:dyDescent="0.25">
      <c r="A77" s="4" t="s">
        <v>142</v>
      </c>
      <c r="B77" s="4" t="s">
        <v>147</v>
      </c>
      <c r="C77" s="4" t="s">
        <v>148</v>
      </c>
      <c r="D77" s="4" t="s">
        <v>149</v>
      </c>
      <c r="E77" s="4" t="s">
        <v>150</v>
      </c>
      <c r="F77" s="6">
        <v>18.781646065524669</v>
      </c>
      <c r="G77" s="6">
        <v>95.40539079008569</v>
      </c>
    </row>
    <row r="78" spans="1:10" x14ac:dyDescent="0.25">
      <c r="A78" s="4" t="s">
        <v>142</v>
      </c>
      <c r="B78" s="4" t="s">
        <v>215</v>
      </c>
      <c r="C78" s="4" t="s">
        <v>154</v>
      </c>
      <c r="D78" s="4"/>
      <c r="E78" s="4" t="s">
        <v>154</v>
      </c>
      <c r="F78" s="6">
        <v>16.217680000000001</v>
      </c>
      <c r="G78" s="6">
        <v>73.462012000000001</v>
      </c>
      <c r="I78" s="5">
        <v>346</v>
      </c>
      <c r="J78" s="5">
        <v>76</v>
      </c>
    </row>
    <row r="79" spans="1:10" x14ac:dyDescent="0.25">
      <c r="A79" s="4" t="s">
        <v>142</v>
      </c>
      <c r="B79" s="4" t="s">
        <v>210</v>
      </c>
      <c r="C79" s="4" t="s">
        <v>152</v>
      </c>
      <c r="D79" s="4" t="s">
        <v>153</v>
      </c>
      <c r="E79" s="4" t="s">
        <v>154</v>
      </c>
      <c r="F79" s="6">
        <v>16.018856</v>
      </c>
      <c r="G79" s="6">
        <v>75.881958999999995</v>
      </c>
      <c r="I79" s="5">
        <v>356</v>
      </c>
      <c r="J79" s="5">
        <v>86</v>
      </c>
    </row>
    <row r="80" spans="1:10" x14ac:dyDescent="0.25">
      <c r="A80" s="4" t="s">
        <v>142</v>
      </c>
      <c r="B80" s="4" t="s">
        <v>210</v>
      </c>
      <c r="C80" s="4" t="s">
        <v>225</v>
      </c>
      <c r="D80" s="4" t="s">
        <v>226</v>
      </c>
      <c r="E80" s="4" t="s">
        <v>154</v>
      </c>
      <c r="F80" s="6">
        <v>24.735191</v>
      </c>
      <c r="G80" s="6">
        <v>73.716283000000004</v>
      </c>
      <c r="I80" s="5">
        <v>344</v>
      </c>
      <c r="J80" s="5">
        <v>74</v>
      </c>
    </row>
    <row r="81" spans="1:10" x14ac:dyDescent="0.25">
      <c r="A81" s="4" t="s">
        <v>142</v>
      </c>
      <c r="B81" s="4" t="s">
        <v>212</v>
      </c>
      <c r="C81" s="4" t="s">
        <v>213</v>
      </c>
      <c r="D81" s="4" t="s">
        <v>214</v>
      </c>
      <c r="E81" s="4" t="s">
        <v>154</v>
      </c>
      <c r="F81" s="6">
        <v>12.616491999999999</v>
      </c>
      <c r="G81" s="6">
        <v>80.199267000000006</v>
      </c>
      <c r="I81" s="5">
        <v>13</v>
      </c>
      <c r="J81" s="5">
        <v>103</v>
      </c>
    </row>
    <row r="82" spans="1:10" x14ac:dyDescent="0.25">
      <c r="A82" s="4" t="s">
        <v>142</v>
      </c>
      <c r="B82" s="4" t="s">
        <v>216</v>
      </c>
      <c r="C82" s="4" t="s">
        <v>154</v>
      </c>
      <c r="D82" s="4"/>
      <c r="E82" s="4" t="s">
        <v>154</v>
      </c>
      <c r="F82" s="6">
        <v>33.745587999999998</v>
      </c>
      <c r="G82" s="6">
        <v>75.220286000000002</v>
      </c>
      <c r="I82" s="5">
        <v>346.1</v>
      </c>
      <c r="J82" s="5">
        <v>76.099999999999994</v>
      </c>
    </row>
    <row r="83" spans="1:10" x14ac:dyDescent="0.25">
      <c r="A83" s="4" t="s">
        <v>142</v>
      </c>
      <c r="B83" s="4" t="s">
        <v>217</v>
      </c>
      <c r="C83" s="4" t="s">
        <v>154</v>
      </c>
      <c r="D83" s="4"/>
      <c r="E83" s="4" t="s">
        <v>154</v>
      </c>
      <c r="F83" s="6">
        <v>7.9571730000000001</v>
      </c>
      <c r="G83" s="6">
        <v>80.760030999999998</v>
      </c>
      <c r="I83" s="5">
        <v>8.3000000000000007</v>
      </c>
      <c r="J83" s="5">
        <v>98.3</v>
      </c>
    </row>
    <row r="84" spans="1:10" x14ac:dyDescent="0.25">
      <c r="A84" s="4" t="s">
        <v>142</v>
      </c>
      <c r="B84" s="4" t="s">
        <v>244</v>
      </c>
      <c r="C84" s="4" t="s">
        <v>245</v>
      </c>
      <c r="D84" s="4" t="s">
        <v>246</v>
      </c>
      <c r="E84" s="4" t="s">
        <v>240</v>
      </c>
      <c r="F84" s="6">
        <v>15.465521000000001</v>
      </c>
      <c r="G84" s="6">
        <v>101.14468100000001</v>
      </c>
      <c r="I84" s="5">
        <v>9.5</v>
      </c>
      <c r="J84" s="5">
        <v>99.5</v>
      </c>
    </row>
    <row r="85" spans="1:10" x14ac:dyDescent="0.25">
      <c r="A85" s="4" t="s">
        <v>142</v>
      </c>
      <c r="B85" s="4" t="s">
        <v>201</v>
      </c>
      <c r="C85" s="4" t="s">
        <v>202</v>
      </c>
      <c r="D85" s="4" t="s">
        <v>203</v>
      </c>
      <c r="E85" s="4" t="s">
        <v>154</v>
      </c>
      <c r="F85" s="6">
        <v>13.749686000000001</v>
      </c>
      <c r="G85" s="6">
        <v>79.698307999999997</v>
      </c>
      <c r="I85" s="5">
        <v>0</v>
      </c>
      <c r="J85" s="5">
        <v>90</v>
      </c>
    </row>
    <row r="86" spans="1:10" x14ac:dyDescent="0.25">
      <c r="A86" s="4" t="s">
        <v>142</v>
      </c>
      <c r="B86" s="4" t="s">
        <v>138</v>
      </c>
      <c r="C86" s="4" t="s">
        <v>139</v>
      </c>
      <c r="D86" s="4" t="s">
        <v>140</v>
      </c>
      <c r="E86" s="4" t="s">
        <v>141</v>
      </c>
      <c r="F86" s="6">
        <v>16.83677456032428</v>
      </c>
      <c r="G86" s="6">
        <v>100.2787824475907</v>
      </c>
    </row>
    <row r="87" spans="1:10" x14ac:dyDescent="0.25">
      <c r="A87" s="4" t="s">
        <v>142</v>
      </c>
      <c r="B87" s="4" t="s">
        <v>218</v>
      </c>
      <c r="C87" s="4" t="s">
        <v>154</v>
      </c>
      <c r="D87" s="4"/>
      <c r="E87" s="4" t="s">
        <v>154</v>
      </c>
      <c r="F87" s="6">
        <v>11.127072</v>
      </c>
      <c r="G87" s="6">
        <v>78.656927999999994</v>
      </c>
      <c r="I87" s="5">
        <v>0</v>
      </c>
      <c r="J87" s="5">
        <v>90</v>
      </c>
    </row>
    <row r="88" spans="1:10" x14ac:dyDescent="0.25">
      <c r="A88" s="4" t="s">
        <v>142</v>
      </c>
      <c r="B88" s="4" t="s">
        <v>164</v>
      </c>
      <c r="C88" s="4" t="s">
        <v>162</v>
      </c>
      <c r="D88" s="4"/>
      <c r="E88" s="4" t="s">
        <v>162</v>
      </c>
      <c r="F88" s="6">
        <v>36.632868999999999</v>
      </c>
      <c r="G88" s="6">
        <v>101.746123</v>
      </c>
      <c r="I88" s="5">
        <v>15.8</v>
      </c>
      <c r="J88" s="5">
        <v>105.8</v>
      </c>
    </row>
    <row r="89" spans="1:10" x14ac:dyDescent="0.25">
      <c r="A89" s="4" t="s">
        <v>142</v>
      </c>
      <c r="B89" s="4" t="s">
        <v>234</v>
      </c>
      <c r="C89" s="4" t="s">
        <v>235</v>
      </c>
      <c r="D89" s="4"/>
      <c r="E89" s="4" t="s">
        <v>235</v>
      </c>
      <c r="F89" s="6">
        <v>0.53010699999999999</v>
      </c>
      <c r="G89" s="6">
        <v>72.997169999999997</v>
      </c>
      <c r="I89" s="5">
        <v>43</v>
      </c>
      <c r="J89" s="5">
        <v>133</v>
      </c>
    </row>
    <row r="90" spans="1:10" x14ac:dyDescent="0.25">
      <c r="A90" s="4" t="s">
        <v>142</v>
      </c>
      <c r="B90" s="4" t="s">
        <v>211</v>
      </c>
      <c r="C90" s="4" t="s">
        <v>152</v>
      </c>
      <c r="D90" s="4" t="s">
        <v>153</v>
      </c>
      <c r="E90" s="4" t="s">
        <v>154</v>
      </c>
      <c r="F90" s="6">
        <v>23.690196</v>
      </c>
      <c r="G90" s="6">
        <v>80.066918000000001</v>
      </c>
      <c r="I90" s="5">
        <v>350</v>
      </c>
      <c r="J90" s="5">
        <v>80</v>
      </c>
    </row>
    <row r="91" spans="1:10" x14ac:dyDescent="0.25">
      <c r="A91" s="4" t="s">
        <v>142</v>
      </c>
      <c r="B91" s="4" t="s">
        <v>165</v>
      </c>
      <c r="C91" s="4" t="s">
        <v>162</v>
      </c>
      <c r="D91" s="4"/>
      <c r="E91" s="4" t="s">
        <v>162</v>
      </c>
      <c r="F91" s="6">
        <v>34.379801</v>
      </c>
      <c r="G91" s="6">
        <v>108.704492</v>
      </c>
      <c r="I91" s="5">
        <v>349</v>
      </c>
      <c r="J91" s="5">
        <v>79</v>
      </c>
    </row>
    <row r="92" spans="1:10" x14ac:dyDescent="0.25">
      <c r="A92" s="4" t="s">
        <v>142</v>
      </c>
      <c r="B92" s="4" t="s">
        <v>166</v>
      </c>
      <c r="C92" s="4" t="s">
        <v>162</v>
      </c>
      <c r="D92" s="4"/>
      <c r="E92" s="4" t="s">
        <v>162</v>
      </c>
      <c r="F92" s="6">
        <v>34.400855</v>
      </c>
      <c r="G92" s="6">
        <v>108.764606</v>
      </c>
      <c r="I92" s="5">
        <v>0</v>
      </c>
      <c r="J92" s="5">
        <v>90</v>
      </c>
    </row>
    <row r="93" spans="1:10" x14ac:dyDescent="0.25">
      <c r="A93" s="4" t="s">
        <v>142</v>
      </c>
      <c r="B93" s="4" t="s">
        <v>167</v>
      </c>
      <c r="C93" s="4" t="s">
        <v>162</v>
      </c>
      <c r="D93" s="4"/>
      <c r="E93" s="4" t="s">
        <v>162</v>
      </c>
      <c r="F93" s="6">
        <v>34.374896</v>
      </c>
      <c r="G93" s="6">
        <v>108.698001</v>
      </c>
      <c r="I93" s="5">
        <v>350</v>
      </c>
      <c r="J93" s="5">
        <v>80</v>
      </c>
    </row>
    <row r="94" spans="1:10" x14ac:dyDescent="0.25">
      <c r="A94" s="4" t="s">
        <v>142</v>
      </c>
      <c r="B94" s="4" t="s">
        <v>168</v>
      </c>
      <c r="C94" s="4" t="s">
        <v>162</v>
      </c>
      <c r="D94" s="4"/>
      <c r="E94" s="4" t="s">
        <v>162</v>
      </c>
      <c r="F94" s="6">
        <v>34.434691000000001</v>
      </c>
      <c r="G94" s="6">
        <v>108.87664700000001</v>
      </c>
      <c r="I94" s="5">
        <v>346</v>
      </c>
      <c r="J94" s="5">
        <v>76</v>
      </c>
    </row>
    <row r="95" spans="1:10" x14ac:dyDescent="0.25">
      <c r="A95" s="4" t="s">
        <v>142</v>
      </c>
      <c r="B95" s="4" t="s">
        <v>169</v>
      </c>
      <c r="C95" s="4" t="s">
        <v>162</v>
      </c>
      <c r="D95" s="4"/>
      <c r="E95" s="4" t="s">
        <v>162</v>
      </c>
      <c r="F95" s="6">
        <v>34.422894999999997</v>
      </c>
      <c r="G95" s="6">
        <v>108.841317</v>
      </c>
      <c r="I95" s="5">
        <v>343</v>
      </c>
      <c r="J95" s="5">
        <v>73</v>
      </c>
    </row>
    <row r="96" spans="1:10" x14ac:dyDescent="0.25">
      <c r="A96" s="4" t="s">
        <v>142</v>
      </c>
      <c r="B96" s="4" t="s">
        <v>170</v>
      </c>
      <c r="C96" s="4" t="s">
        <v>162</v>
      </c>
      <c r="D96" s="4"/>
      <c r="E96" s="4" t="s">
        <v>162</v>
      </c>
      <c r="F96" s="6">
        <v>34.443823000000002</v>
      </c>
      <c r="G96" s="6">
        <v>108.94078399999999</v>
      </c>
      <c r="I96" s="5">
        <v>0</v>
      </c>
      <c r="J96" s="5">
        <v>90</v>
      </c>
    </row>
    <row r="97" spans="1:10" x14ac:dyDescent="0.25">
      <c r="A97" s="4" t="s">
        <v>142</v>
      </c>
      <c r="B97" s="4" t="s">
        <v>171</v>
      </c>
      <c r="C97" s="4" t="s">
        <v>162</v>
      </c>
      <c r="D97" s="4"/>
      <c r="E97" s="4" t="s">
        <v>162</v>
      </c>
      <c r="F97" s="6">
        <v>34.397773999999998</v>
      </c>
      <c r="G97" s="6">
        <v>108.71242100000001</v>
      </c>
      <c r="I97" s="5">
        <v>0</v>
      </c>
      <c r="J97" s="5">
        <v>90</v>
      </c>
    </row>
    <row r="98" spans="1:10" x14ac:dyDescent="0.25">
      <c r="A98" s="4" t="s">
        <v>142</v>
      </c>
      <c r="B98" s="4" t="s">
        <v>172</v>
      </c>
      <c r="C98" s="4" t="s">
        <v>162</v>
      </c>
      <c r="D98" s="4"/>
      <c r="E98" s="4" t="s">
        <v>162</v>
      </c>
      <c r="F98" s="6">
        <v>34.287849999999999</v>
      </c>
      <c r="G98" s="6">
        <v>108.02289</v>
      </c>
      <c r="I98" s="5">
        <v>357</v>
      </c>
      <c r="J98" s="5">
        <v>87</v>
      </c>
    </row>
    <row r="99" spans="1:10" x14ac:dyDescent="0.25">
      <c r="A99" s="4" t="s">
        <v>142</v>
      </c>
      <c r="B99" s="4" t="s">
        <v>173</v>
      </c>
      <c r="C99" s="4" t="s">
        <v>162</v>
      </c>
      <c r="D99" s="4"/>
      <c r="E99" s="4" t="s">
        <v>162</v>
      </c>
      <c r="F99" s="6">
        <v>34.338085</v>
      </c>
      <c r="G99" s="6">
        <v>108.569684</v>
      </c>
      <c r="I99" s="5">
        <v>352</v>
      </c>
      <c r="J99" s="5">
        <v>82</v>
      </c>
    </row>
    <row r="100" spans="1:10" x14ac:dyDescent="0.25">
      <c r="A100" s="4" t="s">
        <v>142</v>
      </c>
      <c r="B100" s="4" t="s">
        <v>174</v>
      </c>
      <c r="C100" s="4" t="s">
        <v>162</v>
      </c>
      <c r="D100" s="4"/>
      <c r="E100" s="4" t="s">
        <v>162</v>
      </c>
      <c r="F100" s="6">
        <v>34.181063000000002</v>
      </c>
      <c r="G100" s="6">
        <v>109.022312</v>
      </c>
      <c r="I100" s="5">
        <v>0</v>
      </c>
      <c r="J100" s="5">
        <v>90</v>
      </c>
    </row>
    <row r="101" spans="1:10" x14ac:dyDescent="0.25">
      <c r="A101" s="4" t="s">
        <v>142</v>
      </c>
      <c r="B101" s="4" t="s">
        <v>175</v>
      </c>
      <c r="C101" s="4" t="s">
        <v>162</v>
      </c>
      <c r="D101" s="4"/>
      <c r="E101" s="4" t="s">
        <v>162</v>
      </c>
      <c r="F101" s="6">
        <v>34.390303000000003</v>
      </c>
      <c r="G101" s="6">
        <v>108.739114</v>
      </c>
      <c r="I101" s="5">
        <v>0</v>
      </c>
      <c r="J101" s="5">
        <v>90</v>
      </c>
    </row>
    <row r="102" spans="1:10" x14ac:dyDescent="0.25">
      <c r="A102" s="4" t="s">
        <v>142</v>
      </c>
      <c r="B102" s="4" t="s">
        <v>176</v>
      </c>
      <c r="C102" s="4" t="s">
        <v>162</v>
      </c>
      <c r="D102" s="4"/>
      <c r="E102" s="4" t="s">
        <v>162</v>
      </c>
      <c r="F102" s="6">
        <v>34.361753</v>
      </c>
      <c r="G102" s="6">
        <v>108.640108</v>
      </c>
      <c r="I102" s="5">
        <v>349</v>
      </c>
      <c r="J102" s="5">
        <v>79</v>
      </c>
    </row>
    <row r="103" spans="1:10" x14ac:dyDescent="0.25">
      <c r="A103" s="4" t="s">
        <v>142</v>
      </c>
      <c r="B103" s="4" t="s">
        <v>177</v>
      </c>
      <c r="C103" s="4" t="s">
        <v>162</v>
      </c>
      <c r="D103" s="4"/>
      <c r="E103" s="4" t="s">
        <v>162</v>
      </c>
      <c r="F103" s="6">
        <v>34.235824999999998</v>
      </c>
      <c r="G103" s="6">
        <v>109.11861399999999</v>
      </c>
      <c r="I103" s="5">
        <v>22.6</v>
      </c>
      <c r="J103" s="5">
        <v>112.6</v>
      </c>
    </row>
    <row r="104" spans="1:10" x14ac:dyDescent="0.25">
      <c r="A104" s="4" t="s">
        <v>142</v>
      </c>
      <c r="B104" s="4" t="s">
        <v>178</v>
      </c>
      <c r="C104" s="4" t="s">
        <v>162</v>
      </c>
      <c r="D104" s="4"/>
      <c r="E104" s="4" t="s">
        <v>162</v>
      </c>
      <c r="F104" s="6">
        <v>34.220993</v>
      </c>
      <c r="G104" s="6">
        <v>109.096341</v>
      </c>
      <c r="I104" s="5">
        <v>21.6</v>
      </c>
      <c r="J104" s="5">
        <v>111.6</v>
      </c>
    </row>
    <row r="105" spans="1:10" x14ac:dyDescent="0.25">
      <c r="A105" s="4" t="s">
        <v>142</v>
      </c>
      <c r="B105" s="4" t="s">
        <v>179</v>
      </c>
      <c r="C105" s="4" t="s">
        <v>162</v>
      </c>
      <c r="D105" s="4"/>
      <c r="E105" s="4" t="s">
        <v>162</v>
      </c>
      <c r="F105" s="6">
        <v>34.402608000000001</v>
      </c>
      <c r="G105" s="6">
        <v>108.77254499999999</v>
      </c>
      <c r="I105" s="5">
        <v>356</v>
      </c>
      <c r="J105" s="5">
        <v>86</v>
      </c>
    </row>
    <row r="106" spans="1:10" x14ac:dyDescent="0.25">
      <c r="A106" s="4" t="s">
        <v>142</v>
      </c>
      <c r="B106" s="4" t="s">
        <v>180</v>
      </c>
      <c r="C106" s="4" t="s">
        <v>162</v>
      </c>
      <c r="D106" s="4"/>
      <c r="E106" s="4" t="s">
        <v>162</v>
      </c>
      <c r="F106" s="6">
        <v>34.340327000000002</v>
      </c>
      <c r="G106" s="6">
        <v>108.56200200000001</v>
      </c>
      <c r="I106" s="5">
        <v>350.5</v>
      </c>
      <c r="J106" s="5">
        <v>80.5</v>
      </c>
    </row>
    <row r="107" spans="1:10" x14ac:dyDescent="0.25">
      <c r="A107" s="4" t="s">
        <v>142</v>
      </c>
      <c r="B107" s="4" t="s">
        <v>181</v>
      </c>
      <c r="C107" s="4" t="s">
        <v>162</v>
      </c>
      <c r="D107" s="4"/>
      <c r="E107" s="4" t="s">
        <v>162</v>
      </c>
      <c r="F107" s="6">
        <v>34.433824000000001</v>
      </c>
      <c r="G107" s="6">
        <v>108.881292</v>
      </c>
      <c r="I107" s="5">
        <v>349.8</v>
      </c>
      <c r="J107" s="5">
        <v>79.8</v>
      </c>
    </row>
    <row r="108" spans="1:10" x14ac:dyDescent="0.25">
      <c r="A108" s="4" t="s">
        <v>142</v>
      </c>
      <c r="B108" s="4" t="s">
        <v>182</v>
      </c>
      <c r="C108" s="4" t="s">
        <v>162</v>
      </c>
      <c r="D108" s="4"/>
      <c r="E108" s="4" t="s">
        <v>162</v>
      </c>
      <c r="F108" s="6">
        <v>34.363135</v>
      </c>
      <c r="G108" s="6">
        <v>108.630538</v>
      </c>
      <c r="I108" s="5">
        <v>352</v>
      </c>
      <c r="J108" s="5">
        <v>82</v>
      </c>
    </row>
    <row r="109" spans="1:10" x14ac:dyDescent="0.25">
      <c r="A109" s="4" t="s">
        <v>142</v>
      </c>
      <c r="B109" s="4" t="s">
        <v>183</v>
      </c>
      <c r="C109" s="4" t="s">
        <v>162</v>
      </c>
      <c r="D109" s="4"/>
      <c r="E109" s="4" t="s">
        <v>162</v>
      </c>
      <c r="F109" s="6">
        <v>34.393242000000001</v>
      </c>
      <c r="G109" s="6">
        <v>108.733835</v>
      </c>
      <c r="I109" s="5">
        <v>0</v>
      </c>
      <c r="J109" s="5">
        <v>90</v>
      </c>
    </row>
    <row r="110" spans="1:10" x14ac:dyDescent="0.25">
      <c r="A110" s="4" t="s">
        <v>142</v>
      </c>
      <c r="B110" s="4" t="s">
        <v>184</v>
      </c>
      <c r="C110" s="4" t="s">
        <v>162</v>
      </c>
      <c r="D110" s="4"/>
      <c r="E110" s="4" t="s">
        <v>162</v>
      </c>
      <c r="F110" s="6">
        <v>34.446291000000002</v>
      </c>
      <c r="G110" s="6">
        <v>108.94750000000001</v>
      </c>
      <c r="I110" s="5">
        <v>0</v>
      </c>
      <c r="J110" s="5">
        <v>90</v>
      </c>
    </row>
    <row r="111" spans="1:10" x14ac:dyDescent="0.25">
      <c r="A111" s="4" t="s">
        <v>142</v>
      </c>
      <c r="B111" s="4" t="s">
        <v>185</v>
      </c>
      <c r="C111" s="4" t="s">
        <v>162</v>
      </c>
      <c r="D111" s="4"/>
      <c r="E111" s="4" t="s">
        <v>162</v>
      </c>
      <c r="F111" s="6">
        <v>34.178950999999998</v>
      </c>
      <c r="G111" s="6">
        <v>109.028396</v>
      </c>
      <c r="I111" s="5">
        <v>0</v>
      </c>
      <c r="J111" s="5">
        <v>90</v>
      </c>
    </row>
    <row r="112" spans="1:10" x14ac:dyDescent="0.25">
      <c r="A112" s="4" t="s">
        <v>142</v>
      </c>
      <c r="B112" s="4" t="s">
        <v>186</v>
      </c>
      <c r="C112" s="4" t="s">
        <v>162</v>
      </c>
      <c r="D112" s="4"/>
      <c r="E112" s="4" t="s">
        <v>162</v>
      </c>
      <c r="F112" s="6">
        <v>34.374648000000001</v>
      </c>
      <c r="G112" s="6">
        <v>108.68474000000001</v>
      </c>
      <c r="I112" s="5">
        <v>350.5</v>
      </c>
      <c r="J112" s="5">
        <v>80.5</v>
      </c>
    </row>
    <row r="113" spans="1:10" x14ac:dyDescent="0.25">
      <c r="A113" s="4" t="s">
        <v>142</v>
      </c>
      <c r="B113" s="4" t="s">
        <v>187</v>
      </c>
      <c r="C113" s="4" t="s">
        <v>162</v>
      </c>
      <c r="D113" s="4"/>
      <c r="E113" s="4" t="s">
        <v>162</v>
      </c>
      <c r="F113" s="6">
        <v>34.127339999999997</v>
      </c>
      <c r="G113" s="6">
        <v>109.055786</v>
      </c>
      <c r="I113" s="5">
        <v>0</v>
      </c>
      <c r="J113" s="5">
        <v>90</v>
      </c>
    </row>
    <row r="114" spans="1:10" x14ac:dyDescent="0.25">
      <c r="A114" s="4" t="s">
        <v>142</v>
      </c>
      <c r="B114" s="4" t="s">
        <v>188</v>
      </c>
      <c r="C114" s="4" t="s">
        <v>162</v>
      </c>
      <c r="D114" s="4"/>
      <c r="E114" s="4" t="s">
        <v>162</v>
      </c>
      <c r="F114" s="6">
        <v>34.423195</v>
      </c>
      <c r="G114" s="6">
        <v>108.836961</v>
      </c>
      <c r="I114" s="5">
        <v>345</v>
      </c>
      <c r="J114" s="5">
        <v>75</v>
      </c>
    </row>
    <row r="115" spans="1:10" x14ac:dyDescent="0.25">
      <c r="A115" s="4" t="s">
        <v>142</v>
      </c>
      <c r="B115" s="4" t="s">
        <v>189</v>
      </c>
      <c r="C115" s="4" t="s">
        <v>162</v>
      </c>
      <c r="D115" s="4"/>
      <c r="E115" s="4" t="s">
        <v>162</v>
      </c>
      <c r="F115" s="6">
        <v>34.427745000000002</v>
      </c>
      <c r="G115" s="6">
        <v>108.851209</v>
      </c>
      <c r="I115" s="5">
        <v>345</v>
      </c>
      <c r="J115" s="5">
        <v>75</v>
      </c>
    </row>
    <row r="116" spans="1:10" x14ac:dyDescent="0.25">
      <c r="A116" s="4" t="s">
        <v>142</v>
      </c>
      <c r="B116" s="4" t="s">
        <v>190</v>
      </c>
      <c r="C116" s="4" t="s">
        <v>162</v>
      </c>
      <c r="D116" s="4"/>
      <c r="E116" s="4" t="s">
        <v>162</v>
      </c>
      <c r="F116" s="6">
        <v>34.615600000000001</v>
      </c>
      <c r="G116" s="6">
        <v>108.49314</v>
      </c>
      <c r="I116" s="5">
        <v>354</v>
      </c>
      <c r="J116" s="5">
        <v>84</v>
      </c>
    </row>
    <row r="117" spans="1:10" x14ac:dyDescent="0.25">
      <c r="A117" s="4" t="s">
        <v>142</v>
      </c>
      <c r="B117" s="4" t="s">
        <v>191</v>
      </c>
      <c r="C117" s="4" t="s">
        <v>162</v>
      </c>
      <c r="D117" s="4"/>
      <c r="E117" s="4" t="s">
        <v>162</v>
      </c>
      <c r="F117" s="6">
        <v>34.623649999999998</v>
      </c>
      <c r="G117" s="6">
        <v>108.49888</v>
      </c>
      <c r="I117" s="5">
        <v>339</v>
      </c>
      <c r="J117" s="5">
        <v>69</v>
      </c>
    </row>
    <row r="118" spans="1:10" x14ac:dyDescent="0.25">
      <c r="A118" s="4" t="s">
        <v>142</v>
      </c>
      <c r="B118" s="4" t="s">
        <v>227</v>
      </c>
      <c r="C118" s="4" t="s">
        <v>154</v>
      </c>
      <c r="D118" s="4"/>
      <c r="E118" s="4" t="s">
        <v>154</v>
      </c>
      <c r="F118" s="6">
        <v>13.683249999999999</v>
      </c>
      <c r="G118" s="6">
        <v>79.347194999999999</v>
      </c>
      <c r="I118" s="5">
        <v>353</v>
      </c>
      <c r="J118" s="5">
        <v>83</v>
      </c>
    </row>
    <row r="119" spans="1:10" x14ac:dyDescent="0.25">
      <c r="A119" s="4" t="s">
        <v>142</v>
      </c>
      <c r="B119" s="4" t="s">
        <v>241</v>
      </c>
      <c r="C119" s="4" t="s">
        <v>242</v>
      </c>
      <c r="D119" s="4" t="s">
        <v>243</v>
      </c>
      <c r="E119" s="4" t="s">
        <v>240</v>
      </c>
      <c r="F119" s="6">
        <v>14.356942999999999</v>
      </c>
      <c r="G119" s="6">
        <v>100.567509</v>
      </c>
      <c r="I119" s="5">
        <v>354.7</v>
      </c>
      <c r="J119" s="5">
        <v>84.7</v>
      </c>
    </row>
    <row r="120" spans="1:10" x14ac:dyDescent="0.25">
      <c r="A120" s="4" t="s">
        <v>142</v>
      </c>
      <c r="B120" s="4" t="s">
        <v>251</v>
      </c>
      <c r="C120" s="4" t="s">
        <v>240</v>
      </c>
      <c r="D120" s="4"/>
      <c r="E120" s="4" t="s">
        <v>240</v>
      </c>
      <c r="F120" s="6">
        <v>14.798673000000001</v>
      </c>
      <c r="G120" s="6">
        <v>100.613862</v>
      </c>
      <c r="I120" s="5">
        <v>0</v>
      </c>
      <c r="J120" s="5">
        <v>90</v>
      </c>
    </row>
    <row r="121" spans="1:10" x14ac:dyDescent="0.25">
      <c r="A121" s="4" t="s">
        <v>142</v>
      </c>
      <c r="B121" s="4" t="s">
        <v>230</v>
      </c>
      <c r="C121" s="4" t="s">
        <v>231</v>
      </c>
      <c r="D121" s="4"/>
      <c r="E121" s="4" t="s">
        <v>231</v>
      </c>
      <c r="F121" s="6">
        <v>42.356388000000003</v>
      </c>
      <c r="G121" s="6">
        <v>116.184304</v>
      </c>
      <c r="I121" s="5">
        <v>0</v>
      </c>
      <c r="J121" s="5">
        <v>90</v>
      </c>
    </row>
    <row r="122" spans="1:10" x14ac:dyDescent="0.25">
      <c r="A122" s="4" t="s">
        <v>142</v>
      </c>
      <c r="B122" s="4" t="s">
        <v>192</v>
      </c>
      <c r="C122" s="4" t="s">
        <v>193</v>
      </c>
      <c r="D122" s="4" t="s">
        <v>194</v>
      </c>
      <c r="E122" s="4" t="s">
        <v>162</v>
      </c>
      <c r="F122" s="6">
        <v>42.952021999999999</v>
      </c>
      <c r="G122" s="6">
        <v>89.061138</v>
      </c>
      <c r="I122" s="5">
        <v>320</v>
      </c>
      <c r="J122" s="5">
        <v>50</v>
      </c>
    </row>
    <row r="123" spans="1:10" x14ac:dyDescent="0.25">
      <c r="A123" s="4" t="s">
        <v>254</v>
      </c>
      <c r="B123" s="4" t="s">
        <v>283</v>
      </c>
      <c r="C123" s="4" t="s">
        <v>284</v>
      </c>
      <c r="D123" s="4"/>
      <c r="E123" s="4" t="s">
        <v>284</v>
      </c>
      <c r="F123" s="6">
        <v>58.197566000000002</v>
      </c>
      <c r="G123" s="6">
        <v>-6.7451270000000001</v>
      </c>
    </row>
    <row r="124" spans="1:10" x14ac:dyDescent="0.25">
      <c r="A124" s="4" t="s">
        <v>254</v>
      </c>
      <c r="B124" s="4" t="s">
        <v>265</v>
      </c>
      <c r="C124" s="4" t="s">
        <v>266</v>
      </c>
      <c r="D124" s="4" t="s">
        <v>267</v>
      </c>
      <c r="E124" s="4" t="s">
        <v>268</v>
      </c>
      <c r="F124" s="6">
        <v>41.885944000000002</v>
      </c>
      <c r="G124" s="6">
        <v>12.485215</v>
      </c>
      <c r="I124" s="5">
        <v>36.700000000000003</v>
      </c>
      <c r="J124" s="5">
        <v>126.7</v>
      </c>
    </row>
    <row r="125" spans="1:10" x14ac:dyDescent="0.25">
      <c r="A125" s="4" t="s">
        <v>254</v>
      </c>
      <c r="B125" s="4" t="s">
        <v>258</v>
      </c>
      <c r="C125" s="4" t="s">
        <v>257</v>
      </c>
      <c r="D125" s="4"/>
      <c r="E125" s="4" t="s">
        <v>257</v>
      </c>
      <c r="F125" s="6">
        <v>38.482477000000003</v>
      </c>
      <c r="G125" s="6">
        <v>22.500577</v>
      </c>
      <c r="I125" s="5">
        <v>321.8</v>
      </c>
      <c r="J125" s="5">
        <v>51.8</v>
      </c>
    </row>
    <row r="126" spans="1:10" x14ac:dyDescent="0.25">
      <c r="A126" s="4" t="s">
        <v>254</v>
      </c>
      <c r="B126" s="4" t="s">
        <v>273</v>
      </c>
      <c r="C126" s="4" t="s">
        <v>274</v>
      </c>
      <c r="D126" s="4" t="s">
        <v>275</v>
      </c>
      <c r="E126" s="4" t="s">
        <v>276</v>
      </c>
      <c r="F126" s="6">
        <v>36.047260000000001</v>
      </c>
      <c r="G126" s="6">
        <v>14.269015</v>
      </c>
      <c r="I126" s="5">
        <v>37</v>
      </c>
      <c r="J126" s="5">
        <v>127</v>
      </c>
    </row>
    <row r="127" spans="1:10" x14ac:dyDescent="0.25">
      <c r="A127" s="4" t="s">
        <v>254</v>
      </c>
      <c r="B127" s="4" t="s">
        <v>285</v>
      </c>
      <c r="C127" s="4" t="s">
        <v>284</v>
      </c>
      <c r="D127" s="4"/>
      <c r="E127" s="4" t="s">
        <v>284</v>
      </c>
      <c r="F127" s="6">
        <v>51.144444</v>
      </c>
      <c r="G127" s="6">
        <v>-2.6986110000000001</v>
      </c>
      <c r="I127" s="5">
        <v>333.5</v>
      </c>
      <c r="J127" s="5">
        <v>63.5</v>
      </c>
    </row>
    <row r="128" spans="1:10" x14ac:dyDescent="0.25">
      <c r="A128" s="4" t="s">
        <v>254</v>
      </c>
      <c r="B128" s="4" t="s">
        <v>280</v>
      </c>
      <c r="C128" s="4" t="s">
        <v>281</v>
      </c>
      <c r="D128" s="4"/>
      <c r="E128" s="4" t="s">
        <v>281</v>
      </c>
      <c r="F128" s="6">
        <v>41.013140180000001</v>
      </c>
      <c r="G128" s="6">
        <v>28.983182020000001</v>
      </c>
      <c r="I128" s="5">
        <v>34.299999999999997</v>
      </c>
      <c r="J128" s="5">
        <v>124.3</v>
      </c>
    </row>
    <row r="129" spans="1:10" x14ac:dyDescent="0.25">
      <c r="A129" s="4" t="s">
        <v>254</v>
      </c>
      <c r="B129" s="4" t="s">
        <v>282</v>
      </c>
      <c r="C129" s="4" t="s">
        <v>281</v>
      </c>
      <c r="D129" s="4"/>
      <c r="E129" s="4" t="s">
        <v>281</v>
      </c>
      <c r="F129" s="6">
        <v>40.019943470000001</v>
      </c>
      <c r="G129" s="6">
        <v>34.615454890000002</v>
      </c>
      <c r="I129" s="5">
        <v>38</v>
      </c>
      <c r="J129" s="5">
        <v>128</v>
      </c>
    </row>
    <row r="130" spans="1:10" x14ac:dyDescent="0.25">
      <c r="A130" s="4" t="s">
        <v>254</v>
      </c>
      <c r="B130" s="4" t="s">
        <v>20</v>
      </c>
      <c r="C130" s="4" t="s">
        <v>291</v>
      </c>
      <c r="D130" s="4"/>
      <c r="E130" s="4" t="s">
        <v>291</v>
      </c>
      <c r="F130" s="6">
        <v>52.161763999999998</v>
      </c>
      <c r="G130" s="6">
        <v>-13.220192000000001</v>
      </c>
    </row>
    <row r="131" spans="1:10" x14ac:dyDescent="0.25">
      <c r="A131" s="4" t="s">
        <v>254</v>
      </c>
      <c r="B131" s="4" t="s">
        <v>259</v>
      </c>
      <c r="C131" s="4" t="s">
        <v>257</v>
      </c>
      <c r="D131" s="4"/>
      <c r="E131" s="4" t="s">
        <v>257</v>
      </c>
      <c r="F131" s="6">
        <v>35.297863</v>
      </c>
      <c r="G131" s="6">
        <v>25.163091999999999</v>
      </c>
      <c r="I131" s="5">
        <v>11.8</v>
      </c>
      <c r="J131" s="5">
        <v>101.8</v>
      </c>
    </row>
    <row r="132" spans="1:10" x14ac:dyDescent="0.25">
      <c r="A132" s="4" t="s">
        <v>254</v>
      </c>
      <c r="B132" s="4" t="s">
        <v>260</v>
      </c>
      <c r="C132" s="4" t="s">
        <v>261</v>
      </c>
      <c r="D132" s="4" t="s">
        <v>262</v>
      </c>
      <c r="E132" s="4" t="s">
        <v>257</v>
      </c>
      <c r="F132" s="6">
        <v>37.730751840000003</v>
      </c>
      <c r="G132" s="6">
        <v>22.756499600000001</v>
      </c>
      <c r="I132" s="5">
        <v>320</v>
      </c>
      <c r="J132" s="5">
        <v>50</v>
      </c>
    </row>
    <row r="133" spans="1:10" x14ac:dyDescent="0.25">
      <c r="A133" s="4" t="s">
        <v>254</v>
      </c>
      <c r="B133" s="4" t="s">
        <v>270</v>
      </c>
      <c r="C133" s="4" t="s">
        <v>271</v>
      </c>
      <c r="D133" s="4" t="s">
        <v>272</v>
      </c>
      <c r="E133" s="4" t="s">
        <v>268</v>
      </c>
      <c r="F133" s="6">
        <v>40.790754450000001</v>
      </c>
      <c r="G133" s="6">
        <v>8.4489075679999992</v>
      </c>
      <c r="I133" s="5">
        <v>9.1</v>
      </c>
      <c r="J133" s="5">
        <v>99.1</v>
      </c>
    </row>
    <row r="134" spans="1:10" x14ac:dyDescent="0.25">
      <c r="A134" s="4" t="s">
        <v>254</v>
      </c>
      <c r="B134" s="4" t="s">
        <v>277</v>
      </c>
      <c r="C134" s="4" t="s">
        <v>278</v>
      </c>
      <c r="D134" s="4"/>
      <c r="E134" s="4" t="s">
        <v>278</v>
      </c>
      <c r="F134" s="6">
        <v>37.878906000000001</v>
      </c>
      <c r="G134" s="6">
        <v>-4.7793869999999998</v>
      </c>
      <c r="I134" s="5">
        <v>329.6</v>
      </c>
      <c r="J134" s="5">
        <v>59.6</v>
      </c>
    </row>
    <row r="135" spans="1:10" x14ac:dyDescent="0.25">
      <c r="A135" s="4" t="s">
        <v>254</v>
      </c>
      <c r="B135" s="4" t="s">
        <v>290</v>
      </c>
      <c r="C135" s="4" t="s">
        <v>257</v>
      </c>
      <c r="D135" s="4"/>
      <c r="E135" s="4" t="s">
        <v>257</v>
      </c>
      <c r="F135" s="6">
        <v>40.088406999999997</v>
      </c>
      <c r="G135" s="6">
        <v>22.358547999999999</v>
      </c>
    </row>
    <row r="136" spans="1:10" x14ac:dyDescent="0.25">
      <c r="A136" s="4" t="s">
        <v>254</v>
      </c>
      <c r="B136" s="4" t="s">
        <v>279</v>
      </c>
      <c r="C136" s="4" t="s">
        <v>278</v>
      </c>
      <c r="D136" s="4"/>
      <c r="E136" s="4" t="s">
        <v>278</v>
      </c>
      <c r="F136" s="6">
        <v>40.003075410000001</v>
      </c>
      <c r="G136" s="6">
        <v>3.8916527680000002</v>
      </c>
      <c r="I136" s="5">
        <v>340.8</v>
      </c>
      <c r="J136" s="5">
        <v>70.8</v>
      </c>
    </row>
    <row r="137" spans="1:10" x14ac:dyDescent="0.25">
      <c r="A137" s="4" t="s">
        <v>254</v>
      </c>
      <c r="B137" s="4" t="s">
        <v>269</v>
      </c>
      <c r="C137" s="4" t="s">
        <v>266</v>
      </c>
      <c r="D137" s="4" t="s">
        <v>267</v>
      </c>
      <c r="E137" s="4" t="s">
        <v>268</v>
      </c>
      <c r="F137" s="6">
        <v>41.889209000000001</v>
      </c>
      <c r="G137" s="6">
        <v>12.487458999999999</v>
      </c>
      <c r="I137" s="5">
        <v>36.700000000000003</v>
      </c>
      <c r="J137" s="5">
        <v>126.7</v>
      </c>
    </row>
    <row r="138" spans="1:10" x14ac:dyDescent="0.25">
      <c r="A138" s="4" t="s">
        <v>254</v>
      </c>
      <c r="B138" s="4" t="s">
        <v>252</v>
      </c>
      <c r="C138" s="4" t="s">
        <v>253</v>
      </c>
      <c r="D138" s="4"/>
      <c r="E138" s="4" t="s">
        <v>253</v>
      </c>
      <c r="F138" s="6">
        <v>43.977258999999997</v>
      </c>
      <c r="G138" s="6">
        <v>18.176514000000001</v>
      </c>
      <c r="I138" s="5">
        <v>8.4</v>
      </c>
      <c r="J138" s="5">
        <v>98.4</v>
      </c>
    </row>
    <row r="139" spans="1:10" x14ac:dyDescent="0.25">
      <c r="A139" s="4" t="s">
        <v>254</v>
      </c>
      <c r="B139" s="4" t="s">
        <v>287</v>
      </c>
      <c r="C139" s="4" t="s">
        <v>288</v>
      </c>
      <c r="D139" s="4" t="s">
        <v>289</v>
      </c>
      <c r="E139" s="4"/>
      <c r="F139" s="6">
        <v>36.124471999999997</v>
      </c>
      <c r="G139" s="6">
        <v>-5.3431110000000004</v>
      </c>
      <c r="H139" s="7">
        <v>426</v>
      </c>
    </row>
    <row r="140" spans="1:10" x14ac:dyDescent="0.25">
      <c r="A140" s="4" t="s">
        <v>254</v>
      </c>
      <c r="B140" s="4" t="s">
        <v>286</v>
      </c>
      <c r="C140" s="4" t="s">
        <v>284</v>
      </c>
      <c r="D140" s="4"/>
      <c r="E140" s="4" t="s">
        <v>284</v>
      </c>
      <c r="F140" s="6">
        <v>51.178868000000001</v>
      </c>
      <c r="G140" s="6">
        <v>-1.826163</v>
      </c>
    </row>
    <row r="141" spans="1:10" x14ac:dyDescent="0.25">
      <c r="A141" s="4" t="s">
        <v>254</v>
      </c>
      <c r="B141" s="4" t="s">
        <v>255</v>
      </c>
      <c r="C141" s="4" t="s">
        <v>256</v>
      </c>
      <c r="D141" s="4" t="s">
        <v>22</v>
      </c>
      <c r="E141" s="4" t="s">
        <v>257</v>
      </c>
      <c r="F141" s="6">
        <v>37.971516999999999</v>
      </c>
      <c r="G141" s="6">
        <v>23.726590000000002</v>
      </c>
      <c r="I141" s="5">
        <v>351.92</v>
      </c>
      <c r="J141" s="5">
        <v>81.819999999999993</v>
      </c>
    </row>
    <row r="142" spans="1:10" x14ac:dyDescent="0.25">
      <c r="A142" s="4" t="s">
        <v>254</v>
      </c>
      <c r="B142" s="4" t="s">
        <v>264</v>
      </c>
      <c r="C142" s="4" t="s">
        <v>257</v>
      </c>
      <c r="D142" s="4"/>
      <c r="E142" s="4" t="s">
        <v>257</v>
      </c>
      <c r="F142" s="6">
        <v>37.949610999999997</v>
      </c>
      <c r="G142" s="6">
        <v>27.363921000000001</v>
      </c>
      <c r="I142" s="5">
        <v>21</v>
      </c>
      <c r="J142" s="5">
        <v>111</v>
      </c>
    </row>
    <row r="143" spans="1:10" x14ac:dyDescent="0.25">
      <c r="A143" s="4" t="s">
        <v>254</v>
      </c>
      <c r="B143" s="4" t="s">
        <v>263</v>
      </c>
      <c r="C143" s="4" t="s">
        <v>261</v>
      </c>
      <c r="D143" s="4" t="s">
        <v>262</v>
      </c>
      <c r="E143" s="4" t="s">
        <v>257</v>
      </c>
      <c r="F143" s="6">
        <v>37.726725000000002</v>
      </c>
      <c r="G143" s="6">
        <v>22.754366999999998</v>
      </c>
      <c r="I143" s="5">
        <v>10.5</v>
      </c>
      <c r="J143" s="5">
        <v>100.5</v>
      </c>
    </row>
    <row r="144" spans="1:10" x14ac:dyDescent="0.25">
      <c r="A144" s="4" t="s">
        <v>421</v>
      </c>
      <c r="B144" s="4" t="s">
        <v>433</v>
      </c>
      <c r="C144" s="4" t="s">
        <v>434</v>
      </c>
      <c r="D144" s="4"/>
      <c r="E144" s="4" t="s">
        <v>434</v>
      </c>
      <c r="F144" s="6">
        <v>19.55</v>
      </c>
      <c r="G144" s="6">
        <v>-99.17</v>
      </c>
      <c r="I144" s="5">
        <v>20.3</v>
      </c>
      <c r="J144" s="5">
        <v>110.3</v>
      </c>
    </row>
    <row r="145" spans="1:10" x14ac:dyDescent="0.25">
      <c r="A145" s="4" t="s">
        <v>421</v>
      </c>
      <c r="B145" s="4" t="s">
        <v>435</v>
      </c>
      <c r="C145" s="4" t="s">
        <v>434</v>
      </c>
      <c r="D145" s="4"/>
      <c r="E145" s="4" t="s">
        <v>434</v>
      </c>
      <c r="F145" s="6">
        <v>23.478543999999999</v>
      </c>
      <c r="G145" s="6">
        <v>-103.945607</v>
      </c>
    </row>
    <row r="146" spans="1:10" x14ac:dyDescent="0.25">
      <c r="A146" s="4" t="s">
        <v>421</v>
      </c>
      <c r="B146" s="4" t="s">
        <v>436</v>
      </c>
      <c r="C146" s="4" t="s">
        <v>434</v>
      </c>
      <c r="D146" s="4"/>
      <c r="E146" s="4" t="s">
        <v>434</v>
      </c>
      <c r="F146" s="6">
        <v>16.704000000000001</v>
      </c>
      <c r="G146" s="6">
        <v>-91.064999999999998</v>
      </c>
      <c r="I146" s="5">
        <v>38</v>
      </c>
      <c r="J146" s="5">
        <v>128</v>
      </c>
    </row>
    <row r="147" spans="1:10" x14ac:dyDescent="0.25">
      <c r="A147" s="4" t="s">
        <v>421</v>
      </c>
      <c r="B147" s="4" t="s">
        <v>465</v>
      </c>
      <c r="C147" s="4" t="s">
        <v>466</v>
      </c>
      <c r="D147" s="4" t="s">
        <v>464</v>
      </c>
      <c r="E147" s="4" t="s">
        <v>434</v>
      </c>
      <c r="F147" s="6">
        <v>17.042121999999999</v>
      </c>
      <c r="G147" s="6">
        <v>-96.768184000000005</v>
      </c>
      <c r="I147" s="5">
        <v>317</v>
      </c>
      <c r="J147" s="5">
        <v>47</v>
      </c>
    </row>
    <row r="148" spans="1:10" x14ac:dyDescent="0.25">
      <c r="A148" s="4" t="s">
        <v>421</v>
      </c>
      <c r="B148" s="4" t="s">
        <v>441</v>
      </c>
      <c r="C148" s="4" t="s">
        <v>442</v>
      </c>
      <c r="D148" s="4" t="s">
        <v>443</v>
      </c>
      <c r="E148" s="4" t="s">
        <v>434</v>
      </c>
      <c r="F148" s="6">
        <v>18.446235999999999</v>
      </c>
      <c r="G148" s="6">
        <v>-99.105878000000004</v>
      </c>
      <c r="I148" s="5">
        <v>325.3</v>
      </c>
      <c r="J148" s="5">
        <v>55.3</v>
      </c>
    </row>
    <row r="149" spans="1:10" x14ac:dyDescent="0.25">
      <c r="A149" s="4" t="s">
        <v>421</v>
      </c>
      <c r="B149" s="4" t="s">
        <v>444</v>
      </c>
      <c r="C149" s="4" t="s">
        <v>442</v>
      </c>
      <c r="D149" s="4" t="s">
        <v>443</v>
      </c>
      <c r="E149" s="4" t="s">
        <v>434</v>
      </c>
      <c r="F149" s="6">
        <v>18.444804000000001</v>
      </c>
      <c r="G149" s="6">
        <v>-99.104331000000002</v>
      </c>
      <c r="I149" s="5">
        <v>28.7</v>
      </c>
      <c r="J149" s="5">
        <v>118.7</v>
      </c>
    </row>
    <row r="150" spans="1:10" x14ac:dyDescent="0.25">
      <c r="A150" s="4" t="s">
        <v>421</v>
      </c>
      <c r="B150" s="4" t="s">
        <v>437</v>
      </c>
      <c r="C150" s="4" t="s">
        <v>434</v>
      </c>
      <c r="D150" s="4"/>
      <c r="E150" s="4" t="s">
        <v>434</v>
      </c>
      <c r="F150" s="6">
        <v>18.105391999999998</v>
      </c>
      <c r="G150" s="6">
        <v>-89.810828999999998</v>
      </c>
      <c r="I150" s="5">
        <v>8.8000000000000007</v>
      </c>
      <c r="J150" s="5">
        <v>98.8</v>
      </c>
    </row>
    <row r="151" spans="1:10" x14ac:dyDescent="0.25">
      <c r="A151" s="4" t="s">
        <v>421</v>
      </c>
      <c r="B151" s="4" t="s">
        <v>438</v>
      </c>
      <c r="C151" s="4" t="s">
        <v>434</v>
      </c>
      <c r="D151" s="4"/>
      <c r="E151" s="4" t="s">
        <v>434</v>
      </c>
      <c r="F151" s="6">
        <v>19.335038000000001</v>
      </c>
      <c r="G151" s="6">
        <v>-99.697569999999999</v>
      </c>
      <c r="I151" s="5">
        <v>330</v>
      </c>
      <c r="J151" s="5">
        <v>60</v>
      </c>
    </row>
    <row r="152" spans="1:10" x14ac:dyDescent="0.25">
      <c r="A152" s="4" t="s">
        <v>421</v>
      </c>
      <c r="B152" s="4" t="s">
        <v>439</v>
      </c>
      <c r="C152" s="4" t="s">
        <v>434</v>
      </c>
      <c r="D152" s="4"/>
      <c r="E152" s="4" t="s">
        <v>434</v>
      </c>
      <c r="F152" s="6">
        <v>18.676715000000002</v>
      </c>
      <c r="G152" s="6">
        <v>-98.770782999999994</v>
      </c>
      <c r="I152" s="5">
        <v>6.8</v>
      </c>
      <c r="J152" s="5">
        <v>96.8</v>
      </c>
    </row>
    <row r="153" spans="1:10" x14ac:dyDescent="0.25">
      <c r="A153" s="4" t="s">
        <v>421</v>
      </c>
      <c r="B153" s="4" t="s">
        <v>440</v>
      </c>
      <c r="C153" s="4" t="s">
        <v>434</v>
      </c>
      <c r="D153" s="4"/>
      <c r="E153" s="4" t="s">
        <v>434</v>
      </c>
      <c r="F153" s="6">
        <v>20.682950999999999</v>
      </c>
      <c r="G153" s="6">
        <v>-88.568678000000006</v>
      </c>
      <c r="I153" s="5">
        <v>21</v>
      </c>
      <c r="J153" s="5">
        <v>111</v>
      </c>
    </row>
    <row r="154" spans="1:10" x14ac:dyDescent="0.25">
      <c r="A154" s="4" t="s">
        <v>421</v>
      </c>
      <c r="B154" s="4" t="s">
        <v>445</v>
      </c>
      <c r="C154" s="4" t="s">
        <v>434</v>
      </c>
      <c r="D154" s="4"/>
      <c r="E154" s="4" t="s">
        <v>434</v>
      </c>
      <c r="F154" s="6">
        <v>19.058304799999998</v>
      </c>
      <c r="G154" s="6">
        <v>-98.301905529999999</v>
      </c>
      <c r="I154" s="5">
        <v>25</v>
      </c>
      <c r="J154" s="5">
        <v>115</v>
      </c>
    </row>
    <row r="155" spans="1:10" x14ac:dyDescent="0.25">
      <c r="A155" s="4" t="s">
        <v>421</v>
      </c>
      <c r="B155" s="4" t="s">
        <v>449</v>
      </c>
      <c r="C155" s="4" t="s">
        <v>434</v>
      </c>
      <c r="D155" s="4"/>
      <c r="E155" s="4" t="s">
        <v>434</v>
      </c>
      <c r="F155" s="6">
        <v>18.278199579999999</v>
      </c>
      <c r="G155" s="6">
        <v>-93.200326649999994</v>
      </c>
      <c r="I155" s="5">
        <v>24</v>
      </c>
      <c r="J155" s="5">
        <v>114</v>
      </c>
    </row>
    <row r="156" spans="1:10" x14ac:dyDescent="0.25">
      <c r="A156" s="4" t="s">
        <v>421</v>
      </c>
      <c r="B156" s="4" t="s">
        <v>450</v>
      </c>
      <c r="C156" s="4" t="s">
        <v>451</v>
      </c>
      <c r="D156" s="4" t="s">
        <v>452</v>
      </c>
      <c r="E156" s="4" t="s">
        <v>434</v>
      </c>
      <c r="F156" s="6">
        <v>18.953499999999998</v>
      </c>
      <c r="G156" s="6">
        <v>-99.502887999999999</v>
      </c>
      <c r="I156" s="5">
        <v>15.4</v>
      </c>
      <c r="J156" s="5">
        <v>105.4</v>
      </c>
    </row>
    <row r="157" spans="1:10" x14ac:dyDescent="0.25">
      <c r="A157" s="4" t="s">
        <v>421</v>
      </c>
      <c r="B157" s="4" t="s">
        <v>453</v>
      </c>
      <c r="C157" s="4" t="s">
        <v>434</v>
      </c>
      <c r="D157" s="4"/>
      <c r="E157" s="4" t="s">
        <v>434</v>
      </c>
      <c r="F157" s="6">
        <v>19.301020999999999</v>
      </c>
      <c r="G157" s="6">
        <v>-99.183797999999996</v>
      </c>
    </row>
    <row r="158" spans="1:10" x14ac:dyDescent="0.25">
      <c r="A158" s="4" t="s">
        <v>421</v>
      </c>
      <c r="B158" s="4" t="s">
        <v>454</v>
      </c>
      <c r="C158" s="4" t="s">
        <v>434</v>
      </c>
      <c r="D158" s="4"/>
      <c r="E158" s="4" t="s">
        <v>434</v>
      </c>
      <c r="F158" s="6">
        <v>20.551376000000001</v>
      </c>
      <c r="G158" s="6">
        <v>-100.44402700000001</v>
      </c>
      <c r="I158" s="5">
        <v>7.4</v>
      </c>
      <c r="J158" s="5">
        <v>97.4</v>
      </c>
    </row>
    <row r="159" spans="1:10" x14ac:dyDescent="0.25">
      <c r="A159" s="4" t="s">
        <v>421</v>
      </c>
      <c r="B159" s="4" t="s">
        <v>460</v>
      </c>
      <c r="C159" s="4" t="s">
        <v>434</v>
      </c>
      <c r="D159" s="4"/>
      <c r="E159" s="4" t="s">
        <v>434</v>
      </c>
      <c r="F159" s="6">
        <v>19.00078611</v>
      </c>
      <c r="G159" s="6">
        <v>-99.101557900000003</v>
      </c>
      <c r="I159" s="5">
        <v>26</v>
      </c>
      <c r="J159" s="5">
        <v>116</v>
      </c>
    </row>
    <row r="160" spans="1:10" x14ac:dyDescent="0.25">
      <c r="A160" s="4" t="s">
        <v>421</v>
      </c>
      <c r="B160" s="4" t="s">
        <v>446</v>
      </c>
      <c r="C160" s="4" t="s">
        <v>447</v>
      </c>
      <c r="D160" s="4" t="s">
        <v>448</v>
      </c>
      <c r="E160" s="4" t="s">
        <v>434</v>
      </c>
      <c r="F160" s="6">
        <v>20.492974</v>
      </c>
      <c r="G160" s="6">
        <v>-87.724194999999995</v>
      </c>
      <c r="I160" s="5">
        <v>321</v>
      </c>
      <c r="J160" s="5">
        <v>51</v>
      </c>
    </row>
    <row r="161" spans="1:10" x14ac:dyDescent="0.25">
      <c r="A161" s="4" t="s">
        <v>421</v>
      </c>
      <c r="B161" s="4" t="s">
        <v>446</v>
      </c>
      <c r="C161" s="4" t="s">
        <v>482</v>
      </c>
      <c r="D161" s="4" t="s">
        <v>483</v>
      </c>
      <c r="E161" s="4" t="s">
        <v>434</v>
      </c>
      <c r="F161" s="6">
        <v>18.803889000000002</v>
      </c>
      <c r="G161" s="6">
        <v>-99.295917000000003</v>
      </c>
      <c r="I161" s="5">
        <v>0</v>
      </c>
      <c r="J161" s="5">
        <v>90</v>
      </c>
    </row>
    <row r="162" spans="1:10" x14ac:dyDescent="0.25">
      <c r="A162" s="4" t="s">
        <v>421</v>
      </c>
      <c r="B162" s="4" t="s">
        <v>461</v>
      </c>
      <c r="C162" s="4" t="s">
        <v>434</v>
      </c>
      <c r="D162" s="4"/>
      <c r="E162" s="4" t="s">
        <v>434</v>
      </c>
      <c r="F162" s="6">
        <v>18.103190999999999</v>
      </c>
      <c r="G162" s="6">
        <v>-94.040946000000005</v>
      </c>
      <c r="I162" s="5">
        <v>347.8</v>
      </c>
      <c r="J162" s="5">
        <v>77.8</v>
      </c>
    </row>
    <row r="163" spans="1:10" x14ac:dyDescent="0.25">
      <c r="A163" s="4" t="s">
        <v>421</v>
      </c>
      <c r="B163" s="4" t="s">
        <v>462</v>
      </c>
      <c r="C163" s="4" t="s">
        <v>434</v>
      </c>
      <c r="D163" s="4"/>
      <c r="E163" s="4" t="s">
        <v>434</v>
      </c>
      <c r="F163" s="6">
        <v>20.629822999999998</v>
      </c>
      <c r="G163" s="6">
        <v>-89.460589999999996</v>
      </c>
    </row>
    <row r="164" spans="1:10" x14ac:dyDescent="0.25">
      <c r="A164" s="4" t="s">
        <v>421</v>
      </c>
      <c r="B164" s="4" t="s">
        <v>463</v>
      </c>
      <c r="C164" s="4" t="s">
        <v>434</v>
      </c>
      <c r="D164" s="4"/>
      <c r="E164" s="4" t="s">
        <v>434</v>
      </c>
      <c r="F164" s="6">
        <v>16.927049230000002</v>
      </c>
      <c r="G164" s="6">
        <v>-96.359348120000007</v>
      </c>
      <c r="I164" s="5">
        <v>12</v>
      </c>
      <c r="J164" s="5">
        <v>102</v>
      </c>
    </row>
    <row r="165" spans="1:10" x14ac:dyDescent="0.25">
      <c r="A165" s="4" t="s">
        <v>421</v>
      </c>
      <c r="B165" s="4" t="s">
        <v>425</v>
      </c>
      <c r="C165" s="4" t="s">
        <v>426</v>
      </c>
      <c r="D165" s="4"/>
      <c r="E165" s="4" t="s">
        <v>426</v>
      </c>
      <c r="F165" s="6">
        <v>14.871668</v>
      </c>
      <c r="G165" s="6">
        <v>-90.664167000000006</v>
      </c>
      <c r="I165" s="5">
        <v>12.5</v>
      </c>
      <c r="J165" s="5">
        <v>102.5</v>
      </c>
    </row>
    <row r="166" spans="1:10" x14ac:dyDescent="0.25">
      <c r="A166" s="4" t="s">
        <v>421</v>
      </c>
      <c r="B166" s="4" t="s">
        <v>464</v>
      </c>
      <c r="C166" s="4" t="s">
        <v>434</v>
      </c>
      <c r="D166" s="4"/>
      <c r="E166" s="4" t="s">
        <v>434</v>
      </c>
      <c r="F166" s="6">
        <v>17.042121999999999</v>
      </c>
      <c r="G166" s="6">
        <v>-96.768184000000005</v>
      </c>
      <c r="I166" s="5">
        <v>6.45</v>
      </c>
      <c r="J166" s="5">
        <v>96.45</v>
      </c>
    </row>
    <row r="167" spans="1:10" x14ac:dyDescent="0.25">
      <c r="A167" s="4" t="s">
        <v>421</v>
      </c>
      <c r="B167" s="4" t="s">
        <v>467</v>
      </c>
      <c r="C167" s="4" t="s">
        <v>468</v>
      </c>
      <c r="D167" s="4" t="s">
        <v>469</v>
      </c>
      <c r="E167" s="4" t="s">
        <v>434</v>
      </c>
      <c r="F167" s="6">
        <v>17.483978</v>
      </c>
      <c r="G167" s="6">
        <v>-92.046319999999994</v>
      </c>
      <c r="I167" s="5">
        <v>10.1</v>
      </c>
      <c r="J167" s="5">
        <v>100.1</v>
      </c>
    </row>
    <row r="168" spans="1:10" x14ac:dyDescent="0.25">
      <c r="A168" s="4" t="s">
        <v>421</v>
      </c>
      <c r="B168" s="4" t="s">
        <v>477</v>
      </c>
      <c r="C168" s="4" t="s">
        <v>478</v>
      </c>
      <c r="D168" s="4" t="s">
        <v>479</v>
      </c>
      <c r="E168" s="4" t="s">
        <v>434</v>
      </c>
      <c r="F168" s="6">
        <v>20.359444</v>
      </c>
      <c r="G168" s="6">
        <v>-89.771388999999999</v>
      </c>
      <c r="I168" s="5">
        <v>30</v>
      </c>
      <c r="J168" s="5">
        <v>120</v>
      </c>
    </row>
    <row r="169" spans="1:10" x14ac:dyDescent="0.25">
      <c r="A169" s="4" t="s">
        <v>421</v>
      </c>
      <c r="B169" s="4" t="s">
        <v>480</v>
      </c>
      <c r="C169" s="4" t="s">
        <v>478</v>
      </c>
      <c r="D169" s="4" t="s">
        <v>479</v>
      </c>
      <c r="E169" s="4" t="s">
        <v>434</v>
      </c>
      <c r="F169" s="6">
        <v>20.360757</v>
      </c>
      <c r="G169" s="6">
        <v>-89.769729999999996</v>
      </c>
      <c r="I169" s="5">
        <v>9.1999999999999993</v>
      </c>
      <c r="J169" s="5">
        <v>99.2</v>
      </c>
    </row>
    <row r="170" spans="1:10" x14ac:dyDescent="0.25">
      <c r="A170" s="4" t="s">
        <v>421</v>
      </c>
      <c r="B170" s="4" t="s">
        <v>455</v>
      </c>
      <c r="C170" s="4" t="s">
        <v>456</v>
      </c>
      <c r="D170" s="4" t="s">
        <v>457</v>
      </c>
      <c r="E170" s="4" t="s">
        <v>434</v>
      </c>
      <c r="F170" s="6">
        <v>20.448058</v>
      </c>
      <c r="G170" s="6">
        <v>-97.378242</v>
      </c>
      <c r="I170" s="5">
        <v>14.5</v>
      </c>
      <c r="J170" s="5">
        <v>104.5</v>
      </c>
    </row>
    <row r="171" spans="1:10" x14ac:dyDescent="0.25">
      <c r="A171" s="4" t="s">
        <v>421</v>
      </c>
      <c r="B171" s="4" t="s">
        <v>458</v>
      </c>
      <c r="C171" s="4" t="s">
        <v>456</v>
      </c>
      <c r="D171" s="4" t="s">
        <v>457</v>
      </c>
      <c r="E171" s="4" t="s">
        <v>434</v>
      </c>
      <c r="F171" s="6">
        <v>20.448058</v>
      </c>
      <c r="G171" s="6">
        <v>-97.378242</v>
      </c>
      <c r="I171" s="5">
        <v>0</v>
      </c>
      <c r="J171" s="5">
        <v>90</v>
      </c>
    </row>
    <row r="172" spans="1:10" x14ac:dyDescent="0.25">
      <c r="A172" s="4" t="s">
        <v>421</v>
      </c>
      <c r="B172" s="4" t="s">
        <v>429</v>
      </c>
      <c r="C172" s="4" t="s">
        <v>430</v>
      </c>
      <c r="D172" s="4" t="s">
        <v>431</v>
      </c>
      <c r="E172" s="4" t="s">
        <v>432</v>
      </c>
      <c r="F172" s="6">
        <v>14.84</v>
      </c>
      <c r="G172" s="6">
        <v>-89.14</v>
      </c>
    </row>
    <row r="173" spans="1:10" x14ac:dyDescent="0.25">
      <c r="A173" s="4" t="s">
        <v>421</v>
      </c>
      <c r="B173" s="4" t="s">
        <v>417</v>
      </c>
      <c r="C173" s="4" t="s">
        <v>418</v>
      </c>
      <c r="D173" s="4" t="s">
        <v>419</v>
      </c>
      <c r="E173" s="4" t="s">
        <v>420</v>
      </c>
      <c r="F173" s="6">
        <v>17.763950000000001</v>
      </c>
      <c r="G173" s="6">
        <v>-88.347060999999997</v>
      </c>
      <c r="I173" s="5">
        <v>7.6</v>
      </c>
      <c r="J173" s="5">
        <v>97.6</v>
      </c>
    </row>
    <row r="174" spans="1:10" x14ac:dyDescent="0.25">
      <c r="A174" s="4" t="s">
        <v>421</v>
      </c>
      <c r="B174" s="4" t="s">
        <v>459</v>
      </c>
      <c r="C174" s="4" t="s">
        <v>456</v>
      </c>
      <c r="D174" s="4" t="s">
        <v>457</v>
      </c>
      <c r="E174" s="4" t="s">
        <v>434</v>
      </c>
      <c r="F174" s="6">
        <v>20.448058</v>
      </c>
      <c r="G174" s="6">
        <v>-97.378242</v>
      </c>
      <c r="I174" s="5">
        <v>40</v>
      </c>
      <c r="J174" s="5">
        <v>130</v>
      </c>
    </row>
    <row r="175" spans="1:10" x14ac:dyDescent="0.25">
      <c r="A175" s="4" t="s">
        <v>421</v>
      </c>
      <c r="B175" s="4" t="s">
        <v>423</v>
      </c>
      <c r="C175" s="4" t="s">
        <v>424</v>
      </c>
      <c r="D175" s="4"/>
      <c r="E175" s="4" t="s">
        <v>424</v>
      </c>
      <c r="F175" s="6">
        <v>13.979547</v>
      </c>
      <c r="G175" s="6">
        <v>-89.674131000000003</v>
      </c>
      <c r="I175" s="5">
        <v>18</v>
      </c>
      <c r="J175" s="5">
        <v>108</v>
      </c>
    </row>
    <row r="176" spans="1:10" x14ac:dyDescent="0.25">
      <c r="A176" s="4" t="s">
        <v>421</v>
      </c>
      <c r="B176" s="4" t="s">
        <v>484</v>
      </c>
      <c r="C176" s="4" t="s">
        <v>482</v>
      </c>
      <c r="D176" s="4" t="s">
        <v>483</v>
      </c>
      <c r="E176" s="4" t="s">
        <v>434</v>
      </c>
      <c r="F176" s="6">
        <v>18.803889000000002</v>
      </c>
      <c r="G176" s="6">
        <v>-99.295917000000003</v>
      </c>
      <c r="I176" s="5">
        <v>15.4</v>
      </c>
      <c r="J176" s="5">
        <v>105.4</v>
      </c>
    </row>
    <row r="177" spans="1:10" x14ac:dyDescent="0.25">
      <c r="A177" s="4" t="s">
        <v>421</v>
      </c>
      <c r="B177" s="4" t="s">
        <v>470</v>
      </c>
      <c r="C177" s="4" t="s">
        <v>468</v>
      </c>
      <c r="D177" s="4" t="s">
        <v>469</v>
      </c>
      <c r="E177" s="4" t="s">
        <v>434</v>
      </c>
      <c r="F177" s="6">
        <v>17.48</v>
      </c>
      <c r="G177" s="6">
        <v>-92.05</v>
      </c>
      <c r="I177" s="5">
        <v>20.6</v>
      </c>
      <c r="J177" s="5">
        <v>110.6</v>
      </c>
    </row>
    <row r="178" spans="1:10" x14ac:dyDescent="0.25">
      <c r="A178" s="4" t="s">
        <v>421</v>
      </c>
      <c r="B178" s="4" t="s">
        <v>481</v>
      </c>
      <c r="C178" s="4" t="s">
        <v>478</v>
      </c>
      <c r="D178" s="4" t="s">
        <v>479</v>
      </c>
      <c r="E178" s="4" t="s">
        <v>434</v>
      </c>
      <c r="F178" s="6">
        <v>20.359444</v>
      </c>
      <c r="G178" s="6">
        <v>-89.771388999999999</v>
      </c>
      <c r="I178" s="5">
        <v>19.600000000000001</v>
      </c>
      <c r="J178" s="5">
        <v>109.6</v>
      </c>
    </row>
    <row r="179" spans="1:10" x14ac:dyDescent="0.25">
      <c r="A179" s="4" t="s">
        <v>421</v>
      </c>
      <c r="B179" s="4" t="s">
        <v>471</v>
      </c>
      <c r="C179" s="4" t="s">
        <v>434</v>
      </c>
      <c r="D179" s="4"/>
      <c r="E179" s="4" t="s">
        <v>434</v>
      </c>
      <c r="F179" s="6">
        <v>19.108425</v>
      </c>
      <c r="G179" s="6">
        <v>-99.597693000000007</v>
      </c>
      <c r="I179" s="5">
        <v>14</v>
      </c>
      <c r="J179" s="5">
        <v>104</v>
      </c>
    </row>
    <row r="180" spans="1:10" x14ac:dyDescent="0.25">
      <c r="A180" s="4" t="s">
        <v>421</v>
      </c>
      <c r="B180" s="4" t="s">
        <v>472</v>
      </c>
      <c r="C180" s="4" t="s">
        <v>434</v>
      </c>
      <c r="D180" s="4"/>
      <c r="E180" s="4" t="s">
        <v>434</v>
      </c>
      <c r="F180" s="6">
        <v>19.434999999999999</v>
      </c>
      <c r="G180" s="6">
        <v>-99.131388999999999</v>
      </c>
      <c r="I180" s="5">
        <v>7</v>
      </c>
      <c r="J180" s="5">
        <v>97</v>
      </c>
    </row>
    <row r="181" spans="1:10" x14ac:dyDescent="0.25">
      <c r="A181" s="4" t="s">
        <v>421</v>
      </c>
      <c r="B181" s="4" t="s">
        <v>473</v>
      </c>
      <c r="C181" s="4" t="s">
        <v>434</v>
      </c>
      <c r="D181" s="4"/>
      <c r="E181" s="4" t="s">
        <v>434</v>
      </c>
      <c r="F181" s="6">
        <v>19.692499999999999</v>
      </c>
      <c r="G181" s="6">
        <v>-98.843889000000004</v>
      </c>
      <c r="I181" s="5">
        <v>15.6</v>
      </c>
      <c r="J181" s="5">
        <v>105.6</v>
      </c>
    </row>
    <row r="182" spans="1:10" x14ac:dyDescent="0.25">
      <c r="A182" s="4" t="s">
        <v>421</v>
      </c>
      <c r="B182" s="4" t="s">
        <v>474</v>
      </c>
      <c r="C182" s="4" t="s">
        <v>434</v>
      </c>
      <c r="D182" s="4"/>
      <c r="E182" s="4" t="s">
        <v>434</v>
      </c>
      <c r="F182" s="6">
        <v>19.450994000000001</v>
      </c>
      <c r="G182" s="6">
        <v>-99.137510000000006</v>
      </c>
      <c r="I182" s="5">
        <v>8.5</v>
      </c>
      <c r="J182" s="5">
        <v>98.5</v>
      </c>
    </row>
    <row r="183" spans="1:10" x14ac:dyDescent="0.25">
      <c r="A183" s="4" t="s">
        <v>421</v>
      </c>
      <c r="B183" s="4" t="s">
        <v>427</v>
      </c>
      <c r="C183" s="4" t="s">
        <v>426</v>
      </c>
      <c r="D183" s="4"/>
      <c r="E183" s="4" t="s">
        <v>426</v>
      </c>
      <c r="F183" s="6">
        <v>17.222093999999998</v>
      </c>
      <c r="G183" s="6">
        <v>-89.623614000000003</v>
      </c>
      <c r="I183" s="5">
        <v>8.6</v>
      </c>
      <c r="J183" s="5">
        <v>98.6</v>
      </c>
    </row>
    <row r="184" spans="1:10" x14ac:dyDescent="0.25">
      <c r="A184" s="4" t="s">
        <v>421</v>
      </c>
      <c r="B184" s="4" t="s">
        <v>475</v>
      </c>
      <c r="C184" s="4" t="s">
        <v>434</v>
      </c>
      <c r="D184" s="4"/>
      <c r="E184" s="4" t="s">
        <v>434</v>
      </c>
      <c r="F184" s="6">
        <v>20.064450999999998</v>
      </c>
      <c r="G184" s="6">
        <v>-99.340500000000006</v>
      </c>
      <c r="I184" s="5">
        <v>15.47</v>
      </c>
      <c r="J184" s="5">
        <v>105.47</v>
      </c>
    </row>
    <row r="185" spans="1:10" x14ac:dyDescent="0.25">
      <c r="A185" s="4" t="s">
        <v>421</v>
      </c>
      <c r="B185" s="4" t="s">
        <v>476</v>
      </c>
      <c r="C185" s="4" t="s">
        <v>434</v>
      </c>
      <c r="D185" s="4"/>
      <c r="E185" s="4" t="s">
        <v>434</v>
      </c>
      <c r="F185" s="6">
        <v>20.21</v>
      </c>
      <c r="G185" s="6">
        <v>-87.43</v>
      </c>
      <c r="I185" s="5">
        <v>22.3</v>
      </c>
      <c r="J185" s="5">
        <v>112.3</v>
      </c>
    </row>
    <row r="186" spans="1:10" x14ac:dyDescent="0.25">
      <c r="A186" s="4" t="s">
        <v>421</v>
      </c>
      <c r="B186" s="4" t="s">
        <v>422</v>
      </c>
      <c r="C186" s="4" t="s">
        <v>420</v>
      </c>
      <c r="D186" s="4"/>
      <c r="E186" s="4" t="s">
        <v>420</v>
      </c>
      <c r="F186" s="6">
        <v>17.088922</v>
      </c>
      <c r="G186" s="6">
        <v>-89.141631000000004</v>
      </c>
      <c r="I186" s="5">
        <v>349.7</v>
      </c>
      <c r="J186" s="5">
        <v>79.7</v>
      </c>
    </row>
    <row r="187" spans="1:10" x14ac:dyDescent="0.25">
      <c r="A187" s="4" t="s">
        <v>421</v>
      </c>
      <c r="B187" s="4" t="s">
        <v>428</v>
      </c>
      <c r="C187" s="4" t="s">
        <v>426</v>
      </c>
      <c r="D187" s="4"/>
      <c r="E187" s="4" t="s">
        <v>426</v>
      </c>
      <c r="F187" s="6">
        <v>16.899654999999999</v>
      </c>
      <c r="G187" s="6">
        <v>-90.967093000000006</v>
      </c>
      <c r="I187" s="5">
        <v>30.4</v>
      </c>
      <c r="J187" s="5">
        <v>120.4</v>
      </c>
    </row>
    <row r="188" spans="1:10" x14ac:dyDescent="0.25">
      <c r="A188" s="4" t="s">
        <v>344</v>
      </c>
      <c r="B188" s="4" t="s">
        <v>353</v>
      </c>
      <c r="C188" s="4" t="s">
        <v>343</v>
      </c>
      <c r="D188" s="4"/>
      <c r="E188" s="4" t="s">
        <v>343</v>
      </c>
      <c r="F188" s="6">
        <v>32.008996869999997</v>
      </c>
      <c r="G188" s="6">
        <v>48.5215934</v>
      </c>
      <c r="I188" s="5">
        <v>316.5</v>
      </c>
      <c r="J188" s="5">
        <v>46.5</v>
      </c>
    </row>
    <row r="189" spans="1:10" x14ac:dyDescent="0.25">
      <c r="A189" s="4" t="s">
        <v>344</v>
      </c>
      <c r="B189" s="4" t="s">
        <v>357</v>
      </c>
      <c r="C189" s="4" t="s">
        <v>358</v>
      </c>
      <c r="D189" s="4"/>
      <c r="E189" s="4" t="s">
        <v>358</v>
      </c>
      <c r="F189" s="6">
        <v>31.778086999999999</v>
      </c>
      <c r="G189" s="6">
        <v>35.235306000000001</v>
      </c>
      <c r="I189" s="5">
        <v>352.7</v>
      </c>
      <c r="J189" s="5">
        <v>82.7</v>
      </c>
    </row>
    <row r="190" spans="1:10" x14ac:dyDescent="0.25">
      <c r="A190" s="4" t="s">
        <v>344</v>
      </c>
      <c r="B190" s="4" t="s">
        <v>354</v>
      </c>
      <c r="C190" s="4" t="s">
        <v>352</v>
      </c>
      <c r="D190" s="4"/>
      <c r="E190" s="4" t="s">
        <v>352</v>
      </c>
      <c r="F190" s="6">
        <v>33.353670690000001</v>
      </c>
      <c r="G190" s="6">
        <v>44.202163810000002</v>
      </c>
      <c r="I190" s="5">
        <v>320.39999999999998</v>
      </c>
      <c r="J190" s="5">
        <v>50.4</v>
      </c>
    </row>
    <row r="191" spans="1:10" x14ac:dyDescent="0.25">
      <c r="A191" s="4" t="s">
        <v>344</v>
      </c>
      <c r="B191" s="4" t="s">
        <v>375</v>
      </c>
      <c r="C191" s="4" t="s">
        <v>376</v>
      </c>
      <c r="D191" s="4"/>
      <c r="E191" s="4" t="s">
        <v>376</v>
      </c>
      <c r="F191" s="6">
        <v>15.353123</v>
      </c>
      <c r="G191" s="6">
        <v>44.214875999999997</v>
      </c>
      <c r="I191" s="5">
        <v>335</v>
      </c>
      <c r="J191" s="5">
        <v>65</v>
      </c>
    </row>
    <row r="192" spans="1:10" x14ac:dyDescent="0.25">
      <c r="A192" s="4" t="s">
        <v>344</v>
      </c>
      <c r="B192" s="4" t="s">
        <v>374</v>
      </c>
      <c r="C192" s="4" t="s">
        <v>281</v>
      </c>
      <c r="D192" s="4"/>
      <c r="E192" s="4" t="s">
        <v>281</v>
      </c>
      <c r="F192" s="6">
        <v>36.865020999999999</v>
      </c>
      <c r="G192" s="6">
        <v>39.031565000000001</v>
      </c>
      <c r="I192" s="5">
        <v>9.6</v>
      </c>
      <c r="J192" s="5">
        <v>99.6</v>
      </c>
    </row>
    <row r="193" spans="1:10" x14ac:dyDescent="0.25">
      <c r="A193" s="4" t="s">
        <v>344</v>
      </c>
      <c r="B193" s="4" t="s">
        <v>362</v>
      </c>
      <c r="C193" s="4" t="s">
        <v>363</v>
      </c>
      <c r="D193" s="4" t="s">
        <v>364</v>
      </c>
      <c r="E193" s="4" t="s">
        <v>348</v>
      </c>
      <c r="F193" s="6">
        <v>31.912785</v>
      </c>
      <c r="G193" s="6">
        <v>35.751941000000002</v>
      </c>
      <c r="I193" s="5">
        <v>345</v>
      </c>
      <c r="J193" s="5">
        <v>75</v>
      </c>
    </row>
    <row r="194" spans="1:10" x14ac:dyDescent="0.25">
      <c r="A194" s="4" t="s">
        <v>344</v>
      </c>
      <c r="B194" s="4" t="s">
        <v>370</v>
      </c>
      <c r="C194" s="4" t="s">
        <v>371</v>
      </c>
      <c r="D194" s="4" t="s">
        <v>372</v>
      </c>
      <c r="E194" s="4" t="s">
        <v>373</v>
      </c>
      <c r="F194" s="6">
        <v>21.422509999999999</v>
      </c>
      <c r="G194" s="6">
        <v>39.826174000000002</v>
      </c>
      <c r="I194" s="5">
        <v>325.10000000000002</v>
      </c>
      <c r="J194" s="5">
        <v>55.1</v>
      </c>
    </row>
    <row r="195" spans="1:10" x14ac:dyDescent="0.25">
      <c r="A195" s="4" t="s">
        <v>344</v>
      </c>
      <c r="B195" s="4" t="s">
        <v>340</v>
      </c>
      <c r="C195" s="4" t="s">
        <v>341</v>
      </c>
      <c r="D195" s="4" t="s">
        <v>342</v>
      </c>
      <c r="E195" s="4" t="s">
        <v>343</v>
      </c>
      <c r="F195" s="6">
        <v>29.932786128315161</v>
      </c>
      <c r="G195" s="6">
        <v>52.89833222200393</v>
      </c>
    </row>
    <row r="196" spans="1:10" x14ac:dyDescent="0.25">
      <c r="A196" s="4" t="s">
        <v>344</v>
      </c>
      <c r="B196" s="4" t="s">
        <v>345</v>
      </c>
      <c r="C196" s="4" t="s">
        <v>346</v>
      </c>
      <c r="D196" s="4" t="s">
        <v>347</v>
      </c>
      <c r="E196" s="4" t="s">
        <v>348</v>
      </c>
      <c r="F196" s="6">
        <v>30.325158687146221</v>
      </c>
      <c r="G196" s="6">
        <v>35.461217819613047</v>
      </c>
    </row>
    <row r="197" spans="1:10" x14ac:dyDescent="0.25">
      <c r="A197" s="4" t="s">
        <v>344</v>
      </c>
      <c r="B197" s="4" t="s">
        <v>366</v>
      </c>
      <c r="C197" s="4" t="s">
        <v>367</v>
      </c>
      <c r="D197" s="4" t="s">
        <v>368</v>
      </c>
      <c r="E197" s="4" t="s">
        <v>369</v>
      </c>
      <c r="F197" s="6">
        <v>34.006694000000003</v>
      </c>
      <c r="G197" s="6">
        <v>36.203825999999999</v>
      </c>
      <c r="I197" s="5">
        <v>347.8</v>
      </c>
      <c r="J197" s="5">
        <v>77.8</v>
      </c>
    </row>
    <row r="198" spans="1:10" x14ac:dyDescent="0.25">
      <c r="A198" s="4" t="s">
        <v>344</v>
      </c>
      <c r="B198" s="4" t="s">
        <v>360</v>
      </c>
      <c r="C198" s="4" t="s">
        <v>361</v>
      </c>
      <c r="D198" s="4" t="s">
        <v>345</v>
      </c>
      <c r="E198" s="4" t="s">
        <v>348</v>
      </c>
      <c r="F198" s="6">
        <v>30.330297000000002</v>
      </c>
      <c r="G198" s="6">
        <v>35.442554000000001</v>
      </c>
      <c r="I198" s="5">
        <v>17.5</v>
      </c>
      <c r="J198" s="5">
        <v>107.5</v>
      </c>
    </row>
    <row r="199" spans="1:10" x14ac:dyDescent="0.25">
      <c r="A199" s="4" t="s">
        <v>344</v>
      </c>
      <c r="B199" s="4" t="s">
        <v>355</v>
      </c>
      <c r="C199" s="4" t="s">
        <v>352</v>
      </c>
      <c r="D199" s="4"/>
      <c r="E199" s="4" t="s">
        <v>352</v>
      </c>
      <c r="F199" s="6">
        <v>32.536284000000002</v>
      </c>
      <c r="G199" s="6">
        <v>44.420802999999999</v>
      </c>
      <c r="I199" s="5">
        <v>348.7</v>
      </c>
      <c r="J199" s="5">
        <v>78.7</v>
      </c>
    </row>
    <row r="200" spans="1:10" x14ac:dyDescent="0.25">
      <c r="A200" s="4" t="s">
        <v>344</v>
      </c>
      <c r="B200" s="4" t="s">
        <v>365</v>
      </c>
      <c r="C200" s="4" t="s">
        <v>348</v>
      </c>
      <c r="D200" s="4"/>
      <c r="E200" s="4" t="s">
        <v>348</v>
      </c>
      <c r="F200" s="6">
        <v>33.511592880000002</v>
      </c>
      <c r="G200" s="6">
        <v>36.306656699999998</v>
      </c>
      <c r="I200" s="5">
        <v>353.6</v>
      </c>
      <c r="J200" s="5">
        <v>83.6</v>
      </c>
    </row>
    <row r="201" spans="1:10" x14ac:dyDescent="0.25">
      <c r="A201" s="4" t="s">
        <v>344</v>
      </c>
      <c r="B201" s="4" t="s">
        <v>349</v>
      </c>
      <c r="C201" s="4" t="s">
        <v>350</v>
      </c>
      <c r="D201" s="4" t="s">
        <v>351</v>
      </c>
      <c r="E201" s="4" t="s">
        <v>352</v>
      </c>
      <c r="F201" s="6">
        <v>30.910188477340611</v>
      </c>
      <c r="G201" s="6">
        <v>46.701741302270896</v>
      </c>
    </row>
    <row r="202" spans="1:10" x14ac:dyDescent="0.25">
      <c r="A202" s="4" t="s">
        <v>344</v>
      </c>
      <c r="B202" s="4" t="s">
        <v>359</v>
      </c>
      <c r="C202" s="4" t="s">
        <v>358</v>
      </c>
      <c r="D202" s="4"/>
      <c r="E202" s="4" t="s">
        <v>358</v>
      </c>
      <c r="F202" s="6">
        <v>31.776657</v>
      </c>
      <c r="G202" s="6">
        <v>35.234470000000002</v>
      </c>
      <c r="I202" s="5">
        <v>347.9</v>
      </c>
      <c r="J202" s="5">
        <v>77.900000000000006</v>
      </c>
    </row>
    <row r="203" spans="1:10" x14ac:dyDescent="0.25">
      <c r="A203" s="4" t="s">
        <v>344</v>
      </c>
      <c r="B203" s="4" t="s">
        <v>356</v>
      </c>
      <c r="C203" s="4" t="s">
        <v>352</v>
      </c>
      <c r="D203" s="4"/>
      <c r="E203" s="4" t="s">
        <v>352</v>
      </c>
      <c r="F203" s="6">
        <v>30.962710999999999</v>
      </c>
      <c r="G203" s="6">
        <v>46.103126000000003</v>
      </c>
      <c r="I203" s="5">
        <v>326.7</v>
      </c>
      <c r="J203" s="5">
        <v>56.7</v>
      </c>
    </row>
    <row r="204" spans="1:10" x14ac:dyDescent="0.25">
      <c r="A204" s="4" t="s">
        <v>296</v>
      </c>
      <c r="B204" s="4" t="s">
        <v>292</v>
      </c>
      <c r="C204" s="4" t="s">
        <v>293</v>
      </c>
      <c r="D204" s="4" t="s">
        <v>294</v>
      </c>
      <c r="E204" s="4" t="s">
        <v>295</v>
      </c>
      <c r="F204" s="6">
        <v>50.010370000000002</v>
      </c>
      <c r="G204" s="6">
        <v>-110.113133</v>
      </c>
    </row>
    <row r="205" spans="1:10" x14ac:dyDescent="0.25">
      <c r="A205" s="4" t="s">
        <v>296</v>
      </c>
      <c r="B205" s="4" t="s">
        <v>297</v>
      </c>
      <c r="C205" s="4" t="s">
        <v>298</v>
      </c>
      <c r="D205" s="4" t="s">
        <v>299</v>
      </c>
      <c r="E205" s="4" t="s">
        <v>300</v>
      </c>
      <c r="F205" s="6">
        <v>33.800584999999998</v>
      </c>
      <c r="G205" s="6">
        <v>-114.532055</v>
      </c>
      <c r="I205" s="5">
        <v>0</v>
      </c>
      <c r="J205" s="5">
        <v>90</v>
      </c>
    </row>
    <row r="206" spans="1:10" x14ac:dyDescent="0.25">
      <c r="A206" s="4" t="s">
        <v>296</v>
      </c>
      <c r="B206" s="4" t="s">
        <v>301</v>
      </c>
      <c r="C206" s="4" t="s">
        <v>298</v>
      </c>
      <c r="D206" s="4" t="s">
        <v>299</v>
      </c>
      <c r="E206" s="4" t="s">
        <v>300</v>
      </c>
      <c r="F206" s="6">
        <v>33.800401999999998</v>
      </c>
      <c r="G206" s="6">
        <v>-114.538078</v>
      </c>
      <c r="I206" s="5">
        <v>29</v>
      </c>
      <c r="J206" s="5">
        <v>119</v>
      </c>
    </row>
    <row r="207" spans="1:10" x14ac:dyDescent="0.25">
      <c r="A207" s="4" t="s">
        <v>296</v>
      </c>
      <c r="B207" s="4" t="s">
        <v>305</v>
      </c>
      <c r="C207" s="4" t="s">
        <v>306</v>
      </c>
      <c r="D207" s="4" t="s">
        <v>307</v>
      </c>
      <c r="E207" s="4" t="s">
        <v>300</v>
      </c>
      <c r="F207" s="6">
        <v>36.060853999999999</v>
      </c>
      <c r="G207" s="6">
        <v>-107.9663</v>
      </c>
      <c r="I207" s="5">
        <v>24</v>
      </c>
      <c r="J207" s="5">
        <v>114</v>
      </c>
    </row>
    <row r="208" spans="1:10" x14ac:dyDescent="0.25">
      <c r="A208" s="4" t="s">
        <v>296</v>
      </c>
      <c r="B208" s="4" t="s">
        <v>308</v>
      </c>
      <c r="C208" s="4" t="s">
        <v>309</v>
      </c>
      <c r="D208" s="4" t="s">
        <v>310</v>
      </c>
      <c r="E208" s="4" t="s">
        <v>300</v>
      </c>
      <c r="F208" s="6">
        <v>39.026420000000002</v>
      </c>
      <c r="G208" s="6">
        <v>-83.431090999999995</v>
      </c>
      <c r="I208" s="5">
        <v>27.7</v>
      </c>
      <c r="J208" s="5">
        <v>117.7</v>
      </c>
    </row>
    <row r="209" spans="1:10" x14ac:dyDescent="0.25">
      <c r="A209" s="4" t="s">
        <v>296</v>
      </c>
      <c r="B209" s="4" t="s">
        <v>311</v>
      </c>
      <c r="C209" s="4" t="s">
        <v>312</v>
      </c>
      <c r="D209" s="4" t="s">
        <v>313</v>
      </c>
      <c r="E209" s="4" t="s">
        <v>314</v>
      </c>
      <c r="F209" s="6">
        <v>38.660158000000003</v>
      </c>
      <c r="G209" s="6">
        <v>-90.062466000000001</v>
      </c>
    </row>
    <row r="210" spans="1:10" x14ac:dyDescent="0.25">
      <c r="A210" s="4" t="s">
        <v>296</v>
      </c>
      <c r="B210" s="4" t="s">
        <v>302</v>
      </c>
      <c r="C210" s="4" t="s">
        <v>303</v>
      </c>
      <c r="D210" s="4" t="s">
        <v>304</v>
      </c>
      <c r="E210" s="4" t="s">
        <v>300</v>
      </c>
      <c r="F210" s="6">
        <v>32.838867999999998</v>
      </c>
      <c r="G210" s="6">
        <v>-83.606114000000005</v>
      </c>
      <c r="I210" s="5">
        <v>34</v>
      </c>
      <c r="J210" s="5">
        <v>124</v>
      </c>
    </row>
    <row r="211" spans="1:10" x14ac:dyDescent="0.25">
      <c r="A211" s="4" t="s">
        <v>319</v>
      </c>
      <c r="B211" s="4" t="s">
        <v>315</v>
      </c>
      <c r="C211" s="4" t="s">
        <v>316</v>
      </c>
      <c r="D211" s="4" t="s">
        <v>317</v>
      </c>
      <c r="E211" s="4" t="s">
        <v>318</v>
      </c>
      <c r="F211" s="6">
        <v>-27.115013999999999</v>
      </c>
      <c r="G211" s="6">
        <v>-109.395043</v>
      </c>
      <c r="I211" s="5">
        <v>357.3</v>
      </c>
      <c r="J211" s="5">
        <v>87.3</v>
      </c>
    </row>
    <row r="212" spans="1:10" x14ac:dyDescent="0.25">
      <c r="A212" s="4" t="s">
        <v>319</v>
      </c>
      <c r="B212" s="4" t="s">
        <v>320</v>
      </c>
      <c r="C212" s="4" t="s">
        <v>316</v>
      </c>
      <c r="D212" s="4" t="s">
        <v>317</v>
      </c>
      <c r="E212" s="4" t="s">
        <v>318</v>
      </c>
      <c r="F212" s="6">
        <v>-27.074425000000002</v>
      </c>
      <c r="G212" s="6">
        <v>-109.32245500000001</v>
      </c>
      <c r="I212" s="5">
        <v>340.4</v>
      </c>
      <c r="J212" s="5">
        <v>70.400000000000006</v>
      </c>
    </row>
    <row r="213" spans="1:10" x14ac:dyDescent="0.25">
      <c r="A213" s="4" t="s">
        <v>319</v>
      </c>
      <c r="B213" s="4" t="s">
        <v>321</v>
      </c>
      <c r="C213" s="4" t="s">
        <v>316</v>
      </c>
      <c r="D213" s="4" t="s">
        <v>317</v>
      </c>
      <c r="E213" s="4" t="s">
        <v>318</v>
      </c>
      <c r="F213" s="6">
        <v>-27.140076000000001</v>
      </c>
      <c r="G213" s="6">
        <v>-109.427314</v>
      </c>
      <c r="I213" s="5">
        <v>8.3000000000000007</v>
      </c>
      <c r="J213" s="5">
        <v>98.3</v>
      </c>
    </row>
    <row r="214" spans="1:10" x14ac:dyDescent="0.25">
      <c r="A214" s="4" t="s">
        <v>319</v>
      </c>
      <c r="B214" s="4" t="s">
        <v>322</v>
      </c>
      <c r="C214" s="4" t="s">
        <v>316</v>
      </c>
      <c r="D214" s="4" t="s">
        <v>317</v>
      </c>
      <c r="E214" s="4" t="s">
        <v>318</v>
      </c>
      <c r="F214" s="6">
        <v>-27.125774</v>
      </c>
      <c r="G214" s="6">
        <v>-109.276933</v>
      </c>
      <c r="I214" s="5">
        <v>30</v>
      </c>
      <c r="J214" s="5">
        <v>120</v>
      </c>
    </row>
    <row r="215" spans="1:10" x14ac:dyDescent="0.25">
      <c r="A215" s="4" t="s">
        <v>319</v>
      </c>
      <c r="B215" s="4" t="s">
        <v>323</v>
      </c>
      <c r="C215" s="4" t="s">
        <v>316</v>
      </c>
      <c r="D215" s="4" t="s">
        <v>317</v>
      </c>
      <c r="E215" s="4" t="s">
        <v>318</v>
      </c>
      <c r="F215" s="6">
        <v>-27.174098000000001</v>
      </c>
      <c r="G215" s="6">
        <v>-109.405737</v>
      </c>
      <c r="I215" s="5">
        <v>8.1</v>
      </c>
      <c r="J215" s="5">
        <v>98.1</v>
      </c>
    </row>
    <row r="216" spans="1:10" x14ac:dyDescent="0.25">
      <c r="A216" s="4" t="s">
        <v>319</v>
      </c>
      <c r="B216" s="4" t="s">
        <v>330</v>
      </c>
      <c r="C216" s="4" t="s">
        <v>331</v>
      </c>
      <c r="D216" s="4"/>
      <c r="E216" s="4" t="s">
        <v>331</v>
      </c>
      <c r="F216" s="6">
        <v>-21.136606</v>
      </c>
      <c r="G216" s="6">
        <v>-175.04808700000001</v>
      </c>
      <c r="I216" s="5">
        <v>32.700000000000003</v>
      </c>
      <c r="J216" s="5">
        <v>122.7</v>
      </c>
    </row>
    <row r="217" spans="1:10" x14ac:dyDescent="0.25">
      <c r="A217" s="4" t="s">
        <v>319</v>
      </c>
      <c r="B217" s="4" t="s">
        <v>336</v>
      </c>
      <c r="C217" s="4" t="s">
        <v>337</v>
      </c>
      <c r="D217" s="4" t="s">
        <v>338</v>
      </c>
      <c r="E217" s="4" t="s">
        <v>339</v>
      </c>
      <c r="F217" s="6">
        <v>-20.246196447746701</v>
      </c>
      <c r="G217" s="6">
        <v>170.44165019215021</v>
      </c>
    </row>
    <row r="218" spans="1:10" x14ac:dyDescent="0.25">
      <c r="A218" s="4" t="s">
        <v>319</v>
      </c>
      <c r="B218" s="4" t="s">
        <v>332</v>
      </c>
      <c r="C218" s="4" t="s">
        <v>333</v>
      </c>
      <c r="D218" s="4" t="s">
        <v>334</v>
      </c>
      <c r="E218" s="4" t="s">
        <v>335</v>
      </c>
      <c r="F218" s="6">
        <v>-5.7837110000000003</v>
      </c>
      <c r="G218" s="6">
        <v>144.33172200000001</v>
      </c>
    </row>
    <row r="219" spans="1:10" x14ac:dyDescent="0.25">
      <c r="A219" s="4" t="s">
        <v>319</v>
      </c>
      <c r="B219" s="4" t="s">
        <v>324</v>
      </c>
      <c r="C219" s="4" t="s">
        <v>325</v>
      </c>
      <c r="D219" s="4"/>
      <c r="E219" s="4" t="s">
        <v>325</v>
      </c>
      <c r="F219" s="6">
        <v>6.8445369999999999</v>
      </c>
      <c r="G219" s="6">
        <v>158.33579499999999</v>
      </c>
      <c r="I219" s="5">
        <v>327</v>
      </c>
      <c r="J219" s="5">
        <v>57</v>
      </c>
    </row>
    <row r="220" spans="1:10" x14ac:dyDescent="0.25">
      <c r="A220" s="4" t="s">
        <v>319</v>
      </c>
      <c r="B220" s="4" t="s">
        <v>328</v>
      </c>
      <c r="C220" s="4" t="s">
        <v>329</v>
      </c>
      <c r="D220" s="4"/>
      <c r="E220" s="4" t="s">
        <v>329</v>
      </c>
      <c r="F220" s="6">
        <v>-13.735237</v>
      </c>
      <c r="G220" s="6">
        <v>-172.324399</v>
      </c>
      <c r="I220" s="5">
        <v>352.7</v>
      </c>
      <c r="J220" s="5">
        <v>82.7</v>
      </c>
    </row>
    <row r="221" spans="1:10" x14ac:dyDescent="0.25">
      <c r="A221" s="4" t="s">
        <v>319</v>
      </c>
      <c r="B221" s="4" t="s">
        <v>326</v>
      </c>
      <c r="C221" s="4" t="s">
        <v>327</v>
      </c>
      <c r="D221" s="4" t="s">
        <v>324</v>
      </c>
      <c r="E221" s="4" t="s">
        <v>325</v>
      </c>
      <c r="F221" s="6">
        <v>6.8445369999999999</v>
      </c>
      <c r="G221" s="6">
        <v>158.33579499999999</v>
      </c>
      <c r="I221" s="5">
        <v>7</v>
      </c>
      <c r="J221" s="5">
        <v>97</v>
      </c>
    </row>
    <row r="222" spans="1:10" x14ac:dyDescent="0.25">
      <c r="A222" s="4" t="s">
        <v>379</v>
      </c>
      <c r="B222" s="4" t="s">
        <v>383</v>
      </c>
      <c r="C222" s="4" t="s">
        <v>384</v>
      </c>
      <c r="D222" s="4"/>
      <c r="E222" s="4" t="s">
        <v>384</v>
      </c>
      <c r="F222" s="6">
        <v>-10.893458000000001</v>
      </c>
      <c r="G222" s="6">
        <v>-77.520539999999997</v>
      </c>
      <c r="I222" s="5">
        <v>19.5</v>
      </c>
      <c r="J222" s="5">
        <v>109.5</v>
      </c>
    </row>
    <row r="223" spans="1:10" x14ac:dyDescent="0.25">
      <c r="A223" s="4" t="s">
        <v>379</v>
      </c>
      <c r="B223" s="4" t="s">
        <v>387</v>
      </c>
      <c r="C223" s="4" t="s">
        <v>384</v>
      </c>
      <c r="D223" s="4"/>
      <c r="E223" s="4" t="s">
        <v>384</v>
      </c>
      <c r="F223" s="6">
        <v>-8.1035540000000008</v>
      </c>
      <c r="G223" s="6">
        <v>-79.070760000000007</v>
      </c>
      <c r="I223" s="5">
        <v>19.5</v>
      </c>
      <c r="J223" s="5">
        <v>109.5</v>
      </c>
    </row>
    <row r="224" spans="1:10" x14ac:dyDescent="0.25">
      <c r="A224" s="4" t="s">
        <v>379</v>
      </c>
      <c r="B224" s="4" t="s">
        <v>388</v>
      </c>
      <c r="C224" s="4" t="s">
        <v>384</v>
      </c>
      <c r="D224" s="4"/>
      <c r="E224" s="4" t="s">
        <v>384</v>
      </c>
      <c r="F224" s="6">
        <v>-9.5945269999999994</v>
      </c>
      <c r="G224" s="6">
        <v>-77.177002000000002</v>
      </c>
      <c r="I224" s="5">
        <v>14.7</v>
      </c>
      <c r="J224" s="5">
        <v>104.7</v>
      </c>
    </row>
    <row r="225" spans="1:10" x14ac:dyDescent="0.25">
      <c r="A225" s="4" t="s">
        <v>379</v>
      </c>
      <c r="B225" s="4" t="s">
        <v>377</v>
      </c>
      <c r="C225" s="4" t="s">
        <v>378</v>
      </c>
      <c r="D225" s="4"/>
      <c r="E225" s="4" t="s">
        <v>378</v>
      </c>
      <c r="F225" s="6">
        <v>-15.990126999999999</v>
      </c>
      <c r="G225" s="6">
        <v>-69.202951999999996</v>
      </c>
      <c r="I225" s="5">
        <v>44</v>
      </c>
      <c r="J225" s="5">
        <v>134</v>
      </c>
    </row>
    <row r="226" spans="1:10" x14ac:dyDescent="0.25">
      <c r="A226" s="4" t="s">
        <v>379</v>
      </c>
      <c r="B226" s="4" t="s">
        <v>409</v>
      </c>
      <c r="C226" s="4" t="s">
        <v>384</v>
      </c>
      <c r="D226" s="4"/>
      <c r="E226" s="4" t="s">
        <v>384</v>
      </c>
      <c r="F226" s="6">
        <v>-6.7203629999999999</v>
      </c>
      <c r="G226" s="6">
        <v>-79.952796000000006</v>
      </c>
      <c r="I226" s="5">
        <v>0</v>
      </c>
      <c r="J226" s="5">
        <v>90</v>
      </c>
    </row>
    <row r="227" spans="1:10" x14ac:dyDescent="0.25">
      <c r="A227" s="4" t="s">
        <v>379</v>
      </c>
      <c r="B227" s="4" t="s">
        <v>389</v>
      </c>
      <c r="C227" s="4" t="s">
        <v>384</v>
      </c>
      <c r="D227" s="4"/>
      <c r="E227" s="4" t="s">
        <v>384</v>
      </c>
      <c r="F227" s="6">
        <v>-13.518587</v>
      </c>
      <c r="G227" s="6">
        <v>-71.975952000000007</v>
      </c>
    </row>
    <row r="228" spans="1:10" x14ac:dyDescent="0.25">
      <c r="A228" s="4" t="s">
        <v>379</v>
      </c>
      <c r="B228" s="4" t="s">
        <v>399</v>
      </c>
      <c r="C228" s="4" t="s">
        <v>400</v>
      </c>
      <c r="D228" s="4" t="s">
        <v>401</v>
      </c>
      <c r="E228" s="4" t="s">
        <v>384</v>
      </c>
      <c r="F228" s="6">
        <v>-11.77567</v>
      </c>
      <c r="G228" s="6">
        <v>-76.581852999999995</v>
      </c>
      <c r="I228" s="5">
        <v>43</v>
      </c>
      <c r="J228" s="5">
        <v>133</v>
      </c>
    </row>
    <row r="229" spans="1:10" x14ac:dyDescent="0.25">
      <c r="A229" s="4" t="s">
        <v>379</v>
      </c>
      <c r="B229" s="4" t="s">
        <v>385</v>
      </c>
      <c r="C229" s="4" t="s">
        <v>386</v>
      </c>
      <c r="D229" s="4" t="s">
        <v>383</v>
      </c>
      <c r="E229" s="4" t="s">
        <v>384</v>
      </c>
      <c r="F229" s="6">
        <v>-10.893458000000001</v>
      </c>
      <c r="G229" s="6">
        <v>-77.520539999999997</v>
      </c>
      <c r="I229" s="5">
        <v>19.5</v>
      </c>
      <c r="J229" s="5">
        <v>109.5</v>
      </c>
    </row>
    <row r="230" spans="1:10" x14ac:dyDescent="0.25">
      <c r="A230" s="4" t="s">
        <v>379</v>
      </c>
      <c r="B230" s="4" t="s">
        <v>390</v>
      </c>
      <c r="C230" s="4" t="s">
        <v>384</v>
      </c>
      <c r="D230" s="4"/>
      <c r="E230" s="4" t="s">
        <v>384</v>
      </c>
      <c r="F230" s="6">
        <v>-9.8753879999999992</v>
      </c>
      <c r="G230" s="6">
        <v>-76.816395</v>
      </c>
      <c r="I230" s="5">
        <v>0</v>
      </c>
      <c r="J230" s="5">
        <v>90</v>
      </c>
    </row>
    <row r="231" spans="1:10" x14ac:dyDescent="0.25">
      <c r="A231" s="4" t="s">
        <v>379</v>
      </c>
      <c r="B231" s="4" t="s">
        <v>394</v>
      </c>
      <c r="C231" s="4" t="s">
        <v>384</v>
      </c>
      <c r="D231" s="4"/>
      <c r="E231" s="4" t="s">
        <v>384</v>
      </c>
      <c r="F231" s="6">
        <v>-13.450075139999999</v>
      </c>
      <c r="G231" s="6">
        <v>-76.17223285</v>
      </c>
      <c r="I231" s="5">
        <v>5.6</v>
      </c>
      <c r="J231" s="5">
        <v>95.6</v>
      </c>
    </row>
    <row r="232" spans="1:10" x14ac:dyDescent="0.25">
      <c r="A232" s="4" t="s">
        <v>379</v>
      </c>
      <c r="B232" s="4" t="s">
        <v>397</v>
      </c>
      <c r="C232" s="4" t="s">
        <v>415</v>
      </c>
      <c r="D232" s="4" t="s">
        <v>416</v>
      </c>
      <c r="E232" s="4" t="s">
        <v>384</v>
      </c>
      <c r="F232" s="6">
        <v>-13.173375704723689</v>
      </c>
      <c r="G232" s="6">
        <v>-72.531439586452549</v>
      </c>
    </row>
    <row r="233" spans="1:10" x14ac:dyDescent="0.25">
      <c r="A233" s="4" t="s">
        <v>379</v>
      </c>
      <c r="B233" s="4" t="s">
        <v>402</v>
      </c>
      <c r="C233" s="4" t="s">
        <v>384</v>
      </c>
      <c r="D233" s="4"/>
      <c r="E233" s="4" t="s">
        <v>384</v>
      </c>
      <c r="F233" s="6">
        <v>-14.712825</v>
      </c>
      <c r="G233" s="6">
        <v>-75.174850000000006</v>
      </c>
      <c r="I233" s="5">
        <v>19.3</v>
      </c>
      <c r="J233" s="5">
        <v>109.3</v>
      </c>
    </row>
    <row r="234" spans="1:10" x14ac:dyDescent="0.25">
      <c r="A234" s="4" t="s">
        <v>379</v>
      </c>
      <c r="B234" s="4" t="s">
        <v>405</v>
      </c>
      <c r="C234" s="4" t="s">
        <v>413</v>
      </c>
      <c r="D234" s="4" t="s">
        <v>414</v>
      </c>
      <c r="E234" s="4" t="s">
        <v>384</v>
      </c>
      <c r="F234" s="6">
        <v>-13.012756384104719</v>
      </c>
      <c r="G234" s="6">
        <v>-71.764353733046093</v>
      </c>
    </row>
    <row r="235" spans="1:10" x14ac:dyDescent="0.25">
      <c r="A235" s="4" t="s">
        <v>379</v>
      </c>
      <c r="B235" s="4" t="s">
        <v>380</v>
      </c>
      <c r="C235" s="4" t="s">
        <v>378</v>
      </c>
      <c r="D235" s="4"/>
      <c r="E235" s="4" t="s">
        <v>378</v>
      </c>
      <c r="F235" s="6">
        <v>-16.561720000000001</v>
      </c>
      <c r="G235" s="6">
        <v>-68.680046000000004</v>
      </c>
      <c r="I235" s="5">
        <v>2</v>
      </c>
      <c r="J235" s="5">
        <v>92</v>
      </c>
    </row>
    <row r="236" spans="1:10" x14ac:dyDescent="0.25">
      <c r="A236" s="4" t="s">
        <v>379</v>
      </c>
      <c r="B236" s="4" t="s">
        <v>410</v>
      </c>
      <c r="C236" s="4" t="s">
        <v>411</v>
      </c>
      <c r="D236" s="4" t="s">
        <v>412</v>
      </c>
      <c r="E236" s="4" t="s">
        <v>384</v>
      </c>
      <c r="F236" s="6">
        <v>-12.60219538747719</v>
      </c>
      <c r="G236" s="6">
        <v>-71.242636311708097</v>
      </c>
    </row>
    <row r="237" spans="1:10" x14ac:dyDescent="0.25">
      <c r="A237" s="4" t="s">
        <v>379</v>
      </c>
      <c r="B237" s="4" t="s">
        <v>381</v>
      </c>
      <c r="C237" s="4" t="s">
        <v>378</v>
      </c>
      <c r="D237" s="4"/>
      <c r="E237" s="4" t="s">
        <v>378</v>
      </c>
      <c r="F237" s="6">
        <v>-16.259406999999999</v>
      </c>
      <c r="G237" s="6">
        <v>-69.171270000000007</v>
      </c>
      <c r="I237" s="5">
        <v>340</v>
      </c>
      <c r="J237" s="5">
        <v>70</v>
      </c>
    </row>
    <row r="238" spans="1:10" x14ac:dyDescent="0.25">
      <c r="A238" s="4" t="s">
        <v>379</v>
      </c>
      <c r="B238" s="4" t="s">
        <v>406</v>
      </c>
      <c r="C238" s="4" t="s">
        <v>384</v>
      </c>
      <c r="D238" s="4"/>
      <c r="E238" s="4" t="s">
        <v>384</v>
      </c>
      <c r="F238" s="6">
        <v>-13.50933</v>
      </c>
      <c r="G238" s="6">
        <v>-71.980915999999993</v>
      </c>
    </row>
    <row r="239" spans="1:10" x14ac:dyDescent="0.25">
      <c r="A239" s="4" t="s">
        <v>379</v>
      </c>
      <c r="B239" s="4" t="s">
        <v>407</v>
      </c>
      <c r="C239" s="4" t="s">
        <v>384</v>
      </c>
      <c r="D239" s="4"/>
      <c r="E239" s="4" t="s">
        <v>384</v>
      </c>
      <c r="F239" s="6">
        <v>-9.4648088000000001</v>
      </c>
      <c r="G239" s="6">
        <v>-78.265259229999998</v>
      </c>
      <c r="I239" s="5">
        <v>334.5</v>
      </c>
      <c r="J239" s="5">
        <v>64.5</v>
      </c>
    </row>
    <row r="240" spans="1:10" x14ac:dyDescent="0.25">
      <c r="A240" s="4" t="s">
        <v>379</v>
      </c>
      <c r="B240" s="4" t="s">
        <v>391</v>
      </c>
      <c r="C240" s="4" t="s">
        <v>392</v>
      </c>
      <c r="D240" s="4" t="s">
        <v>393</v>
      </c>
      <c r="E240" s="4" t="s">
        <v>384</v>
      </c>
      <c r="F240" s="6">
        <v>-13.151930999999999</v>
      </c>
      <c r="G240" s="6">
        <v>-72.546507000000005</v>
      </c>
    </row>
    <row r="241" spans="1:10" x14ac:dyDescent="0.25">
      <c r="A241" s="4" t="s">
        <v>379</v>
      </c>
      <c r="B241" s="4" t="s">
        <v>403</v>
      </c>
      <c r="C241" s="4" t="s">
        <v>404</v>
      </c>
      <c r="D241" s="4" t="s">
        <v>405</v>
      </c>
      <c r="E241" s="4" t="s">
        <v>384</v>
      </c>
      <c r="F241" s="6">
        <v>-13.257536</v>
      </c>
      <c r="G241" s="6">
        <v>-72.267128999999997</v>
      </c>
      <c r="I241" s="5">
        <v>325</v>
      </c>
      <c r="J241" s="5">
        <v>55</v>
      </c>
    </row>
    <row r="242" spans="1:10" x14ac:dyDescent="0.25">
      <c r="A242" s="4" t="s">
        <v>379</v>
      </c>
      <c r="B242" s="4" t="s">
        <v>395</v>
      </c>
      <c r="C242" s="4" t="s">
        <v>396</v>
      </c>
      <c r="D242" s="4" t="s">
        <v>397</v>
      </c>
      <c r="E242" s="4" t="s">
        <v>384</v>
      </c>
      <c r="F242" s="6">
        <v>-13.163592</v>
      </c>
      <c r="G242" s="6">
        <v>-72.545413999999994</v>
      </c>
      <c r="I242" s="5">
        <v>325.3</v>
      </c>
      <c r="J242" s="5">
        <v>55.3</v>
      </c>
    </row>
    <row r="243" spans="1:10" x14ac:dyDescent="0.25">
      <c r="A243" s="4" t="s">
        <v>379</v>
      </c>
      <c r="B243" s="4" t="s">
        <v>398</v>
      </c>
      <c r="C243" s="4" t="s">
        <v>396</v>
      </c>
      <c r="D243" s="4" t="s">
        <v>397</v>
      </c>
      <c r="E243" s="4" t="s">
        <v>384</v>
      </c>
      <c r="F243" s="6">
        <v>-13.164218999999999</v>
      </c>
      <c r="G243" s="6">
        <v>-72.544831000000002</v>
      </c>
      <c r="I243" s="5">
        <v>335</v>
      </c>
      <c r="J243" s="5">
        <v>65</v>
      </c>
    </row>
    <row r="244" spans="1:10" x14ac:dyDescent="0.25">
      <c r="A244" s="4" t="s">
        <v>379</v>
      </c>
      <c r="B244" s="4" t="s">
        <v>382</v>
      </c>
      <c r="C244" s="4" t="s">
        <v>378</v>
      </c>
      <c r="D244" s="4"/>
      <c r="E244" s="4" t="s">
        <v>378</v>
      </c>
      <c r="F244" s="6">
        <v>-16.554932999999998</v>
      </c>
      <c r="G244" s="6">
        <v>-68.673486999999994</v>
      </c>
      <c r="I244" s="5">
        <v>2</v>
      </c>
      <c r="J244" s="5">
        <v>92</v>
      </c>
    </row>
    <row r="245" spans="1:10" x14ac:dyDescent="0.25">
      <c r="A245" s="4" t="s">
        <v>379</v>
      </c>
      <c r="B245" s="4" t="s">
        <v>408</v>
      </c>
      <c r="C245" s="4" t="s">
        <v>384</v>
      </c>
      <c r="D245" s="4"/>
      <c r="E245" s="4" t="s">
        <v>384</v>
      </c>
      <c r="F245" s="6">
        <v>-10.465490000000001</v>
      </c>
      <c r="G245" s="6">
        <v>-76.536647000000002</v>
      </c>
      <c r="I245" s="5">
        <v>335.8</v>
      </c>
      <c r="J245" s="5">
        <v>65.8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5482-2A31-489C-AD46-A89C6F75757A}">
  <dimension ref="A1:N6"/>
  <sheetViews>
    <sheetView workbookViewId="0">
      <selection activeCell="N11" sqref="N11"/>
    </sheetView>
  </sheetViews>
  <sheetFormatPr defaultRowHeight="15" x14ac:dyDescent="0.25"/>
  <cols>
    <col min="1" max="1" width="14.42578125" bestFit="1" customWidth="1"/>
    <col min="2" max="2" width="16.7109375" bestFit="1" customWidth="1"/>
    <col min="3" max="3" width="18.5703125" bestFit="1" customWidth="1"/>
    <col min="4" max="4" width="13.42578125" style="5" bestFit="1" customWidth="1"/>
    <col min="5" max="5" width="22" style="5" bestFit="1" customWidth="1"/>
    <col min="6" max="6" width="19.140625" style="5" bestFit="1" customWidth="1"/>
    <col min="7" max="7" width="21.28515625" bestFit="1" customWidth="1"/>
    <col min="8" max="8" width="21.42578125" bestFit="1" customWidth="1"/>
    <col min="9" max="9" width="20.140625" bestFit="1" customWidth="1"/>
    <col min="10" max="10" width="23.85546875" bestFit="1" customWidth="1"/>
    <col min="11" max="11" width="22" bestFit="1" customWidth="1"/>
    <col min="12" max="12" width="22.140625" bestFit="1" customWidth="1"/>
    <col min="13" max="13" width="20.85546875" bestFit="1" customWidth="1"/>
    <col min="14" max="14" width="24.5703125" bestFit="1" customWidth="1"/>
  </cols>
  <sheetData>
    <row r="1" spans="1:14" x14ac:dyDescent="0.25">
      <c r="A1" t="s">
        <v>6</v>
      </c>
      <c r="B1" t="s">
        <v>13</v>
      </c>
      <c r="C1" t="s">
        <v>14</v>
      </c>
      <c r="D1" s="7" t="s">
        <v>493</v>
      </c>
      <c r="E1" s="7" t="s">
        <v>494</v>
      </c>
      <c r="F1" s="7" t="s">
        <v>495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485</v>
      </c>
      <c r="L1" s="1" t="s">
        <v>486</v>
      </c>
      <c r="M1" s="1" t="s">
        <v>487</v>
      </c>
      <c r="N1" s="1" t="s">
        <v>488</v>
      </c>
    </row>
    <row r="2" spans="1:14" x14ac:dyDescent="0.25">
      <c r="A2" s="4" t="s">
        <v>8</v>
      </c>
      <c r="B2" s="6">
        <v>90</v>
      </c>
      <c r="C2" s="6">
        <v>0</v>
      </c>
      <c r="D2" s="7">
        <v>-6341.9839087552646</v>
      </c>
      <c r="E2" s="7">
        <v>4199.5230087977807</v>
      </c>
      <c r="F2" s="7">
        <v>-2142.4608999574834</v>
      </c>
      <c r="G2" s="1">
        <v>9539675.1059924588</v>
      </c>
      <c r="H2" s="1">
        <v>9523809.5088272914</v>
      </c>
      <c r="I2" s="1">
        <v>9531390.1197988577</v>
      </c>
      <c r="J2" s="1">
        <v>9532055.0073296931</v>
      </c>
      <c r="K2" s="1">
        <f>PoleLocation[[#This Row],[SemiMajorAxis (a)]]*Constants!$B$5</f>
        <v>6367320.5899999999</v>
      </c>
      <c r="L2" s="1">
        <f>PoleLocation[[#This Row],[SemiMinorAxis (a)]]*Constants!$B$5</f>
        <v>6356730.9900000002</v>
      </c>
      <c r="M2" s="1">
        <f>PoleLocation[[#This Row],[TruePolarAxis (a)]]*Constants!$B$5</f>
        <v>6361790.7199999997</v>
      </c>
      <c r="N2" s="1">
        <f>PoleLocation[[#This Row],[TruePolarAxisCalc (a)]]*Constants!$B$5</f>
        <v>6362234.5036737705</v>
      </c>
    </row>
    <row r="3" spans="1:14" x14ac:dyDescent="0.25">
      <c r="A3" s="4" t="s">
        <v>9</v>
      </c>
      <c r="B3" s="6">
        <v>60.073999999999998</v>
      </c>
      <c r="C3" s="6">
        <v>-77.77</v>
      </c>
      <c r="D3" s="7">
        <v>-1.4982244055646738</v>
      </c>
      <c r="E3" s="7">
        <v>-6658.1092583294103</v>
      </c>
      <c r="F3" s="7">
        <v>-6659.6074827349748</v>
      </c>
      <c r="G3" s="1">
        <v>9549296.5832670424</v>
      </c>
      <c r="H3" s="1">
        <v>9514188.0315527078</v>
      </c>
      <c r="I3" s="1">
        <v>9531390.1197988577</v>
      </c>
      <c r="J3" s="1">
        <v>9532061.4392957613</v>
      </c>
      <c r="K3" s="1">
        <f>PoleLocation[[#This Row],[SemiMajorAxis (a)]]*Constants!$B$5</f>
        <v>6373742.5099999998</v>
      </c>
      <c r="L3" s="1">
        <f>PoleLocation[[#This Row],[SemiMinorAxis (a)]]*Constants!$B$5</f>
        <v>6350309.0700000003</v>
      </c>
      <c r="M3" s="1">
        <f>PoleLocation[[#This Row],[TruePolarAxis (a)]]*Constants!$B$5</f>
        <v>6361790.7199999997</v>
      </c>
      <c r="N3" s="1">
        <f>PoleLocation[[#This Row],[TruePolarAxisCalc (a)]]*Constants!$B$5</f>
        <v>6362238.7967329714</v>
      </c>
    </row>
    <row r="4" spans="1:14" x14ac:dyDescent="0.25">
      <c r="A4" s="4" t="s">
        <v>10</v>
      </c>
      <c r="B4" s="6">
        <v>60.100946999999998</v>
      </c>
      <c r="C4" s="6">
        <v>-140.09560300000001</v>
      </c>
      <c r="D4" s="7">
        <v>5348.6611278658856</v>
      </c>
      <c r="E4" s="7">
        <v>-7491.1220278233695</v>
      </c>
      <c r="F4" s="7">
        <v>-2142.4608999574834</v>
      </c>
      <c r="G4" s="1">
        <v>9549296.5832670424</v>
      </c>
      <c r="H4" s="1">
        <v>9523809.5088272914</v>
      </c>
      <c r="I4" s="1">
        <v>9536868.5097663291</v>
      </c>
      <c r="J4" s="1">
        <v>9536868.5097663291</v>
      </c>
      <c r="K4" s="1">
        <f>PoleLocation[[#This Row],[SemiMajorAxis (a)]]*Constants!$B$5</f>
        <v>6373742.5099999998</v>
      </c>
      <c r="L4" s="1">
        <f>PoleLocation[[#This Row],[SemiMinorAxis (a)]]*Constants!$B$5</f>
        <v>6356730.9900000002</v>
      </c>
      <c r="M4" s="1">
        <f>PoleLocation[[#This Row],[TruePolarAxis (a)]]*Constants!$B$5</f>
        <v>6365447.3083903128</v>
      </c>
      <c r="N4" s="1">
        <f>PoleLocation[[#This Row],[TruePolarAxisCalc (a)]]*Constants!$B$5</f>
        <v>6365447.3083903128</v>
      </c>
    </row>
    <row r="5" spans="1:14" x14ac:dyDescent="0.25">
      <c r="A5" s="4" t="s">
        <v>12</v>
      </c>
      <c r="B5" s="6">
        <v>71.040000000000006</v>
      </c>
      <c r="C5" s="6">
        <v>-4.6399999999999997</v>
      </c>
      <c r="D5" s="7">
        <v>-2626.3873829548734</v>
      </c>
      <c r="E5" s="7">
        <v>-3399.471176226245</v>
      </c>
      <c r="F5" s="7">
        <v>-6025.8585591811179</v>
      </c>
      <c r="G5" s="1">
        <v>9531390.9887690134</v>
      </c>
      <c r="H5" s="1">
        <v>9514188.0315527078</v>
      </c>
      <c r="I5" s="1">
        <v>9523809.5088272914</v>
      </c>
      <c r="J5" s="1">
        <v>9523102.2097401042</v>
      </c>
      <c r="K5" s="1">
        <f>PoleLocation[[#This Row],[SemiMajorAxis (a)]]*Constants!$B$5</f>
        <v>6361791.2999999998</v>
      </c>
      <c r="L5" s="1">
        <f>PoleLocation[[#This Row],[SemiMinorAxis (a)]]*Constants!$B$5</f>
        <v>6350309.0700000003</v>
      </c>
      <c r="M5" s="1">
        <f>PoleLocation[[#This Row],[TruePolarAxis (a)]]*Constants!$B$5</f>
        <v>6356730.9900000002</v>
      </c>
      <c r="N5" s="1">
        <f>PoleLocation[[#This Row],[TruePolarAxisCalc (a)]]*Constants!$B$5</f>
        <v>6356258.8984464519</v>
      </c>
    </row>
    <row r="6" spans="1:14" x14ac:dyDescent="0.25">
      <c r="A6" s="4" t="s">
        <v>11</v>
      </c>
      <c r="B6" s="6">
        <v>78.22</v>
      </c>
      <c r="C6" s="6">
        <v>-157.28</v>
      </c>
      <c r="D6" s="7">
        <v>-2686.3163591774601</v>
      </c>
      <c r="E6" s="7">
        <v>5339.6717814324975</v>
      </c>
      <c r="F6" s="7">
        <v>2653.3554222550374</v>
      </c>
      <c r="G6" s="1">
        <v>9549296.5832670424</v>
      </c>
      <c r="H6" s="1">
        <v>9531390.9887690134</v>
      </c>
      <c r="I6" s="1">
        <v>9539675.1059924588</v>
      </c>
      <c r="J6" s="1">
        <v>9540657.2164842058</v>
      </c>
      <c r="K6" s="1">
        <f>PoleLocation[[#This Row],[SemiMajorAxis (a)]]*Constants!$B$5</f>
        <v>6373742.5099999998</v>
      </c>
      <c r="L6" s="1">
        <f>PoleLocation[[#This Row],[SemiMinorAxis (a)]]*Constants!$B$5</f>
        <v>6361791.2999999998</v>
      </c>
      <c r="M6" s="1">
        <f>PoleLocation[[#This Row],[TruePolarAxis (a)]]*Constants!$B$5</f>
        <v>6367320.5899999999</v>
      </c>
      <c r="N6" s="1">
        <f>PoleLocation[[#This Row],[TruePolarAxisCalc (a)]]*Constants!$B$5</f>
        <v>6367976.1062818728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1CD-9B25-4A2D-950D-FC5271EB1A92}">
  <dimension ref="A1:D16"/>
  <sheetViews>
    <sheetView workbookViewId="0">
      <selection activeCell="A20" sqref="A20"/>
    </sheetView>
  </sheetViews>
  <sheetFormatPr defaultRowHeight="15" x14ac:dyDescent="0.25"/>
  <cols>
    <col min="1" max="1" width="20.42578125" bestFit="1" customWidth="1"/>
    <col min="2" max="2" width="17.5703125" bestFit="1" customWidth="1"/>
    <col min="3" max="3" width="18.5703125" bestFit="1" customWidth="1"/>
    <col min="4" max="4" width="10.5703125" style="7" bestFit="1" customWidth="1"/>
  </cols>
  <sheetData>
    <row r="1" spans="1:4" x14ac:dyDescent="0.25">
      <c r="A1" t="s">
        <v>6</v>
      </c>
      <c r="B1" t="s">
        <v>13</v>
      </c>
      <c r="C1" t="s">
        <v>14</v>
      </c>
      <c r="D1" s="7" t="s">
        <v>15</v>
      </c>
    </row>
    <row r="2" spans="1:4" x14ac:dyDescent="0.25">
      <c r="A2" s="4" t="s">
        <v>16</v>
      </c>
      <c r="B2" s="6">
        <v>21.125674</v>
      </c>
      <c r="C2" s="6">
        <v>-11.398733999999999</v>
      </c>
      <c r="D2" s="7">
        <v>440</v>
      </c>
    </row>
    <row r="3" spans="1:4" x14ac:dyDescent="0.25">
      <c r="A3" s="4" t="s">
        <v>17</v>
      </c>
      <c r="B3" s="6">
        <v>78.72</v>
      </c>
      <c r="C3" s="6">
        <v>-66.146000000000001</v>
      </c>
      <c r="D3" s="7">
        <v>660</v>
      </c>
    </row>
    <row r="4" spans="1:4" x14ac:dyDescent="0.25">
      <c r="A4" s="4" t="s">
        <v>18</v>
      </c>
      <c r="B4" s="6">
        <v>56.73</v>
      </c>
      <c r="C4" s="6">
        <v>-80.08</v>
      </c>
      <c r="D4" s="7">
        <v>-19</v>
      </c>
    </row>
    <row r="5" spans="1:4" x14ac:dyDescent="0.25">
      <c r="A5" s="4" t="s">
        <v>19</v>
      </c>
      <c r="B5" s="6">
        <v>56.5</v>
      </c>
      <c r="C5" s="6">
        <v>-176</v>
      </c>
      <c r="D5" s="7">
        <v>-3677</v>
      </c>
    </row>
    <row r="6" spans="1:4" x14ac:dyDescent="0.25">
      <c r="A6" s="4" t="s">
        <v>20</v>
      </c>
      <c r="B6" s="6">
        <v>52.161814</v>
      </c>
      <c r="C6" s="6">
        <v>-13.220192000000001</v>
      </c>
      <c r="D6" s="7">
        <v>-617</v>
      </c>
    </row>
    <row r="7" spans="1:4" x14ac:dyDescent="0.25">
      <c r="A7" s="4" t="s">
        <v>21</v>
      </c>
      <c r="B7" s="6">
        <v>71.08</v>
      </c>
      <c r="C7" s="6">
        <v>-8.16</v>
      </c>
      <c r="D7" s="7">
        <v>1924</v>
      </c>
    </row>
    <row r="8" spans="1:4" x14ac:dyDescent="0.25">
      <c r="A8" s="4" t="s">
        <v>22</v>
      </c>
      <c r="B8" s="6">
        <v>37.984119</v>
      </c>
      <c r="C8" s="6">
        <v>23.728012</v>
      </c>
      <c r="D8" s="7">
        <v>72</v>
      </c>
    </row>
    <row r="9" spans="1:4" x14ac:dyDescent="0.25">
      <c r="A9" s="4" t="s">
        <v>23</v>
      </c>
      <c r="B9" s="6">
        <v>-19.23</v>
      </c>
      <c r="C9" s="6">
        <v>159.93</v>
      </c>
      <c r="D9" s="7">
        <v>-934</v>
      </c>
    </row>
    <row r="10" spans="1:4" x14ac:dyDescent="0.25">
      <c r="A10" s="4" t="s">
        <v>24</v>
      </c>
      <c r="B10" s="6">
        <v>21.015249000000001</v>
      </c>
      <c r="C10" s="6">
        <v>-11.833232000000001</v>
      </c>
      <c r="D10" s="7">
        <v>596</v>
      </c>
    </row>
    <row r="11" spans="1:4" x14ac:dyDescent="0.25">
      <c r="A11" s="4" t="s">
        <v>25</v>
      </c>
      <c r="B11" s="6">
        <v>18.437681999999999</v>
      </c>
      <c r="C11" s="6">
        <v>-133.169535</v>
      </c>
      <c r="D11" s="7">
        <v>18628</v>
      </c>
    </row>
    <row r="12" spans="1:4" x14ac:dyDescent="0.25">
      <c r="A12" s="4" t="s">
        <v>26</v>
      </c>
      <c r="B12" s="6">
        <v>-9.1081640000000004</v>
      </c>
      <c r="C12" s="6">
        <v>-120.182496</v>
      </c>
      <c r="D12" s="7">
        <v>16322</v>
      </c>
    </row>
    <row r="13" spans="1:4" x14ac:dyDescent="0.25">
      <c r="A13" s="4" t="s">
        <v>27</v>
      </c>
      <c r="B13" s="6">
        <v>0.62910699999999997</v>
      </c>
      <c r="C13" s="6">
        <v>-112.797383</v>
      </c>
      <c r="D13" s="7">
        <v>9221</v>
      </c>
    </row>
    <row r="14" spans="1:4" x14ac:dyDescent="0.25">
      <c r="A14" s="4" t="s">
        <v>28</v>
      </c>
      <c r="B14" s="6">
        <v>11.24783</v>
      </c>
      <c r="C14" s="6">
        <v>-104.396412</v>
      </c>
      <c r="D14" s="7">
        <v>14911</v>
      </c>
    </row>
    <row r="15" spans="1:4" x14ac:dyDescent="0.25">
      <c r="A15" s="4" t="s">
        <v>29</v>
      </c>
      <c r="B15" s="6">
        <v>90</v>
      </c>
      <c r="C15" s="6">
        <v>0</v>
      </c>
      <c r="D15" s="7">
        <v>-2587</v>
      </c>
    </row>
    <row r="16" spans="1:4" x14ac:dyDescent="0.25">
      <c r="A16" s="4" t="s">
        <v>30</v>
      </c>
      <c r="B16" s="6">
        <v>50.4</v>
      </c>
      <c r="C16" s="6">
        <v>29.15</v>
      </c>
      <c r="D16" s="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12C3-B299-4F80-9924-0AE666D22F09}">
  <dimension ref="A1:B6"/>
  <sheetViews>
    <sheetView workbookViewId="0">
      <selection activeCell="J20" sqref="J20"/>
    </sheetView>
  </sheetViews>
  <sheetFormatPr defaultRowHeight="15" x14ac:dyDescent="0.25"/>
  <cols>
    <col min="1" max="1" width="43.7109375" bestFit="1" customWidth="1"/>
    <col min="2" max="2" width="18" bestFit="1" customWidth="1"/>
  </cols>
  <sheetData>
    <row r="1" spans="1:2" x14ac:dyDescent="0.25">
      <c r="A1" t="s">
        <v>0</v>
      </c>
      <c r="B1" s="1">
        <v>40047405.299999952</v>
      </c>
    </row>
    <row r="2" spans="1:2" x14ac:dyDescent="0.25">
      <c r="A2" t="s">
        <v>1</v>
      </c>
      <c r="B2" s="1">
        <v>60000000</v>
      </c>
    </row>
    <row r="3" spans="1:2" x14ac:dyDescent="0.25">
      <c r="A3" t="s">
        <v>2</v>
      </c>
      <c r="B3" s="2">
        <v>30000000000</v>
      </c>
    </row>
    <row r="4" spans="1:2" x14ac:dyDescent="0.25">
      <c r="A4" t="s">
        <v>3</v>
      </c>
      <c r="B4" s="2">
        <v>576000000</v>
      </c>
    </row>
    <row r="5" spans="1:2" x14ac:dyDescent="0.25">
      <c r="A5" t="s">
        <v>4</v>
      </c>
      <c r="B5" s="3">
        <f>B1/B2</f>
        <v>0.66745675499999924</v>
      </c>
    </row>
    <row r="6" spans="1:2" x14ac:dyDescent="0.25">
      <c r="A6" t="s">
        <v>5</v>
      </c>
      <c r="B6" s="3">
        <f>POWER(B5,2)</f>
        <v>0.445498519795129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7C73F8-71EF-427E-88D4-CD87E36B9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Ancient Sites</vt:lpstr>
      <vt:lpstr>Pole Locations</vt:lpstr>
      <vt:lpstr>Lantis Locations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Easter</dc:creator>
  <cp:lastModifiedBy>Paul Easter</cp:lastModifiedBy>
  <dcterms:created xsi:type="dcterms:W3CDTF">2022-03-29T11:52:43Z</dcterms:created>
  <dcterms:modified xsi:type="dcterms:W3CDTF">2022-03-29T12:25:36Z</dcterms:modified>
</cp:coreProperties>
</file>