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ynare\dynareOBC\Examples\BoundedProductivity\Results\"/>
    </mc:Choice>
  </mc:AlternateContent>
  <bookViews>
    <workbookView xWindow="0" yWindow="0" windowWidth="14175" windowHeight="8985" activeTab="2"/>
  </bookViews>
  <sheets>
    <sheet name="Sheet1" sheetId="1" r:id="rId1"/>
    <sheet name="Sheet2" sheetId="2" r:id="rId2"/>
    <sheet name="Sheet3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3" l="1"/>
  <c r="H3" i="3"/>
  <c r="G4" i="3"/>
  <c r="H4" i="3"/>
  <c r="G5" i="3"/>
  <c r="H5" i="3"/>
  <c r="G6" i="3"/>
  <c r="H6" i="3"/>
  <c r="I6" i="3"/>
  <c r="J6" i="3"/>
  <c r="K6" i="3"/>
  <c r="G7" i="3"/>
  <c r="H7" i="3"/>
  <c r="I7" i="3"/>
  <c r="J7" i="3"/>
  <c r="K7" i="3"/>
  <c r="G8" i="3"/>
  <c r="H8" i="3"/>
  <c r="I8" i="3"/>
  <c r="J8" i="3"/>
  <c r="K8" i="3"/>
  <c r="G9" i="3"/>
  <c r="H9" i="3"/>
  <c r="I9" i="3"/>
  <c r="J9" i="3"/>
  <c r="K9" i="3"/>
  <c r="G10" i="3"/>
  <c r="H10" i="3"/>
  <c r="I10" i="3"/>
  <c r="J10" i="3"/>
  <c r="K10" i="3"/>
  <c r="G11" i="3"/>
  <c r="H11" i="3"/>
  <c r="I11" i="3"/>
  <c r="J11" i="3"/>
  <c r="K11" i="3"/>
  <c r="G12" i="3"/>
  <c r="H12" i="3"/>
  <c r="I12" i="3"/>
  <c r="J12" i="3"/>
  <c r="K12" i="3"/>
  <c r="G13" i="3"/>
  <c r="H13" i="3"/>
  <c r="I13" i="3"/>
  <c r="J13" i="3"/>
  <c r="K13" i="3"/>
  <c r="G14" i="3"/>
  <c r="H14" i="3"/>
  <c r="I14" i="3"/>
  <c r="J14" i="3"/>
  <c r="K14" i="3"/>
  <c r="G15" i="3"/>
  <c r="H15" i="3"/>
  <c r="I15" i="3"/>
  <c r="J15" i="3"/>
  <c r="K15" i="3"/>
  <c r="G16" i="3"/>
  <c r="H16" i="3"/>
  <c r="I16" i="3"/>
  <c r="J16" i="3"/>
  <c r="K16" i="3"/>
  <c r="G17" i="3"/>
  <c r="H17" i="3"/>
  <c r="I17" i="3"/>
  <c r="J17" i="3"/>
  <c r="K17" i="3"/>
  <c r="G18" i="3"/>
  <c r="H18" i="3"/>
  <c r="I18" i="3"/>
  <c r="J18" i="3"/>
  <c r="K18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3" i="3"/>
</calcChain>
</file>

<file path=xl/sharedStrings.xml><?xml version="1.0" encoding="utf-8"?>
<sst xmlns="http://schemas.openxmlformats.org/spreadsheetml/2006/main" count="143" uniqueCount="39">
  <si>
    <t>Seconds</t>
  </si>
  <si>
    <t>OneNorm</t>
  </si>
  <si>
    <t>TwoNorm</t>
  </si>
  <si>
    <t>InfNorm</t>
  </si>
  <si>
    <t>AtBoundOneNorm</t>
  </si>
  <si>
    <t>AtBoundTwoNorm</t>
  </si>
  <si>
    <t>AtBoundInfNorm</t>
  </si>
  <si>
    <t>PeriodsAtBound</t>
  </si>
  <si>
    <t>Row</t>
  </si>
  <si>
    <t>order2NoBound62.mat</t>
  </si>
  <si>
    <t>order3NoBound53.mat</t>
  </si>
  <si>
    <t>order2qmc9_5197.mat</t>
  </si>
  <si>
    <t>order2qmc5_3184.mat</t>
  </si>
  <si>
    <t>order2fastcubature1537.mat</t>
  </si>
  <si>
    <t>order3fastcubature1397.mat</t>
  </si>
  <si>
    <t>order2default7_2009.mat</t>
  </si>
  <si>
    <t>order2qmc4_2214.mat</t>
  </si>
  <si>
    <t>order1NoBound66.mat</t>
  </si>
  <si>
    <t>order1fastcubature274.mat</t>
  </si>
  <si>
    <t>order2qmc3_1965.mat</t>
  </si>
  <si>
    <t>order2default3_1794.mat</t>
  </si>
  <si>
    <t>order2default5_1840.mat</t>
  </si>
  <si>
    <t>order1nocubature141.mat</t>
  </si>
  <si>
    <t>order2nocubature139.mat</t>
  </si>
  <si>
    <t>order3nocubature140.mat</t>
  </si>
  <si>
    <t>Bound In Model</t>
  </si>
  <si>
    <t>No</t>
  </si>
  <si>
    <t>Yes</t>
  </si>
  <si>
    <t>Cubature</t>
  </si>
  <si>
    <t>N/A</t>
  </si>
  <si>
    <t>Order</t>
  </si>
  <si>
    <t>Monomial, Degree 3</t>
  </si>
  <si>
    <t>Sparse, Degree 3</t>
  </si>
  <si>
    <t>Sparse, Degree 5</t>
  </si>
  <si>
    <t>Sparse, Degree 7</t>
  </si>
  <si>
    <t>QMC, 15 Points</t>
  </si>
  <si>
    <t>QMC, 31 Points</t>
  </si>
  <si>
    <t>QMC, 63 Points</t>
  </si>
  <si>
    <t>QMC, 1023 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</si>
</sst>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2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A11" sqref="A11"/>
    </sheetView>
  </sheetViews>
  <sheetFormatPr defaultRowHeight="15" x14ac:dyDescent="0.25"/>
  <cols>
    <col min="1" max="1" width="38.5703125" customWidth="1"/>
  </cols>
  <sheetData>
    <row r="1" spans="1:9" x14ac:dyDescent="0.25">
      <c r="A1" t="s">
        <v>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5">
      <c r="A2" t="s">
        <v>9</v>
      </c>
      <c r="B2">
        <v>62.12</v>
      </c>
      <c r="C2">
        <v>1.5234992087331811E-17</v>
      </c>
      <c r="D2">
        <v>2.3553479593040681E-17</v>
      </c>
      <c r="E2">
        <v>1.6653345369377348E-16</v>
      </c>
      <c r="F2">
        <v>1.6002824065886045E-17</v>
      </c>
      <c r="G2">
        <v>2.4458145045089399E-17</v>
      </c>
      <c r="H2">
        <v>1.6653345369377348E-16</v>
      </c>
      <c r="I2">
        <v>475</v>
      </c>
    </row>
    <row r="3" spans="1:9" x14ac:dyDescent="0.25">
      <c r="A3" t="s">
        <v>10</v>
      </c>
      <c r="B3">
        <v>53.027999999999999</v>
      </c>
      <c r="C3">
        <v>1.9924383323766116E-17</v>
      </c>
      <c r="D3">
        <v>2.7185765752604614E-17</v>
      </c>
      <c r="E3">
        <v>1.1102230246251565E-16</v>
      </c>
      <c r="F3">
        <v>2.3121581403881395E-17</v>
      </c>
      <c r="G3">
        <v>3.067908812242714E-17</v>
      </c>
      <c r="H3">
        <v>1.1102230246251565E-16</v>
      </c>
      <c r="I3">
        <v>475</v>
      </c>
    </row>
    <row r="4" spans="1:9" x14ac:dyDescent="0.25">
      <c r="A4" t="s">
        <v>11</v>
      </c>
      <c r="B4">
        <v>5197.2809999999999</v>
      </c>
      <c r="C4">
        <v>1.5691691209492945E-4</v>
      </c>
      <c r="D4">
        <v>2.3018054918998011E-4</v>
      </c>
      <c r="E4">
        <v>4.4527440716839867E-4</v>
      </c>
      <c r="F4">
        <v>4.452744071682562E-4</v>
      </c>
      <c r="G4">
        <v>4.4527440716825685E-4</v>
      </c>
      <c r="H4">
        <v>4.4527440716839867E-4</v>
      </c>
      <c r="I4">
        <v>154</v>
      </c>
    </row>
    <row r="5" spans="1:9" x14ac:dyDescent="0.25">
      <c r="A5" t="s">
        <v>12</v>
      </c>
      <c r="B5">
        <v>3183.7289999999998</v>
      </c>
      <c r="C5">
        <v>4.0391347234567564E-4</v>
      </c>
      <c r="D5">
        <v>5.4891737098515644E-4</v>
      </c>
      <c r="E5">
        <v>9.5470159249545078E-4</v>
      </c>
      <c r="F5">
        <v>9.5470159249529888E-4</v>
      </c>
      <c r="G5">
        <v>9.547015924953004E-4</v>
      </c>
      <c r="H5">
        <v>9.5470159249545078E-4</v>
      </c>
      <c r="I5">
        <v>154</v>
      </c>
    </row>
    <row r="6" spans="1:9" x14ac:dyDescent="0.25">
      <c r="A6" t="s">
        <v>13</v>
      </c>
      <c r="B6">
        <v>1537.27</v>
      </c>
      <c r="C6">
        <v>4.1837520523788454E-4</v>
      </c>
      <c r="D6">
        <v>6.7270190385518682E-4</v>
      </c>
      <c r="E6">
        <v>1.9660006775838595E-3</v>
      </c>
      <c r="F6">
        <v>1.2781924046242373E-4</v>
      </c>
      <c r="G6">
        <v>1.2781924046242378E-4</v>
      </c>
      <c r="H6">
        <v>1.2781924046262327E-4</v>
      </c>
      <c r="I6">
        <v>154</v>
      </c>
    </row>
    <row r="7" spans="1:9" x14ac:dyDescent="0.25">
      <c r="A7" t="s">
        <v>14</v>
      </c>
      <c r="B7">
        <v>1397.2919999999999</v>
      </c>
      <c r="C7">
        <v>4.1837520523789674E-4</v>
      </c>
      <c r="D7">
        <v>6.727019038551918E-4</v>
      </c>
      <c r="E7">
        <v>1.9660006775839844E-3</v>
      </c>
      <c r="F7">
        <v>1.2781924046241378E-4</v>
      </c>
      <c r="G7">
        <v>1.2781924046241378E-4</v>
      </c>
      <c r="H7">
        <v>1.2781924046259552E-4</v>
      </c>
      <c r="I7">
        <v>154</v>
      </c>
    </row>
    <row r="8" spans="1:9" x14ac:dyDescent="0.25">
      <c r="A8" t="s">
        <v>15</v>
      </c>
      <c r="B8">
        <v>2009.1079999999999</v>
      </c>
      <c r="C8">
        <v>5.2466878968746922E-4</v>
      </c>
      <c r="D8">
        <v>9.2986664864833416E-4</v>
      </c>
      <c r="E8">
        <v>2.1735009363887184E-3</v>
      </c>
      <c r="F8">
        <v>2.1735009363885718E-3</v>
      </c>
      <c r="G8">
        <v>2.1735009363885696E-3</v>
      </c>
      <c r="H8">
        <v>2.1735009363887184E-3</v>
      </c>
      <c r="I8">
        <v>154</v>
      </c>
    </row>
    <row r="9" spans="1:9" x14ac:dyDescent="0.25">
      <c r="A9" t="s">
        <v>16</v>
      </c>
      <c r="B9">
        <v>2214.1790000000001</v>
      </c>
      <c r="C9">
        <v>5.9750361728672444E-4</v>
      </c>
      <c r="D9">
        <v>8.171980111514914E-4</v>
      </c>
      <c r="E9">
        <v>1.393415715757497E-3</v>
      </c>
      <c r="F9">
        <v>1.3934157157573625E-3</v>
      </c>
      <c r="G9">
        <v>1.3934157157573638E-3</v>
      </c>
      <c r="H9">
        <v>1.393415715757497E-3</v>
      </c>
      <c r="I9">
        <v>154</v>
      </c>
    </row>
    <row r="10" spans="1:9" x14ac:dyDescent="0.25">
      <c r="A10" t="s">
        <v>17</v>
      </c>
      <c r="B10">
        <v>65.924000000000007</v>
      </c>
      <c r="C10">
        <v>6.1250000000000443E-4</v>
      </c>
      <c r="D10">
        <v>6.1250000000000215E-4</v>
      </c>
      <c r="E10">
        <v>6.1250000000012683E-4</v>
      </c>
      <c r="F10">
        <v>6.125000000000144E-4</v>
      </c>
      <c r="G10">
        <v>6.1250000000001407E-4</v>
      </c>
      <c r="H10">
        <v>6.1250000000012683E-4</v>
      </c>
      <c r="I10">
        <v>474</v>
      </c>
    </row>
    <row r="11" spans="1:9" x14ac:dyDescent="0.25">
      <c r="A11" t="s">
        <v>18</v>
      </c>
      <c r="B11">
        <v>274.37400000000002</v>
      </c>
      <c r="C11">
        <v>7.3157992741799916E-4</v>
      </c>
      <c r="D11">
        <v>8.4527059632430067E-4</v>
      </c>
      <c r="E11">
        <v>1.8831645103120284E-3</v>
      </c>
      <c r="F11">
        <v>7.4031924046243113E-4</v>
      </c>
      <c r="G11">
        <v>7.4031924046243016E-4</v>
      </c>
      <c r="H11">
        <v>7.4031924046261133E-4</v>
      </c>
      <c r="I11">
        <v>154</v>
      </c>
    </row>
    <row r="12" spans="1:9" x14ac:dyDescent="0.25">
      <c r="A12" t="s">
        <v>19</v>
      </c>
      <c r="B12">
        <v>1965.1559999999999</v>
      </c>
      <c r="C12">
        <v>9.1245070107061018E-4</v>
      </c>
      <c r="D12">
        <v>1.2721420015818616E-3</v>
      </c>
      <c r="E12">
        <v>2.1689279739632375E-3</v>
      </c>
      <c r="F12">
        <v>2.1689279739630831E-3</v>
      </c>
      <c r="G12">
        <v>2.1689279739630814E-3</v>
      </c>
      <c r="H12">
        <v>2.1689279739632375E-3</v>
      </c>
      <c r="I12">
        <v>154</v>
      </c>
    </row>
    <row r="13" spans="1:9" x14ac:dyDescent="0.25">
      <c r="A13" t="s">
        <v>20</v>
      </c>
      <c r="B13">
        <v>1794.4839999999999</v>
      </c>
      <c r="C13">
        <v>9.6459132732167432E-4</v>
      </c>
      <c r="D13">
        <v>1.6715978163539646E-3</v>
      </c>
      <c r="E13">
        <v>3.8489078816211428E-3</v>
      </c>
      <c r="F13">
        <v>3.8489078816210053E-3</v>
      </c>
      <c r="G13">
        <v>3.8489078816210031E-3</v>
      </c>
      <c r="H13">
        <v>3.8489078816211428E-3</v>
      </c>
      <c r="I13">
        <v>154</v>
      </c>
    </row>
    <row r="14" spans="1:9" x14ac:dyDescent="0.25">
      <c r="A14" t="s">
        <v>21</v>
      </c>
      <c r="B14">
        <v>1840.154</v>
      </c>
      <c r="C14">
        <v>9.6459132732167432E-4</v>
      </c>
      <c r="D14">
        <v>1.6715978163539646E-3</v>
      </c>
      <c r="E14">
        <v>3.8489078816211428E-3</v>
      </c>
      <c r="F14">
        <v>3.8489078816210053E-3</v>
      </c>
      <c r="G14">
        <v>3.8489078816210031E-3</v>
      </c>
      <c r="H14">
        <v>3.8489078816211428E-3</v>
      </c>
      <c r="I14">
        <v>154</v>
      </c>
    </row>
    <row r="15" spans="1:9" x14ac:dyDescent="0.25">
      <c r="A15" t="s">
        <v>22</v>
      </c>
      <c r="B15">
        <v>141.298</v>
      </c>
      <c r="C15">
        <v>3.6697402541254545E-3</v>
      </c>
      <c r="D15">
        <v>6.0511199503417643E-3</v>
      </c>
      <c r="E15">
        <v>1.3131704259106237E-2</v>
      </c>
      <c r="F15">
        <v>1.3131704259106125E-2</v>
      </c>
      <c r="G15">
        <v>1.3131704259106116E-2</v>
      </c>
      <c r="H15">
        <v>1.3131704259106237E-2</v>
      </c>
      <c r="I15">
        <v>154</v>
      </c>
    </row>
    <row r="16" spans="1:9" x14ac:dyDescent="0.25">
      <c r="A16" t="s">
        <v>23</v>
      </c>
      <c r="B16">
        <v>138.892</v>
      </c>
      <c r="C16">
        <v>3.7623246035838344E-3</v>
      </c>
      <c r="D16">
        <v>6.3913804489182258E-3</v>
      </c>
      <c r="E16">
        <v>1.3744204259106253E-2</v>
      </c>
      <c r="F16">
        <v>1.3744204259106109E-2</v>
      </c>
      <c r="G16">
        <v>1.374420425910612E-2</v>
      </c>
      <c r="H16">
        <v>1.3744204259106253E-2</v>
      </c>
      <c r="I16">
        <v>154</v>
      </c>
    </row>
    <row r="17" spans="1:9" x14ac:dyDescent="0.25">
      <c r="A17" t="s">
        <v>24</v>
      </c>
      <c r="B17">
        <v>139.83099999999999</v>
      </c>
      <c r="C17">
        <v>3.7623246035838535E-3</v>
      </c>
      <c r="D17">
        <v>6.3913804489182354E-3</v>
      </c>
      <c r="E17">
        <v>1.3744204259106281E-2</v>
      </c>
      <c r="F17">
        <v>1.3744204259106125E-2</v>
      </c>
      <c r="G17">
        <v>1.3744204259106132E-2</v>
      </c>
      <c r="H17">
        <v>1.3744204259106281E-2</v>
      </c>
      <c r="I17">
        <v>154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"/>
  <sheetViews>
    <sheetView workbookViewId="0">
      <selection activeCell="B11" sqref="A1:Q11"/>
    </sheetView>
  </sheetViews>
  <sheetFormatPr defaultRowHeight="15" x14ac:dyDescent="0.25"/>
  <cols>
    <col min="1" max="1" width="17.7109375" bestFit="1" customWidth="1"/>
    <col min="2" max="4" width="21.5703125" bestFit="1" customWidth="1"/>
    <col min="5" max="5" width="26.5703125" bestFit="1" customWidth="1"/>
    <col min="6" max="7" width="20.85546875" bestFit="1" customWidth="1"/>
    <col min="8" max="8" width="26.5703125" bestFit="1" customWidth="1"/>
    <col min="9" max="9" width="20.85546875" bestFit="1" customWidth="1"/>
    <col min="10" max="10" width="23.7109375" bestFit="1" customWidth="1"/>
    <col min="11" max="11" width="25.5703125" bestFit="1" customWidth="1"/>
    <col min="12" max="12" width="20.85546875" bestFit="1" customWidth="1"/>
    <col min="13" max="14" width="23.7109375" bestFit="1" customWidth="1"/>
    <col min="15" max="17" width="24.42578125" bestFit="1" customWidth="1"/>
  </cols>
  <sheetData>
    <row r="1" spans="1:17" x14ac:dyDescent="0.25">
      <c r="A1" t="s">
        <v>8</v>
      </c>
      <c r="B1" t="s">
        <v>17</v>
      </c>
      <c r="C1" t="s">
        <v>9</v>
      </c>
      <c r="D1" t="s">
        <v>10</v>
      </c>
      <c r="E1" t="s">
        <v>22</v>
      </c>
      <c r="F1" t="s">
        <v>23</v>
      </c>
      <c r="G1" t="s">
        <v>24</v>
      </c>
      <c r="H1" t="s">
        <v>18</v>
      </c>
      <c r="I1" t="s">
        <v>13</v>
      </c>
      <c r="J1" t="s">
        <v>14</v>
      </c>
      <c r="K1" t="s">
        <v>20</v>
      </c>
      <c r="L1" t="s">
        <v>21</v>
      </c>
      <c r="M1" t="s">
        <v>15</v>
      </c>
      <c r="N1" t="s">
        <v>19</v>
      </c>
      <c r="O1" t="s">
        <v>16</v>
      </c>
      <c r="P1" t="s">
        <v>12</v>
      </c>
      <c r="Q1" t="s">
        <v>11</v>
      </c>
    </row>
    <row r="2" spans="1:17" x14ac:dyDescent="0.25">
      <c r="A2" t="s">
        <v>25</v>
      </c>
      <c r="B2" t="s">
        <v>26</v>
      </c>
      <c r="C2" t="s">
        <v>26</v>
      </c>
      <c r="D2" t="s">
        <v>26</v>
      </c>
      <c r="E2" t="s">
        <v>27</v>
      </c>
      <c r="F2" t="s">
        <v>27</v>
      </c>
      <c r="G2" t="s">
        <v>27</v>
      </c>
      <c r="H2" t="s">
        <v>27</v>
      </c>
      <c r="I2" t="s">
        <v>27</v>
      </c>
      <c r="J2" t="s">
        <v>27</v>
      </c>
      <c r="K2" t="s">
        <v>27</v>
      </c>
      <c r="L2" t="s">
        <v>27</v>
      </c>
      <c r="M2" t="s">
        <v>27</v>
      </c>
      <c r="N2" t="s">
        <v>27</v>
      </c>
      <c r="O2" t="s">
        <v>27</v>
      </c>
      <c r="P2" t="s">
        <v>27</v>
      </c>
      <c r="Q2" t="s">
        <v>27</v>
      </c>
    </row>
    <row r="3" spans="1:17" x14ac:dyDescent="0.25">
      <c r="A3" t="s">
        <v>30</v>
      </c>
      <c r="B3">
        <v>1</v>
      </c>
      <c r="C3">
        <v>2</v>
      </c>
      <c r="D3">
        <v>3</v>
      </c>
      <c r="E3">
        <v>1</v>
      </c>
      <c r="F3">
        <v>2</v>
      </c>
      <c r="G3">
        <v>3</v>
      </c>
      <c r="H3">
        <v>1</v>
      </c>
      <c r="I3">
        <v>2</v>
      </c>
      <c r="J3">
        <v>3</v>
      </c>
      <c r="K3">
        <v>2</v>
      </c>
      <c r="L3">
        <v>2</v>
      </c>
      <c r="M3">
        <v>2</v>
      </c>
      <c r="N3">
        <v>2</v>
      </c>
      <c r="O3">
        <v>2</v>
      </c>
      <c r="P3">
        <v>2</v>
      </c>
      <c r="Q3">
        <v>2</v>
      </c>
    </row>
    <row r="4" spans="1:17" x14ac:dyDescent="0.25">
      <c r="A4" t="s">
        <v>28</v>
      </c>
      <c r="B4" t="s">
        <v>29</v>
      </c>
      <c r="C4" t="s">
        <v>29</v>
      </c>
      <c r="D4" t="s">
        <v>29</v>
      </c>
      <c r="E4" t="s">
        <v>26</v>
      </c>
      <c r="F4" t="s">
        <v>26</v>
      </c>
      <c r="G4" t="s">
        <v>26</v>
      </c>
      <c r="H4" t="s">
        <v>31</v>
      </c>
      <c r="I4" t="s">
        <v>31</v>
      </c>
      <c r="J4" t="s">
        <v>31</v>
      </c>
      <c r="K4" t="s">
        <v>32</v>
      </c>
      <c r="L4" t="s">
        <v>33</v>
      </c>
      <c r="M4" t="s">
        <v>34</v>
      </c>
      <c r="N4" t="s">
        <v>35</v>
      </c>
      <c r="O4" t="s">
        <v>36</v>
      </c>
      <c r="P4" t="s">
        <v>37</v>
      </c>
      <c r="Q4" t="s">
        <v>38</v>
      </c>
    </row>
    <row r="5" spans="1:17" s="1" customFormat="1" x14ac:dyDescent="0.25">
      <c r="A5" s="1" t="s">
        <v>0</v>
      </c>
      <c r="B5" s="1">
        <v>65.924000000000007</v>
      </c>
      <c r="C5" s="1">
        <v>62.12</v>
      </c>
      <c r="D5" s="1">
        <v>53.027999999999999</v>
      </c>
      <c r="E5" s="1">
        <v>141.298</v>
      </c>
      <c r="F5" s="1">
        <v>138.892</v>
      </c>
      <c r="G5" s="1">
        <v>139.83099999999999</v>
      </c>
      <c r="H5" s="1">
        <v>274.37400000000002</v>
      </c>
      <c r="I5" s="1">
        <v>1537.27</v>
      </c>
      <c r="J5" s="1">
        <v>1397.2919999999999</v>
      </c>
      <c r="K5" s="1">
        <v>1794.4839999999999</v>
      </c>
      <c r="L5" s="1">
        <v>1840.154</v>
      </c>
      <c r="M5" s="1">
        <v>2009.1079999999999</v>
      </c>
      <c r="N5" s="1">
        <v>1965.1559999999999</v>
      </c>
      <c r="O5" s="1">
        <v>2214.1790000000001</v>
      </c>
      <c r="P5" s="1">
        <v>3183.7289999999998</v>
      </c>
      <c r="Q5" s="1">
        <v>5197.2809999999999</v>
      </c>
    </row>
    <row r="6" spans="1:17" x14ac:dyDescent="0.25">
      <c r="A6" t="s">
        <v>1</v>
      </c>
      <c r="B6">
        <v>6.1250000000000443E-4</v>
      </c>
      <c r="C6">
        <v>1.5234992087331811E-17</v>
      </c>
      <c r="D6">
        <v>1.9924383323766116E-17</v>
      </c>
      <c r="E6">
        <v>3.6697402541254545E-3</v>
      </c>
      <c r="F6">
        <v>3.7623246035838344E-3</v>
      </c>
      <c r="G6">
        <v>3.7623246035838535E-3</v>
      </c>
      <c r="H6">
        <v>7.3157992741799916E-4</v>
      </c>
      <c r="I6">
        <v>4.1837520523788454E-4</v>
      </c>
      <c r="J6">
        <v>4.1837520523789674E-4</v>
      </c>
      <c r="K6">
        <v>9.6459132732167432E-4</v>
      </c>
      <c r="L6">
        <v>9.6459132732167432E-4</v>
      </c>
      <c r="M6">
        <v>5.2466878968746922E-4</v>
      </c>
      <c r="N6">
        <v>9.1245070107061018E-4</v>
      </c>
      <c r="O6">
        <v>5.9750361728672444E-4</v>
      </c>
      <c r="P6">
        <v>4.0391347234567564E-4</v>
      </c>
      <c r="Q6">
        <v>1.5691691209492945E-4</v>
      </c>
    </row>
    <row r="7" spans="1:17" x14ac:dyDescent="0.25">
      <c r="A7" t="s">
        <v>2</v>
      </c>
      <c r="B7">
        <v>6.1250000000000215E-4</v>
      </c>
      <c r="C7">
        <v>2.3553479593040681E-17</v>
      </c>
      <c r="D7">
        <v>2.7185765752604614E-17</v>
      </c>
      <c r="E7">
        <v>6.0511199503417643E-3</v>
      </c>
      <c r="F7">
        <v>6.3913804489182258E-3</v>
      </c>
      <c r="G7">
        <v>6.3913804489182354E-3</v>
      </c>
      <c r="H7">
        <v>8.4527059632430067E-4</v>
      </c>
      <c r="I7">
        <v>6.7270190385518682E-4</v>
      </c>
      <c r="J7">
        <v>6.727019038551918E-4</v>
      </c>
      <c r="K7">
        <v>1.6715978163539646E-3</v>
      </c>
      <c r="L7">
        <v>1.6715978163539646E-3</v>
      </c>
      <c r="M7">
        <v>9.2986664864833416E-4</v>
      </c>
      <c r="N7">
        <v>1.2721420015818616E-3</v>
      </c>
      <c r="O7">
        <v>8.171980111514914E-4</v>
      </c>
      <c r="P7">
        <v>5.4891737098515644E-4</v>
      </c>
      <c r="Q7">
        <v>2.3018054918998011E-4</v>
      </c>
    </row>
    <row r="8" spans="1:17" x14ac:dyDescent="0.25">
      <c r="A8" t="s">
        <v>3</v>
      </c>
      <c r="B8">
        <v>6.1250000000012683E-4</v>
      </c>
      <c r="C8">
        <v>1.6653345369377348E-16</v>
      </c>
      <c r="D8">
        <v>1.1102230246251565E-16</v>
      </c>
      <c r="E8">
        <v>1.3131704259106237E-2</v>
      </c>
      <c r="F8">
        <v>1.3744204259106253E-2</v>
      </c>
      <c r="G8">
        <v>1.3744204259106281E-2</v>
      </c>
      <c r="H8">
        <v>1.8831645103120284E-3</v>
      </c>
      <c r="I8">
        <v>1.9660006775838595E-3</v>
      </c>
      <c r="J8">
        <v>1.9660006775839844E-3</v>
      </c>
      <c r="K8">
        <v>3.8489078816211428E-3</v>
      </c>
      <c r="L8">
        <v>3.8489078816211428E-3</v>
      </c>
      <c r="M8">
        <v>2.1735009363887184E-3</v>
      </c>
      <c r="N8">
        <v>2.1689279739632375E-3</v>
      </c>
      <c r="O8">
        <v>1.393415715757497E-3</v>
      </c>
      <c r="P8">
        <v>9.5470159249545078E-4</v>
      </c>
      <c r="Q8">
        <v>4.4527440716839867E-4</v>
      </c>
    </row>
    <row r="9" spans="1:17" x14ac:dyDescent="0.25">
      <c r="A9" t="s">
        <v>4</v>
      </c>
      <c r="E9">
        <v>1.3131704259106125E-2</v>
      </c>
      <c r="F9">
        <v>1.3744204259106109E-2</v>
      </c>
      <c r="G9">
        <v>1.3744204259106125E-2</v>
      </c>
      <c r="H9">
        <v>7.4031924046243113E-4</v>
      </c>
      <c r="I9">
        <v>1.2781924046242373E-4</v>
      </c>
      <c r="J9">
        <v>1.2781924046241378E-4</v>
      </c>
      <c r="K9">
        <v>3.8489078816210053E-3</v>
      </c>
      <c r="L9">
        <v>3.8489078816210053E-3</v>
      </c>
      <c r="M9">
        <v>2.1735009363885718E-3</v>
      </c>
      <c r="N9">
        <v>2.1689279739630831E-3</v>
      </c>
      <c r="O9">
        <v>1.3934157157573625E-3</v>
      </c>
      <c r="P9">
        <v>9.5470159249529888E-4</v>
      </c>
      <c r="Q9">
        <v>4.452744071682562E-4</v>
      </c>
    </row>
    <row r="10" spans="1:17" x14ac:dyDescent="0.25">
      <c r="A10" t="s">
        <v>5</v>
      </c>
      <c r="E10">
        <v>1.3131704259106116E-2</v>
      </c>
      <c r="F10">
        <v>1.374420425910612E-2</v>
      </c>
      <c r="G10">
        <v>1.3744204259106132E-2</v>
      </c>
      <c r="H10">
        <v>7.4031924046243016E-4</v>
      </c>
      <c r="I10">
        <v>1.2781924046242378E-4</v>
      </c>
      <c r="J10">
        <v>1.2781924046241378E-4</v>
      </c>
      <c r="K10">
        <v>3.8489078816210031E-3</v>
      </c>
      <c r="L10">
        <v>3.8489078816210031E-3</v>
      </c>
      <c r="M10">
        <v>2.1735009363885696E-3</v>
      </c>
      <c r="N10">
        <v>2.1689279739630814E-3</v>
      </c>
      <c r="O10">
        <v>1.3934157157573638E-3</v>
      </c>
      <c r="P10">
        <v>9.547015924953004E-4</v>
      </c>
      <c r="Q10">
        <v>4.4527440716825685E-4</v>
      </c>
    </row>
    <row r="11" spans="1:17" x14ac:dyDescent="0.25">
      <c r="A11" t="s">
        <v>6</v>
      </c>
      <c r="E11">
        <v>1.3131704259106237E-2</v>
      </c>
      <c r="F11">
        <v>1.3744204259106253E-2</v>
      </c>
      <c r="G11">
        <v>1.3744204259106281E-2</v>
      </c>
      <c r="H11">
        <v>7.4031924046261133E-4</v>
      </c>
      <c r="I11">
        <v>1.2781924046262327E-4</v>
      </c>
      <c r="J11">
        <v>1.2781924046259552E-4</v>
      </c>
      <c r="K11">
        <v>3.8489078816211428E-3</v>
      </c>
      <c r="L11">
        <v>3.8489078816211428E-3</v>
      </c>
      <c r="M11">
        <v>2.1735009363887184E-3</v>
      </c>
      <c r="N11">
        <v>2.1689279739632375E-3</v>
      </c>
      <c r="O11">
        <v>1.393415715757497E-3</v>
      </c>
      <c r="P11">
        <v>9.5470159249545078E-4</v>
      </c>
      <c r="Q11">
        <v>4.4527440716839867E-4</v>
      </c>
    </row>
  </sheetData>
  <sortState columnSort="1" ref="B1:Q13">
    <sortCondition ref="B5:Q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tabSelected="1" workbookViewId="0">
      <selection activeCell="E3" sqref="E3:I18"/>
    </sheetView>
  </sheetViews>
  <sheetFormatPr defaultRowHeight="15" x14ac:dyDescent="0.25"/>
  <cols>
    <col min="1" max="1" width="36.28515625" customWidth="1"/>
  </cols>
  <sheetData>
    <row r="1" spans="1:11" x14ac:dyDescent="0.25">
      <c r="A1" t="s">
        <v>8</v>
      </c>
      <c r="B1" t="s">
        <v>25</v>
      </c>
      <c r="C1" t="s">
        <v>30</v>
      </c>
      <c r="D1" t="s">
        <v>28</v>
      </c>
      <c r="E1" s="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</row>
    <row r="2" spans="1:11" hidden="1" x14ac:dyDescent="0.25">
      <c r="E2" s="1">
        <v>2</v>
      </c>
      <c r="F2">
        <v>3</v>
      </c>
      <c r="G2" s="1">
        <v>4</v>
      </c>
      <c r="H2">
        <v>5</v>
      </c>
      <c r="I2" s="1">
        <v>6</v>
      </c>
      <c r="J2">
        <v>7</v>
      </c>
      <c r="K2" s="1">
        <v>8</v>
      </c>
    </row>
    <row r="3" spans="1:11" x14ac:dyDescent="0.25">
      <c r="A3" t="s">
        <v>17</v>
      </c>
      <c r="B3" t="s">
        <v>26</v>
      </c>
      <c r="C3">
        <v>1</v>
      </c>
      <c r="D3" t="s">
        <v>29</v>
      </c>
      <c r="E3" s="1">
        <f>VLOOKUP(Sheet3!$A3,Sheet1!$A$2:$I$17,E$2,FALSE)</f>
        <v>65.924000000000007</v>
      </c>
      <c r="F3" s="3">
        <f>LOG10(VLOOKUP(Sheet3!$A3,Sheet1!$A$2:$I$17,F$2,FALSE))</f>
        <v>-3.2128939069634268</v>
      </c>
      <c r="G3" s="3">
        <f>LOG10(VLOOKUP(Sheet3!$A3,Sheet1!$A$2:$I$17,G$2,FALSE))</f>
        <v>-3.2128939069634286</v>
      </c>
      <c r="H3" s="3">
        <f>LOG10(VLOOKUP(Sheet3!$A3,Sheet1!$A$2:$I$17,H$2,FALSE))</f>
        <v>-3.2128939069633402</v>
      </c>
      <c r="I3" s="3"/>
      <c r="J3" s="3"/>
      <c r="K3" s="3"/>
    </row>
    <row r="4" spans="1:11" x14ac:dyDescent="0.25">
      <c r="A4" t="s">
        <v>9</v>
      </c>
      <c r="B4" t="s">
        <v>26</v>
      </c>
      <c r="C4">
        <v>2</v>
      </c>
      <c r="D4" t="s">
        <v>29</v>
      </c>
      <c r="E4" s="1">
        <f>VLOOKUP(Sheet3!$A4,Sheet1!$A$2:$I$17,E$2,FALSE)</f>
        <v>62.12</v>
      </c>
      <c r="F4" s="2">
        <f>LOG10(VLOOKUP(Sheet3!$A4,Sheet1!$A$2:$I$17,F$2,FALSE))</f>
        <v>-16.817157767002779</v>
      </c>
      <c r="G4" s="2">
        <f>LOG10(VLOOKUP(Sheet3!$A4,Sheet1!$A$2:$I$17,G$2,FALSE))</f>
        <v>-16.627944924780191</v>
      </c>
      <c r="H4" s="2">
        <f>LOG10(VLOOKUP(Sheet3!$A4,Sheet1!$A$2:$I$17,H$2,FALSE))</f>
        <v>-15.778498511135322</v>
      </c>
      <c r="I4" s="3"/>
      <c r="J4" s="3"/>
      <c r="K4" s="3"/>
    </row>
    <row r="5" spans="1:11" x14ac:dyDescent="0.25">
      <c r="A5" t="s">
        <v>10</v>
      </c>
      <c r="B5" t="s">
        <v>26</v>
      </c>
      <c r="C5">
        <v>3</v>
      </c>
      <c r="D5" t="s">
        <v>29</v>
      </c>
      <c r="E5" s="1">
        <f>VLOOKUP(Sheet3!$A5,Sheet1!$A$2:$I$17,E$2,FALSE)</f>
        <v>53.027999999999999</v>
      </c>
      <c r="F5" s="2">
        <f>LOG10(VLOOKUP(Sheet3!$A5,Sheet1!$A$2:$I$17,F$2,FALSE))</f>
        <v>-16.700615111499232</v>
      </c>
      <c r="G5" s="2">
        <f>LOG10(VLOOKUP(Sheet3!$A5,Sheet1!$A$2:$I$17,G$2,FALSE))</f>
        <v>-16.565658429539337</v>
      </c>
      <c r="H5" s="2">
        <f>LOG10(VLOOKUP(Sheet3!$A5,Sheet1!$A$2:$I$17,H$2,FALSE))</f>
        <v>-15.954589770191003</v>
      </c>
      <c r="I5" s="3"/>
      <c r="J5" s="3"/>
      <c r="K5" s="3"/>
    </row>
    <row r="6" spans="1:11" x14ac:dyDescent="0.25">
      <c r="A6" t="s">
        <v>22</v>
      </c>
      <c r="B6" t="s">
        <v>27</v>
      </c>
      <c r="C6">
        <v>1</v>
      </c>
      <c r="D6" t="s">
        <v>26</v>
      </c>
      <c r="E6" s="1">
        <f>VLOOKUP(Sheet3!$A6,Sheet1!$A$2:$I$17,E$2,FALSE)</f>
        <v>141.298</v>
      </c>
      <c r="F6" s="3">
        <f>LOG10(VLOOKUP(Sheet3!$A6,Sheet1!$A$2:$I$17,F$2,FALSE))</f>
        <v>-2.4353646742198873</v>
      </c>
      <c r="G6" s="3">
        <f>LOG10(VLOOKUP(Sheet3!$A6,Sheet1!$A$2:$I$17,G$2,FALSE))</f>
        <v>-2.218164238035147</v>
      </c>
      <c r="H6" s="3">
        <f>LOG10(VLOOKUP(Sheet3!$A6,Sheet1!$A$2:$I$17,H$2,FALSE))</f>
        <v>-1.8816789066375281</v>
      </c>
      <c r="I6" s="3">
        <f>LOG10(VLOOKUP(Sheet3!$A6,Sheet1!$A$2:$I$17,I$2,FALSE))</f>
        <v>-1.8816789066375319</v>
      </c>
      <c r="J6" s="3">
        <f>LOG10(VLOOKUP(Sheet3!$A6,Sheet1!$A$2:$I$17,J$2,FALSE))</f>
        <v>-1.8816789066375321</v>
      </c>
      <c r="K6" s="3">
        <f>LOG10(VLOOKUP(Sheet3!$A6,Sheet1!$A$2:$I$17,K$2,FALSE))</f>
        <v>-1.8816789066375281</v>
      </c>
    </row>
    <row r="7" spans="1:11" x14ac:dyDescent="0.25">
      <c r="A7" t="s">
        <v>23</v>
      </c>
      <c r="B7" t="s">
        <v>27</v>
      </c>
      <c r="C7">
        <v>2</v>
      </c>
      <c r="D7" t="s">
        <v>26</v>
      </c>
      <c r="E7" s="1">
        <f>VLOOKUP(Sheet3!$A7,Sheet1!$A$2:$I$17,E$2,FALSE)</f>
        <v>138.892</v>
      </c>
      <c r="F7" s="3">
        <f>LOG10(VLOOKUP(Sheet3!$A7,Sheet1!$A$2:$I$17,F$2,FALSE))</f>
        <v>-2.4245437373705219</v>
      </c>
      <c r="G7" s="3">
        <f>LOG10(VLOOKUP(Sheet3!$A7,Sheet1!$A$2:$I$17,G$2,FALSE))</f>
        <v>-2.1944053301672723</v>
      </c>
      <c r="H7" s="3">
        <f>LOG10(VLOOKUP(Sheet3!$A7,Sheet1!$A$2:$I$17,H$2,FALSE))</f>
        <v>-1.861880399209606</v>
      </c>
      <c r="I7" s="3">
        <f>LOG10(VLOOKUP(Sheet3!$A7,Sheet1!$A$2:$I$17,I$2,FALSE))</f>
        <v>-1.8618803992096105</v>
      </c>
      <c r="J7" s="3">
        <f>LOG10(VLOOKUP(Sheet3!$A7,Sheet1!$A$2:$I$17,J$2,FALSE))</f>
        <v>-1.8618803992096102</v>
      </c>
      <c r="K7" s="3">
        <f>LOG10(VLOOKUP(Sheet3!$A7,Sheet1!$A$2:$I$17,K$2,FALSE))</f>
        <v>-1.861880399209606</v>
      </c>
    </row>
    <row r="8" spans="1:11" x14ac:dyDescent="0.25">
      <c r="A8" t="s">
        <v>24</v>
      </c>
      <c r="B8" t="s">
        <v>27</v>
      </c>
      <c r="C8">
        <v>3</v>
      </c>
      <c r="D8" t="s">
        <v>26</v>
      </c>
      <c r="E8" s="1">
        <f>VLOOKUP(Sheet3!$A8,Sheet1!$A$2:$I$17,E$2,FALSE)</f>
        <v>139.83099999999999</v>
      </c>
      <c r="F8" s="3">
        <f>LOG10(VLOOKUP(Sheet3!$A8,Sheet1!$A$2:$I$17,F$2,FALSE))</f>
        <v>-2.4245437373705196</v>
      </c>
      <c r="G8" s="3">
        <f>LOG10(VLOOKUP(Sheet3!$A8,Sheet1!$A$2:$I$17,G$2,FALSE))</f>
        <v>-2.1944053301672715</v>
      </c>
      <c r="H8" s="3">
        <f>LOG10(VLOOKUP(Sheet3!$A8,Sheet1!$A$2:$I$17,H$2,FALSE))</f>
        <v>-1.8618803992096051</v>
      </c>
      <c r="I8" s="3">
        <f>LOG10(VLOOKUP(Sheet3!$A8,Sheet1!$A$2:$I$17,I$2,FALSE))</f>
        <v>-1.86188039920961</v>
      </c>
      <c r="J8" s="3">
        <f>LOG10(VLOOKUP(Sheet3!$A8,Sheet1!$A$2:$I$17,J$2,FALSE))</f>
        <v>-1.8618803992096098</v>
      </c>
      <c r="K8" s="3">
        <f>LOG10(VLOOKUP(Sheet3!$A8,Sheet1!$A$2:$I$17,K$2,FALSE))</f>
        <v>-1.8618803992096051</v>
      </c>
    </row>
    <row r="9" spans="1:11" x14ac:dyDescent="0.25">
      <c r="A9" t="s">
        <v>18</v>
      </c>
      <c r="B9" t="s">
        <v>27</v>
      </c>
      <c r="C9">
        <v>1</v>
      </c>
      <c r="D9" t="s">
        <v>31</v>
      </c>
      <c r="E9" s="1">
        <f>VLOOKUP(Sheet3!$A9,Sheet1!$A$2:$I$17,E$2,FALSE)</f>
        <v>274.37400000000002</v>
      </c>
      <c r="F9" s="3">
        <f>LOG10(VLOOKUP(Sheet3!$A9,Sheet1!$A$2:$I$17,F$2,FALSE))</f>
        <v>-3.1357382189025516</v>
      </c>
      <c r="G9" s="3">
        <f>LOG10(VLOOKUP(Sheet3!$A9,Sheet1!$A$2:$I$17,G$2,FALSE))</f>
        <v>-3.0730042381770852</v>
      </c>
      <c r="H9" s="3">
        <f>LOG10(VLOOKUP(Sheet3!$A9,Sheet1!$A$2:$I$17,H$2,FALSE))</f>
        <v>-2.7251117390380686</v>
      </c>
      <c r="I9" s="3">
        <f>LOG10(VLOOKUP(Sheet3!$A9,Sheet1!$A$2:$I$17,I$2,FALSE))</f>
        <v>-3.1305809634125055</v>
      </c>
      <c r="J9" s="3">
        <f>LOG10(VLOOKUP(Sheet3!$A9,Sheet1!$A$2:$I$17,J$2,FALSE))</f>
        <v>-3.1305809634125064</v>
      </c>
      <c r="K9" s="3">
        <f>LOG10(VLOOKUP(Sheet3!$A9,Sheet1!$A$2:$I$17,K$2,FALSE))</f>
        <v>-3.1305809634123998</v>
      </c>
    </row>
    <row r="10" spans="1:11" x14ac:dyDescent="0.25">
      <c r="A10" t="s">
        <v>13</v>
      </c>
      <c r="B10" t="s">
        <v>27</v>
      </c>
      <c r="C10">
        <v>2</v>
      </c>
      <c r="D10" t="s">
        <v>31</v>
      </c>
      <c r="E10" s="1">
        <f>VLOOKUP(Sheet3!$A10,Sheet1!$A$2:$I$17,E$2,FALSE)</f>
        <v>1537.27</v>
      </c>
      <c r="F10" s="3">
        <f>LOG10(VLOOKUP(Sheet3!$A10,Sheet1!$A$2:$I$17,F$2,FALSE))</f>
        <v>-3.3784340615868791</v>
      </c>
      <c r="G10" s="3">
        <f>LOG10(VLOOKUP(Sheet3!$A10,Sheet1!$A$2:$I$17,G$2,FALSE))</f>
        <v>-3.1721773431918345</v>
      </c>
      <c r="H10" s="3">
        <f>LOG10(VLOOKUP(Sheet3!$A10,Sheet1!$A$2:$I$17,H$2,FALSE))</f>
        <v>-2.7064163368238829</v>
      </c>
      <c r="I10" s="3">
        <f>LOG10(VLOOKUP(Sheet3!$A10,Sheet1!$A$2:$I$17,I$2,FALSE))</f>
        <v>-3.8934037674787341</v>
      </c>
      <c r="J10" s="3">
        <f>LOG10(VLOOKUP(Sheet3!$A10,Sheet1!$A$2:$I$17,J$2,FALSE))</f>
        <v>-3.8934037674787336</v>
      </c>
      <c r="K10" s="3">
        <f>LOG10(VLOOKUP(Sheet3!$A10,Sheet1!$A$2:$I$17,K$2,FALSE))</f>
        <v>-3.8934037674780559</v>
      </c>
    </row>
    <row r="11" spans="1:11" x14ac:dyDescent="0.25">
      <c r="A11" t="s">
        <v>14</v>
      </c>
      <c r="B11" t="s">
        <v>27</v>
      </c>
      <c r="C11">
        <v>3</v>
      </c>
      <c r="D11" t="s">
        <v>31</v>
      </c>
      <c r="E11" s="1">
        <f>VLOOKUP(Sheet3!$A11,Sheet1!$A$2:$I$17,E$2,FALSE)</f>
        <v>1397.2919999999999</v>
      </c>
      <c r="F11" s="3">
        <f>LOG10(VLOOKUP(Sheet3!$A11,Sheet1!$A$2:$I$17,F$2,FALSE))</f>
        <v>-3.3784340615868662</v>
      </c>
      <c r="G11" s="3">
        <f>LOG10(VLOOKUP(Sheet3!$A11,Sheet1!$A$2:$I$17,G$2,FALSE))</f>
        <v>-3.1721773431918314</v>
      </c>
      <c r="H11" s="3">
        <f>LOG10(VLOOKUP(Sheet3!$A11,Sheet1!$A$2:$I$17,H$2,FALSE))</f>
        <v>-2.7064163368238554</v>
      </c>
      <c r="I11" s="3">
        <f>LOG10(VLOOKUP(Sheet3!$A11,Sheet1!$A$2:$I$17,I$2,FALSE))</f>
        <v>-3.8934037674787678</v>
      </c>
      <c r="J11" s="3">
        <f>LOG10(VLOOKUP(Sheet3!$A11,Sheet1!$A$2:$I$17,J$2,FALSE))</f>
        <v>-3.8934037674787678</v>
      </c>
      <c r="K11" s="3">
        <f>LOG10(VLOOKUP(Sheet3!$A11,Sheet1!$A$2:$I$17,K$2,FALSE))</f>
        <v>-3.8934037674781501</v>
      </c>
    </row>
    <row r="12" spans="1:11" x14ac:dyDescent="0.25">
      <c r="A12" t="s">
        <v>20</v>
      </c>
      <c r="B12" t="s">
        <v>27</v>
      </c>
      <c r="C12">
        <v>2</v>
      </c>
      <c r="D12" t="s">
        <v>32</v>
      </c>
      <c r="E12" s="1">
        <f>VLOOKUP(Sheet3!$A12,Sheet1!$A$2:$I$17,E$2,FALSE)</f>
        <v>1794.4839999999999</v>
      </c>
      <c r="F12" s="3">
        <f>LOG10(VLOOKUP(Sheet3!$A12,Sheet1!$A$2:$I$17,F$2,FALSE))</f>
        <v>-3.015656647155244</v>
      </c>
      <c r="G12" s="3">
        <f>LOG10(VLOOKUP(Sheet3!$A12,Sheet1!$A$2:$I$17,G$2,FALSE))</f>
        <v>-2.7768682048567457</v>
      </c>
      <c r="H12" s="3">
        <f>LOG10(VLOOKUP(Sheet3!$A12,Sheet1!$A$2:$I$17,H$2,FALSE))</f>
        <v>-2.4146624830291725</v>
      </c>
      <c r="I12" s="3">
        <f>LOG10(VLOOKUP(Sheet3!$A12,Sheet1!$A$2:$I$17,I$2,FALSE))</f>
        <v>-2.4146624830291881</v>
      </c>
      <c r="J12" s="3">
        <f>LOG10(VLOOKUP(Sheet3!$A12,Sheet1!$A$2:$I$17,J$2,FALSE))</f>
        <v>-2.4146624830291885</v>
      </c>
      <c r="K12" s="3">
        <f>LOG10(VLOOKUP(Sheet3!$A12,Sheet1!$A$2:$I$17,K$2,FALSE))</f>
        <v>-2.4146624830291725</v>
      </c>
    </row>
    <row r="13" spans="1:11" x14ac:dyDescent="0.25">
      <c r="A13" t="s">
        <v>21</v>
      </c>
      <c r="B13" t="s">
        <v>27</v>
      </c>
      <c r="C13">
        <v>2</v>
      </c>
      <c r="D13" t="s">
        <v>33</v>
      </c>
      <c r="E13" s="1">
        <f>VLOOKUP(Sheet3!$A13,Sheet1!$A$2:$I$17,E$2,FALSE)</f>
        <v>1840.154</v>
      </c>
      <c r="F13" s="3">
        <f>LOG10(VLOOKUP(Sheet3!$A13,Sheet1!$A$2:$I$17,F$2,FALSE))</f>
        <v>-3.015656647155244</v>
      </c>
      <c r="G13" s="3">
        <f>LOG10(VLOOKUP(Sheet3!$A13,Sheet1!$A$2:$I$17,G$2,FALSE))</f>
        <v>-2.7768682048567457</v>
      </c>
      <c r="H13" s="3">
        <f>LOG10(VLOOKUP(Sheet3!$A13,Sheet1!$A$2:$I$17,H$2,FALSE))</f>
        <v>-2.4146624830291725</v>
      </c>
      <c r="I13" s="3">
        <f>LOG10(VLOOKUP(Sheet3!$A13,Sheet1!$A$2:$I$17,I$2,FALSE))</f>
        <v>-2.4146624830291881</v>
      </c>
      <c r="J13" s="3">
        <f>LOG10(VLOOKUP(Sheet3!$A13,Sheet1!$A$2:$I$17,J$2,FALSE))</f>
        <v>-2.4146624830291885</v>
      </c>
      <c r="K13" s="3">
        <f>LOG10(VLOOKUP(Sheet3!$A13,Sheet1!$A$2:$I$17,K$2,FALSE))</f>
        <v>-2.4146624830291725</v>
      </c>
    </row>
    <row r="14" spans="1:11" x14ac:dyDescent="0.25">
      <c r="A14" t="s">
        <v>15</v>
      </c>
      <c r="B14" t="s">
        <v>27</v>
      </c>
      <c r="C14">
        <v>2</v>
      </c>
      <c r="D14" t="s">
        <v>34</v>
      </c>
      <c r="E14" s="1">
        <f>VLOOKUP(Sheet3!$A14,Sheet1!$A$2:$I$17,E$2,FALSE)</f>
        <v>2009.1079999999999</v>
      </c>
      <c r="F14" s="3">
        <f>LOG10(VLOOKUP(Sheet3!$A14,Sheet1!$A$2:$I$17,F$2,FALSE))</f>
        <v>-3.2801147693630321</v>
      </c>
      <c r="G14" s="3">
        <f>LOG10(VLOOKUP(Sheet3!$A14,Sheet1!$A$2:$I$17,G$2,FALSE))</f>
        <v>-3.0315793287672097</v>
      </c>
      <c r="H14" s="3">
        <f>LOG10(VLOOKUP(Sheet3!$A14,Sheet1!$A$2:$I$17,H$2,FALSE))</f>
        <v>-2.6628401683701464</v>
      </c>
      <c r="I14" s="3">
        <f>LOG10(VLOOKUP(Sheet3!$A14,Sheet1!$A$2:$I$17,I$2,FALSE))</f>
        <v>-2.6628401683701757</v>
      </c>
      <c r="J14" s="3">
        <f>LOG10(VLOOKUP(Sheet3!$A14,Sheet1!$A$2:$I$17,J$2,FALSE))</f>
        <v>-2.6628401683701761</v>
      </c>
      <c r="K14" s="3">
        <f>LOG10(VLOOKUP(Sheet3!$A14,Sheet1!$A$2:$I$17,K$2,FALSE))</f>
        <v>-2.6628401683701464</v>
      </c>
    </row>
    <row r="15" spans="1:11" x14ac:dyDescent="0.25">
      <c r="A15" t="s">
        <v>19</v>
      </c>
      <c r="B15" t="s">
        <v>27</v>
      </c>
      <c r="C15">
        <v>2</v>
      </c>
      <c r="D15" t="s">
        <v>35</v>
      </c>
      <c r="E15" s="1">
        <f>VLOOKUP(Sheet3!$A15,Sheet1!$A$2:$I$17,E$2,FALSE)</f>
        <v>1965.1559999999999</v>
      </c>
      <c r="F15" s="3">
        <f>LOG10(VLOOKUP(Sheet3!$A15,Sheet1!$A$2:$I$17,F$2,FALSE))</f>
        <v>-3.0397905907962834</v>
      </c>
      <c r="G15" s="3">
        <f>LOG10(VLOOKUP(Sheet3!$A15,Sheet1!$A$2:$I$17,G$2,FALSE))</f>
        <v>-2.8954644082934684</v>
      </c>
      <c r="H15" s="3">
        <f>LOG10(VLOOKUP(Sheet3!$A15,Sheet1!$A$2:$I$17,H$2,FALSE))</f>
        <v>-2.663754869852887</v>
      </c>
      <c r="I15" s="3">
        <f>LOG10(VLOOKUP(Sheet3!$A15,Sheet1!$A$2:$I$17,I$2,FALSE))</f>
        <v>-2.6637548698529181</v>
      </c>
      <c r="J15" s="3">
        <f>LOG10(VLOOKUP(Sheet3!$A15,Sheet1!$A$2:$I$17,J$2,FALSE))</f>
        <v>-2.6637548698529181</v>
      </c>
      <c r="K15" s="3">
        <f>LOG10(VLOOKUP(Sheet3!$A15,Sheet1!$A$2:$I$17,K$2,FALSE))</f>
        <v>-2.663754869852887</v>
      </c>
    </row>
    <row r="16" spans="1:11" x14ac:dyDescent="0.25">
      <c r="A16" t="s">
        <v>16</v>
      </c>
      <c r="B16" t="s">
        <v>27</v>
      </c>
      <c r="C16">
        <v>2</v>
      </c>
      <c r="D16" t="s">
        <v>36</v>
      </c>
      <c r="E16" s="1">
        <f>VLOOKUP(Sheet3!$A16,Sheet1!$A$2:$I$17,E$2,FALSE)</f>
        <v>2214.1790000000001</v>
      </c>
      <c r="F16" s="3">
        <f>LOG10(VLOOKUP(Sheet3!$A16,Sheet1!$A$2:$I$17,F$2,FALSE))</f>
        <v>-3.2236594611531997</v>
      </c>
      <c r="G16" s="3">
        <f>LOG10(VLOOKUP(Sheet3!$A16,Sheet1!$A$2:$I$17,G$2,FALSE))</f>
        <v>-3.0876726989986989</v>
      </c>
      <c r="H16" s="3">
        <f>LOG10(VLOOKUP(Sheet3!$A16,Sheet1!$A$2:$I$17,H$2,FALSE))</f>
        <v>-2.8559192955466268</v>
      </c>
      <c r="I16" s="3">
        <f>LOG10(VLOOKUP(Sheet3!$A16,Sheet1!$A$2:$I$17,I$2,FALSE))</f>
        <v>-2.8559192955466686</v>
      </c>
      <c r="J16" s="3">
        <f>LOG10(VLOOKUP(Sheet3!$A16,Sheet1!$A$2:$I$17,J$2,FALSE))</f>
        <v>-2.8559192955466681</v>
      </c>
      <c r="K16" s="3">
        <f>LOG10(VLOOKUP(Sheet3!$A16,Sheet1!$A$2:$I$17,K$2,FALSE))</f>
        <v>-2.8559192955466268</v>
      </c>
    </row>
    <row r="17" spans="1:11" x14ac:dyDescent="0.25">
      <c r="A17" t="s">
        <v>12</v>
      </c>
      <c r="B17" t="s">
        <v>27</v>
      </c>
      <c r="C17">
        <v>2</v>
      </c>
      <c r="D17" t="s">
        <v>37</v>
      </c>
      <c r="E17" s="1">
        <f>VLOOKUP(Sheet3!$A17,Sheet1!$A$2:$I$17,E$2,FALSE)</f>
        <v>3183.7289999999998</v>
      </c>
      <c r="F17" s="3">
        <f>LOG10(VLOOKUP(Sheet3!$A17,Sheet1!$A$2:$I$17,F$2,FALSE))</f>
        <v>-3.3937116608983304</v>
      </c>
      <c r="G17" s="3">
        <f>LOG10(VLOOKUP(Sheet3!$A17,Sheet1!$A$2:$I$17,G$2,FALSE))</f>
        <v>-3.2604930253604381</v>
      </c>
      <c r="H17" s="3">
        <f>LOG10(VLOOKUP(Sheet3!$A17,Sheet1!$A$2:$I$17,H$2,FALSE))</f>
        <v>-3.0201323530070989</v>
      </c>
      <c r="I17" s="3">
        <f>LOG10(VLOOKUP(Sheet3!$A17,Sheet1!$A$2:$I$17,I$2,FALSE))</f>
        <v>-3.0201323530071682</v>
      </c>
      <c r="J17" s="3">
        <f>LOG10(VLOOKUP(Sheet3!$A17,Sheet1!$A$2:$I$17,J$2,FALSE))</f>
        <v>-3.0201323530071673</v>
      </c>
      <c r="K17" s="3">
        <f>LOG10(VLOOKUP(Sheet3!$A17,Sheet1!$A$2:$I$17,K$2,FALSE))</f>
        <v>-3.0201323530070989</v>
      </c>
    </row>
    <row r="18" spans="1:11" x14ac:dyDescent="0.25">
      <c r="A18" t="s">
        <v>11</v>
      </c>
      <c r="B18" t="s">
        <v>27</v>
      </c>
      <c r="C18">
        <v>2</v>
      </c>
      <c r="D18" t="s">
        <v>38</v>
      </c>
      <c r="E18" s="1">
        <f>VLOOKUP(Sheet3!$A18,Sheet1!$A$2:$I$17,E$2,FALSE)</f>
        <v>5197.2809999999999</v>
      </c>
      <c r="F18" s="3">
        <f>LOG10(VLOOKUP(Sheet3!$A18,Sheet1!$A$2:$I$17,F$2,FALSE))</f>
        <v>-3.8043302467655948</v>
      </c>
      <c r="G18" s="3">
        <f>LOG10(VLOOKUP(Sheet3!$A18,Sheet1!$A$2:$I$17,G$2,FALSE))</f>
        <v>-3.6379313780839944</v>
      </c>
      <c r="H18" s="3">
        <f>LOG10(VLOOKUP(Sheet3!$A18,Sheet1!$A$2:$I$17,H$2,FALSE))</f>
        <v>-3.3513722658949514</v>
      </c>
      <c r="I18" s="3">
        <f>LOG10(VLOOKUP(Sheet3!$A18,Sheet1!$A$2:$I$17,I$2,FALSE))</f>
        <v>-3.3513722658950904</v>
      </c>
      <c r="J18" s="3">
        <f>LOG10(VLOOKUP(Sheet3!$A18,Sheet1!$A$2:$I$17,J$2,FALSE))</f>
        <v>-3.35137226589509</v>
      </c>
      <c r="K18" s="3">
        <f>LOG10(VLOOKUP(Sheet3!$A18,Sheet1!$A$2:$I$17,K$2,FALSE))</f>
        <v>-3.3513722658949514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Holden</dc:creator>
  <cp:lastModifiedBy>Tom Holden</cp:lastModifiedBy>
  <dcterms:created xsi:type="dcterms:W3CDTF">2016-01-31T02:02:18Z</dcterms:created>
  <dcterms:modified xsi:type="dcterms:W3CDTF">2016-03-27T18:50:17Z</dcterms:modified>
</cp:coreProperties>
</file>