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12520" yWindow="0" windowWidth="22060" windowHeight="17540" tabRatio="500" firstSheet="1" activeTab="4"/>
  </bookViews>
  <sheets>
    <sheet name="unused capacity" sheetId="6" r:id="rId1"/>
    <sheet name="occupations" sheetId="5" r:id="rId2"/>
    <sheet name="long-term relationships" sheetId="1" r:id="rId3"/>
    <sheet name="quarterly data" sheetId="8" r:id="rId4"/>
    <sheet name="monthly data" sheetId="9" r:id="rId5"/>
  </sheets>
  <definedNames>
    <definedName name="_xlnm.Database" localSheetId="3">#REF!</definedName>
    <definedName name="_xlnm.Database">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0" i="8" l="1"/>
  <c r="H158" i="8"/>
  <c r="H156" i="8"/>
  <c r="H154" i="8"/>
  <c r="H152" i="8"/>
  <c r="H150" i="8"/>
  <c r="H148" i="8"/>
  <c r="H146" i="8"/>
  <c r="H144" i="8"/>
  <c r="H142" i="8"/>
  <c r="H140" i="8"/>
  <c r="H138" i="8"/>
  <c r="H136" i="8"/>
  <c r="H134" i="8"/>
  <c r="H132" i="8"/>
  <c r="H130" i="8"/>
  <c r="H128" i="8"/>
  <c r="H126" i="8"/>
  <c r="H124" i="8"/>
  <c r="H122" i="8"/>
  <c r="H120" i="8"/>
  <c r="H118" i="8"/>
  <c r="H116" i="8"/>
  <c r="H114" i="8"/>
  <c r="H112" i="8"/>
  <c r="H110" i="8"/>
  <c r="H161" i="8"/>
  <c r="H159" i="8"/>
  <c r="H157" i="8"/>
  <c r="H155" i="8"/>
  <c r="H153" i="8"/>
  <c r="H151" i="8"/>
  <c r="H149" i="8"/>
  <c r="H147" i="8"/>
  <c r="H145" i="8"/>
  <c r="H143" i="8"/>
  <c r="H141" i="8"/>
  <c r="H139" i="8"/>
  <c r="H137" i="8"/>
  <c r="H135" i="8"/>
  <c r="H133" i="8"/>
  <c r="H131" i="8"/>
  <c r="H129" i="8"/>
  <c r="H127" i="8"/>
  <c r="H125" i="8"/>
  <c r="H123" i="8"/>
  <c r="H121" i="8"/>
  <c r="H119" i="8"/>
  <c r="H117" i="8"/>
  <c r="H115" i="8"/>
  <c r="H113" i="8"/>
  <c r="H111" i="8"/>
  <c r="H109" i="8"/>
  <c r="H107" i="8"/>
  <c r="H108" i="8"/>
  <c r="D140" i="8"/>
  <c r="D135" i="8"/>
  <c r="D139" i="8"/>
  <c r="D138" i="8"/>
  <c r="D137" i="8"/>
  <c r="D136" i="8"/>
  <c r="D131" i="8"/>
  <c r="D134" i="8"/>
  <c r="D133" i="8"/>
  <c r="D132" i="8"/>
  <c r="D127" i="8"/>
  <c r="D130" i="8"/>
  <c r="D129" i="8"/>
  <c r="D128" i="8"/>
  <c r="D123" i="8"/>
  <c r="D126" i="8"/>
  <c r="D125" i="8"/>
  <c r="D124" i="8"/>
  <c r="D119" i="8"/>
  <c r="D122" i="8"/>
  <c r="D121" i="8"/>
  <c r="D120" i="8"/>
  <c r="D115" i="8"/>
  <c r="D118" i="8"/>
  <c r="D117" i="8"/>
  <c r="D116" i="8"/>
  <c r="D111" i="8"/>
  <c r="D114" i="8"/>
  <c r="D113" i="8"/>
  <c r="D112" i="8"/>
  <c r="D107" i="8"/>
  <c r="D110" i="8"/>
  <c r="D109" i="8"/>
  <c r="D108" i="8"/>
  <c r="D103" i="8"/>
  <c r="D106" i="8"/>
  <c r="D105" i="8"/>
  <c r="D104" i="8"/>
  <c r="D99" i="8"/>
  <c r="D102" i="8"/>
  <c r="D101" i="8"/>
  <c r="D100" i="8"/>
  <c r="D95" i="8"/>
  <c r="D98" i="8"/>
  <c r="D97" i="8"/>
  <c r="D96" i="8"/>
  <c r="D91" i="8"/>
  <c r="D94" i="8"/>
  <c r="D93" i="8"/>
  <c r="D92" i="8"/>
  <c r="D87" i="8"/>
  <c r="D90" i="8"/>
  <c r="D89" i="8"/>
  <c r="D88" i="8"/>
  <c r="D83" i="8"/>
  <c r="D86" i="8"/>
  <c r="D85" i="8"/>
  <c r="D84" i="8"/>
  <c r="D79" i="8"/>
  <c r="D82" i="8"/>
  <c r="D81" i="8"/>
  <c r="D80" i="8"/>
  <c r="D75" i="8"/>
  <c r="D78" i="8"/>
  <c r="D77" i="8"/>
  <c r="D76" i="8"/>
  <c r="D71" i="8"/>
  <c r="D74" i="8"/>
  <c r="D73" i="8"/>
  <c r="D72" i="8"/>
  <c r="D67" i="8"/>
  <c r="D70" i="8"/>
  <c r="D69" i="8"/>
  <c r="D68" i="8"/>
  <c r="D63" i="8"/>
  <c r="D66" i="8"/>
  <c r="D65" i="8"/>
  <c r="D64" i="8"/>
  <c r="D59" i="8"/>
  <c r="D62" i="8"/>
  <c r="D61" i="8"/>
  <c r="D60" i="8"/>
  <c r="D55" i="8"/>
  <c r="D58" i="8"/>
  <c r="D57" i="8"/>
  <c r="D56" i="8"/>
  <c r="D51" i="8"/>
  <c r="D54" i="8"/>
  <c r="D53" i="8"/>
  <c r="D52" i="8"/>
  <c r="D47" i="8"/>
  <c r="D50" i="8"/>
  <c r="D49" i="8"/>
  <c r="D48" i="8"/>
  <c r="D43" i="8"/>
  <c r="D46" i="8"/>
  <c r="D45" i="8"/>
  <c r="D44" i="8"/>
  <c r="D39" i="8"/>
  <c r="D42" i="8"/>
  <c r="D41" i="8"/>
  <c r="D40" i="8"/>
  <c r="D35" i="8"/>
  <c r="D38" i="8"/>
  <c r="D37" i="8"/>
  <c r="D36" i="8"/>
  <c r="D31" i="8"/>
  <c r="D34" i="8"/>
  <c r="D33" i="8"/>
  <c r="D32" i="8"/>
  <c r="D27" i="8"/>
  <c r="D30" i="8"/>
  <c r="D29" i="8"/>
  <c r="D28" i="8"/>
  <c r="D23" i="8"/>
  <c r="D26" i="8"/>
  <c r="D25" i="8"/>
  <c r="D24" i="8"/>
  <c r="D19" i="8"/>
  <c r="D22" i="8"/>
  <c r="D21" i="8"/>
  <c r="D20" i="8"/>
  <c r="D15" i="8"/>
  <c r="D18" i="8"/>
  <c r="D17" i="8"/>
  <c r="D16" i="8"/>
  <c r="D11" i="8"/>
  <c r="D14" i="8"/>
  <c r="D13" i="8"/>
  <c r="D12" i="8"/>
  <c r="D7" i="8"/>
  <c r="D10" i="8"/>
  <c r="D9" i="8"/>
  <c r="D8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3" i="8"/>
  <c r="D6" i="8"/>
  <c r="D5" i="8"/>
  <c r="D4" i="8"/>
  <c r="I3" i="5"/>
  <c r="H3" i="5"/>
  <c r="E4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</calcChain>
</file>

<file path=xl/sharedStrings.xml><?xml version="1.0" encoding="utf-8"?>
<sst xmlns="http://schemas.openxmlformats.org/spreadsheetml/2006/main" count="508" uniqueCount="95">
  <si>
    <t>US</t>
  </si>
  <si>
    <t>UK</t>
  </si>
  <si>
    <t>country</t>
  </si>
  <si>
    <t>year</t>
  </si>
  <si>
    <t>quarter</t>
  </si>
  <si>
    <t>month</t>
  </si>
  <si>
    <t>unemployment rate</t>
  </si>
  <si>
    <t>vacancy index</t>
  </si>
  <si>
    <t xml:space="preserve">unemployment level </t>
  </si>
  <si>
    <t>source:</t>
  </si>
  <si>
    <t>http://research.stlouisfed.org/fred2/series/UNRATE</t>
  </si>
  <si>
    <t>http://research.stlouisfed.org/fred2/series/UNEMPLOY</t>
  </si>
  <si>
    <t>n/a</t>
  </si>
  <si>
    <t>http://research.stlouisfed.org/fred2/series/MANEMP</t>
  </si>
  <si>
    <t>https://sites.google.com/site/regisbarnichon/cv/HWI_index.txt</t>
  </si>
  <si>
    <t>http://research.stlouisfed.org/fred2/series/OUTNFB</t>
  </si>
  <si>
    <t>operating rate in nonmanufacturing from ISM</t>
  </si>
  <si>
    <t>capacity utilization rate in manufacturing from SPC</t>
  </si>
  <si>
    <t>http://research.stlouisfed.org/fred2/series/PRS85006013</t>
  </si>
  <si>
    <t>index of employment in nonfarm business sector</t>
  </si>
  <si>
    <t>index of real output in nonfarm business sector</t>
  </si>
  <si>
    <t>Survey of Plant Capacity of the Census Bureau (http://www.census.gov/manufacturing/capacity/)</t>
  </si>
  <si>
    <t>Semiannual Reports of the Institute for Supply Management (http://www.ism.ws/ISMReport/SemiannualIndex.cfm)</t>
  </si>
  <si>
    <t>Austria</t>
  </si>
  <si>
    <t>Belgium</t>
  </si>
  <si>
    <t>Germany</t>
  </si>
  <si>
    <t>Spain</t>
  </si>
  <si>
    <t>France</t>
  </si>
  <si>
    <t>Italy</t>
  </si>
  <si>
    <t>Luxembourg</t>
  </si>
  <si>
    <t>Portugal</t>
  </si>
  <si>
    <t>Sweden</t>
  </si>
  <si>
    <t>share of sales going to long-term customers (%)</t>
  </si>
  <si>
    <t>share of employment contracts that are permanent (%)</t>
  </si>
  <si>
    <t>source on employment relationships:</t>
  </si>
  <si>
    <t>source on customer relationships:</t>
  </si>
  <si>
    <t>reference</t>
  </si>
  <si>
    <t>Stahl (2005)</t>
  </si>
  <si>
    <t xml:space="preserve"> Kwapil, Baumgartner and Scharler (2005)</t>
  </si>
  <si>
    <t xml:space="preserve"> Aucremanne and Druant (2005)</t>
  </si>
  <si>
    <t>Alvarez and Hernando (2005)</t>
  </si>
  <si>
    <t>Loupias and Ricart (2004)</t>
  </si>
  <si>
    <t>Fabiani, Gattulli and Sabbatini (2004)</t>
  </si>
  <si>
    <t>Lunnemann and Matha (2006)</t>
  </si>
  <si>
    <t>Martins (2005)</t>
  </si>
  <si>
    <t>Apel, Friberg and Hallsten (2005)</t>
  </si>
  <si>
    <t>Blinder et al. (1998)</t>
  </si>
  <si>
    <t>Hall, Walsh and Yates (2000)</t>
  </si>
  <si>
    <t>source</t>
  </si>
  <si>
    <t>location in paper</t>
  </si>
  <si>
    <t>primary source</t>
  </si>
  <si>
    <t>Fabiani et al. (2005)</t>
  </si>
  <si>
    <t>Table B.3</t>
  </si>
  <si>
    <t>Table 1</t>
  </si>
  <si>
    <t>Figure 5</t>
  </si>
  <si>
    <t>Table 4.12</t>
  </si>
  <si>
    <t>http://stats.oecd.org/Index.aspx?DataSetCode=TEMP_I</t>
  </si>
  <si>
    <t>all persons, all ages, dependent employment, year 2005</t>
  </si>
  <si>
    <t>constructed by interpolation</t>
  </si>
  <si>
    <t>quarterly capacity utilization rate in manufacturing from SPC</t>
  </si>
  <si>
    <t>quarterly operating rate in nonmanufacturing from ISM</t>
  </si>
  <si>
    <t>employment in manufacturing</t>
  </si>
  <si>
    <t>operating rate in manufacturing from ISM (interpolated to obtain quarterly series)</t>
  </si>
  <si>
    <t>operating rate in nonmanufacturing from ISM (interpolated to obtain quarterly series)</t>
  </si>
  <si>
    <t>OES code:</t>
  </si>
  <si>
    <r>
      <rPr>
        <sz val="12"/>
        <color theme="1"/>
        <rFont val="Calibri"/>
        <family val="2"/>
        <scheme val="minor"/>
      </rPr>
      <t>p</t>
    </r>
    <r>
      <rPr>
        <sz val="12"/>
        <color theme="1"/>
        <rFont val="Calibri"/>
        <family val="2"/>
        <scheme val="minor"/>
      </rPr>
      <t xml:space="preserve">urchasing </t>
    </r>
    <r>
      <rPr>
        <sz val="12"/>
        <color theme="1"/>
        <rFont val="Calibri"/>
        <family val="2"/>
        <scheme val="minor"/>
      </rPr>
      <t>m</t>
    </r>
    <r>
      <rPr>
        <sz val="12"/>
        <color theme="1"/>
        <rFont val="Calibri"/>
        <family val="2"/>
        <scheme val="minor"/>
      </rPr>
      <t>anagers</t>
    </r>
  </si>
  <si>
    <r>
      <rPr>
        <sz val="12"/>
        <color theme="1"/>
        <rFont val="Calibri"/>
        <family val="2"/>
        <scheme val="minor"/>
      </rPr>
      <t>h</t>
    </r>
    <r>
      <rPr>
        <sz val="12"/>
        <color theme="1"/>
        <rFont val="Calibri"/>
        <family val="2"/>
        <scheme val="minor"/>
      </rPr>
      <t xml:space="preserve">uman </t>
    </r>
    <r>
      <rPr>
        <sz val="12"/>
        <color theme="1"/>
        <rFont val="Calibri"/>
        <family val="2"/>
        <scheme val="minor"/>
      </rPr>
      <t>r</t>
    </r>
    <r>
      <rPr>
        <sz val="12"/>
        <color theme="1"/>
        <rFont val="Calibri"/>
        <family val="2"/>
        <scheme val="minor"/>
      </rPr>
      <t xml:space="preserve">esources </t>
    </r>
    <r>
      <rPr>
        <sz val="12"/>
        <color theme="1"/>
        <rFont val="Calibri"/>
        <family val="2"/>
        <scheme val="minor"/>
      </rPr>
      <t>m</t>
    </r>
    <r>
      <rPr>
        <sz val="12"/>
        <color theme="1"/>
        <rFont val="Calibri"/>
        <family val="2"/>
        <scheme val="minor"/>
      </rPr>
      <t>anagers</t>
    </r>
  </si>
  <si>
    <r>
      <rPr>
        <sz val="12"/>
        <color theme="1"/>
        <rFont val="Calibri"/>
        <family val="2"/>
        <scheme val="minor"/>
      </rPr>
      <t>b</t>
    </r>
    <r>
      <rPr>
        <sz val="12"/>
        <color theme="1"/>
        <rFont val="Calibri"/>
        <family val="2"/>
        <scheme val="minor"/>
      </rPr>
      <t xml:space="preserve">uyers and </t>
    </r>
    <r>
      <rPr>
        <sz val="12"/>
        <color theme="1"/>
        <rFont val="Calibri"/>
        <family val="2"/>
        <scheme val="minor"/>
      </rPr>
      <t>p</t>
    </r>
    <r>
      <rPr>
        <sz val="12"/>
        <color theme="1"/>
        <rFont val="Calibri"/>
        <family val="2"/>
        <scheme val="minor"/>
      </rPr>
      <t xml:space="preserve">urchasing </t>
    </r>
    <r>
      <rPr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>gents</t>
    </r>
  </si>
  <si>
    <r>
      <rPr>
        <sz val="12"/>
        <color theme="1"/>
        <rFont val="Calibri"/>
        <family val="2"/>
        <scheme val="minor"/>
      </rPr>
      <t>h</t>
    </r>
    <r>
      <rPr>
        <sz val="12"/>
        <color theme="1"/>
        <rFont val="Calibri"/>
        <family val="2"/>
        <scheme val="minor"/>
      </rPr>
      <t xml:space="preserve">uman </t>
    </r>
    <r>
      <rPr>
        <sz val="12"/>
        <color theme="1"/>
        <rFont val="Calibri"/>
        <family val="2"/>
        <scheme val="minor"/>
      </rPr>
      <t>r</t>
    </r>
    <r>
      <rPr>
        <sz val="12"/>
        <color theme="1"/>
        <rFont val="Calibri"/>
        <family val="2"/>
        <scheme val="minor"/>
      </rPr>
      <t xml:space="preserve">esources </t>
    </r>
    <r>
      <rPr>
        <sz val="12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pecialists</t>
    </r>
  </si>
  <si>
    <t>procurement clerks</t>
  </si>
  <si>
    <t>human resources assistants, except payroll and timekeeping</t>
  </si>
  <si>
    <t>total recruiting occupations</t>
  </si>
  <si>
    <r>
      <rPr>
        <sz val="12"/>
        <color theme="1"/>
        <rFont val="Calibri"/>
        <family val="2"/>
        <scheme val="minor"/>
      </rPr>
      <t>t</t>
    </r>
    <r>
      <rPr>
        <sz val="12"/>
        <color theme="1"/>
        <rFont val="Calibri"/>
        <family val="2"/>
        <scheme val="minor"/>
      </rPr>
      <t>otal purchasing</t>
    </r>
    <r>
      <rPr>
        <sz val="12"/>
        <color theme="1"/>
        <rFont val="Calibri"/>
        <family val="2"/>
        <scheme val="minor"/>
      </rPr>
      <t xml:space="preserve"> occupations</t>
    </r>
  </si>
  <si>
    <t>55314 / 43-4160 / 43-4161</t>
  </si>
  <si>
    <t>http://stats.bls.gov/oes/special.requests/oes97nat.zip</t>
  </si>
  <si>
    <t>http://stats.bls.gov/oes/special.requests/oes98nat.zip</t>
  </si>
  <si>
    <r>
      <t>21302 + 21305 + 21308 / 13-1020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/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13-1021</t>
    </r>
    <r>
      <rPr>
        <sz val="12"/>
        <color theme="1"/>
        <rFont val="Calibri"/>
        <family val="2"/>
        <scheme val="minor"/>
      </rPr>
      <t xml:space="preserve"> + 13-1022 + 13-10</t>
    </r>
    <r>
      <rPr>
        <sz val="12"/>
        <color theme="1"/>
        <rFont val="Calibri"/>
        <family val="2"/>
        <scheme val="minor"/>
      </rPr>
      <t>23</t>
    </r>
  </si>
  <si>
    <t>http://stats.bls.gov/oes/special.requests/oes99nat.zip</t>
  </si>
  <si>
    <t>http://stats.bls.gov/oes/special.requests/oes00nat.zip</t>
  </si>
  <si>
    <t>http://stats.bls.gov/oes/special.requests/oes01nat.zip</t>
  </si>
  <si>
    <t>http://stats.bls.gov/oes/special.requests/oes02nat.zip</t>
  </si>
  <si>
    <t>http://stats.bls.gov/oes/special.requests/oesm05nat.zip</t>
  </si>
  <si>
    <t>http://stats.bls.gov/oes/special.requests/oesm06nat.zip</t>
  </si>
  <si>
    <t>http://stats.bls.gov/oes/special.requests/oesm07nat.zip</t>
  </si>
  <si>
    <t>http://stats.bls.gov/oes/special.requests/oesm08nat.zip</t>
  </si>
  <si>
    <t>http://stats.bls.gov/oes/special.requests/oesm09nat.zip</t>
  </si>
  <si>
    <t>http://stats.bls.gov/oes/special.requests/oesm10nat.zip</t>
  </si>
  <si>
    <t>http://stats.bls.gov/oes/special.requests/oesm11nat.zip</t>
  </si>
  <si>
    <t>http://stats.bls.gov/oes/special.requests/oesm12nat.zip</t>
  </si>
  <si>
    <t>http://stats.bls.gov/oes/special.requests/oesn03nat.zip</t>
  </si>
  <si>
    <t>http://stats.bls.gov/oes/special.requests/oesn04nat.zip</t>
  </si>
  <si>
    <t>21508 + 21511 / 13-1071 / 13-1078</t>
  </si>
  <si>
    <r>
      <t xml:space="preserve"> 13005</t>
    </r>
    <r>
      <rPr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/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11-3040</t>
    </r>
    <r>
      <rPr>
        <sz val="12"/>
        <color theme="1"/>
        <rFont val="Calibri"/>
        <family val="2"/>
        <scheme val="minor"/>
      </rPr>
      <t xml:space="preserve"> / 11-3049  / 11-3121 / 11-3120</t>
    </r>
  </si>
  <si>
    <r>
      <t xml:space="preserve">13008 </t>
    </r>
    <r>
      <rPr>
        <sz val="12"/>
        <color theme="1"/>
        <rFont val="Calibri"/>
        <family val="2"/>
        <scheme val="minor"/>
      </rPr>
      <t>/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11-3061</t>
    </r>
    <r>
      <rPr>
        <sz val="12"/>
        <color theme="1"/>
        <rFont val="Calibri"/>
        <family val="2"/>
        <scheme val="minor"/>
      </rPr>
      <t xml:space="preserve"> / 11-3060</t>
    </r>
  </si>
  <si>
    <r>
      <t xml:space="preserve">55326 </t>
    </r>
    <r>
      <rPr>
        <sz val="12"/>
        <color theme="1"/>
        <rFont val="Calibri"/>
        <family val="2"/>
        <scheme val="minor"/>
      </rPr>
      <t>/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43-3061</t>
    </r>
    <r>
      <rPr>
        <sz val="12"/>
        <color theme="1"/>
        <rFont val="Calibri"/>
        <family val="2"/>
        <scheme val="minor"/>
      </rPr>
      <t xml:space="preserve"> / 43-3060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</si>
</sst>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* #,##0_);_(* \(#,##0\);_(* &quot;-&quot;??_);_(@_)"/>
    <numFmt numFmtId="166" formatCode="0.0"/>
    <numFmt numFmtId="167" formatCode="0.000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sz val="10"/>
      <name val="Arial"/>
    </font>
    <font>
      <b/>
      <sz val="12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name val="Times New Roman"/>
    </font>
    <font>
      <sz val="12"/>
      <name val="Arial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0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/>
    <xf numFmtId="164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/>
    <xf numFmtId="0" fontId="11" fillId="0" borderId="0"/>
    <xf numFmtId="0" fontId="3" fillId="0" borderId="0"/>
    <xf numFmtId="0" fontId="3" fillId="0" borderId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7">
    <xf numFmtId="0" fontId="0" fillId="0" borderId="0" xfId="0"/>
    <xf numFmtId="165" fontId="4" fillId="0" borderId="0" xfId="44" applyNumberFormat="1" applyFont="1" applyAlignment="1">
      <alignment horizontal="center"/>
    </xf>
    <xf numFmtId="165" fontId="4" fillId="0" borderId="0" xfId="44" applyNumberFormat="1" applyFont="1" applyFill="1" applyAlignment="1">
      <alignment horizontal="center"/>
    </xf>
    <xf numFmtId="165" fontId="7" fillId="0" borderId="0" xfId="44" applyNumberFormat="1" applyFont="1" applyFill="1" applyAlignment="1">
      <alignment horizontal="center"/>
    </xf>
    <xf numFmtId="0" fontId="4" fillId="0" borderId="0" xfId="44" applyNumberFormat="1" applyFont="1" applyAlignment="1">
      <alignment horizontal="center"/>
    </xf>
    <xf numFmtId="165" fontId="9" fillId="0" borderId="0" xfId="44" applyNumberFormat="1" applyFont="1" applyFill="1" applyAlignment="1">
      <alignment horizontal="center"/>
    </xf>
    <xf numFmtId="0" fontId="0" fillId="0" borderId="0" xfId="44" applyNumberFormat="1" applyFont="1" applyAlignment="1">
      <alignment horizontal="center"/>
    </xf>
    <xf numFmtId="0" fontId="0" fillId="0" borderId="0" xfId="0" applyAlignment="1">
      <alignment wrapText="1"/>
    </xf>
    <xf numFmtId="166" fontId="8" fillId="0" borderId="0" xfId="43" applyNumberFormat="1" applyFont="1" applyFill="1" applyBorder="1" applyAlignment="1" applyProtection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2" borderId="0" xfId="44" applyNumberFormat="1" applyFont="1" applyFill="1" applyAlignment="1">
      <alignment horizontal="center"/>
    </xf>
    <xf numFmtId="0" fontId="0" fillId="0" borderId="0" xfId="0" applyFill="1"/>
    <xf numFmtId="0" fontId="0" fillId="2" borderId="0" xfId="0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 wrapText="1" shrinkToFit="1"/>
    </xf>
    <xf numFmtId="166" fontId="8" fillId="0" borderId="0" xfId="43" applyNumberFormat="1" applyFont="1" applyFill="1" applyBorder="1" applyAlignment="1" applyProtection="1">
      <alignment horizontal="center"/>
    </xf>
    <xf numFmtId="0" fontId="0" fillId="0" borderId="0" xfId="0" applyFont="1" applyAlignment="1">
      <alignment horizontal="center"/>
    </xf>
    <xf numFmtId="0" fontId="0" fillId="4" borderId="0" xfId="0" applyFont="1" applyFill="1" applyAlignment="1">
      <alignment horizontal="center"/>
    </xf>
    <xf numFmtId="0" fontId="0" fillId="0" borderId="0" xfId="0" applyFont="1" applyAlignment="1">
      <alignment horizontal="center" wrapText="1"/>
    </xf>
    <xf numFmtId="0" fontId="5" fillId="0" borderId="0" xfId="75" applyFont="1" applyAlignment="1">
      <alignment horizontal="center" wrapText="1"/>
    </xf>
    <xf numFmtId="0" fontId="5" fillId="0" borderId="0" xfId="75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wrapText="1"/>
    </xf>
    <xf numFmtId="1" fontId="0" fillId="0" borderId="0" xfId="0" applyNumberFormat="1" applyAlignment="1">
      <alignment horizontal="center" wrapText="1"/>
    </xf>
    <xf numFmtId="0" fontId="0" fillId="0" borderId="0" xfId="0" applyFill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0" fontId="5" fillId="0" borderId="0" xfId="75" applyAlignment="1">
      <alignment wrapText="1"/>
    </xf>
    <xf numFmtId="0" fontId="0" fillId="0" borderId="0" xfId="0" applyFont="1"/>
    <xf numFmtId="0" fontId="0" fillId="4" borderId="0" xfId="0" applyFont="1" applyFill="1" applyAlignment="1">
      <alignment horizontal="center" wrapText="1"/>
    </xf>
    <xf numFmtId="167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center"/>
    </xf>
    <xf numFmtId="0" fontId="0" fillId="2" borderId="0" xfId="0" applyFont="1" applyFill="1" applyAlignment="1">
      <alignment horizontal="center" wrapText="1"/>
    </xf>
    <xf numFmtId="0" fontId="2" fillId="2" borderId="0" xfId="44" applyNumberFormat="1" applyFont="1" applyFill="1" applyAlignment="1">
      <alignment horizontal="center" wrapText="1"/>
    </xf>
    <xf numFmtId="165" fontId="7" fillId="2" borderId="0" xfId="44" applyNumberFormat="1" applyFont="1" applyFill="1" applyAlignment="1">
      <alignment horizontal="center" wrapText="1"/>
    </xf>
    <xf numFmtId="165" fontId="7" fillId="3" borderId="0" xfId="44" applyNumberFormat="1" applyFont="1" applyFill="1" applyAlignment="1">
      <alignment horizontal="center" wrapText="1"/>
    </xf>
    <xf numFmtId="0" fontId="0" fillId="0" borderId="0" xfId="44" applyNumberFormat="1" applyFont="1" applyFill="1" applyAlignment="1">
      <alignment horizontal="center" wrapText="1"/>
    </xf>
    <xf numFmtId="165" fontId="7" fillId="0" borderId="0" xfId="44" applyNumberFormat="1" applyFont="1" applyFill="1" applyAlignment="1">
      <alignment horizontal="center" wrapText="1"/>
    </xf>
    <xf numFmtId="165" fontId="9" fillId="0" borderId="0" xfId="44" applyNumberFormat="1" applyFont="1" applyFill="1" applyAlignment="1">
      <alignment horizontal="center" wrapText="1"/>
    </xf>
    <xf numFmtId="165" fontId="0" fillId="0" borderId="0" xfId="44" applyNumberFormat="1" applyFont="1" applyFill="1" applyAlignment="1">
      <alignment horizontal="center" wrapText="1"/>
    </xf>
    <xf numFmtId="165" fontId="0" fillId="2" borderId="0" xfId="44" applyNumberFormat="1" applyFont="1" applyFill="1" applyAlignment="1">
      <alignment horizontal="center" wrapText="1"/>
    </xf>
    <xf numFmtId="1" fontId="2" fillId="0" borderId="0" xfId="44" applyNumberFormat="1" applyFont="1" applyFill="1" applyAlignment="1">
      <alignment horizontal="center"/>
    </xf>
    <xf numFmtId="1" fontId="2" fillId="0" borderId="0" xfId="44" applyNumberFormat="1" applyFont="1" applyAlignment="1">
      <alignment horizontal="center"/>
    </xf>
    <xf numFmtId="1" fontId="7" fillId="0" borderId="0" xfId="44" applyNumberFormat="1" applyFont="1" applyFill="1" applyAlignment="1">
      <alignment horizontal="center"/>
    </xf>
    <xf numFmtId="165" fontId="5" fillId="0" borderId="0" xfId="75" applyNumberFormat="1" applyAlignment="1">
      <alignment horizontal="center" wrapText="1"/>
    </xf>
    <xf numFmtId="0" fontId="9" fillId="0" borderId="0" xfId="0" applyFont="1" applyAlignment="1">
      <alignment horizontal="center" wrapText="1"/>
    </xf>
  </cellXfs>
  <cellStyles count="107">
    <cellStyle name="Comma" xfId="44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5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73" builtinId="8" hidden="1"/>
    <cellStyle name="Hyperlink" xfId="75" builtinId="8"/>
    <cellStyle name="Normal" xfId="0" builtinId="0"/>
    <cellStyle name="Normal 15" xfId="68"/>
    <cellStyle name="Normal 2" xfId="43"/>
    <cellStyle name="Normal 3" xfId="46"/>
    <cellStyle name="Normal 4" xfId="69"/>
    <cellStyle name="Normal 5" xfId="70"/>
    <cellStyle name="Normal 6" xfId="7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research.stlouisfed.org/fred2/series/UNRATE" TargetMode="External"/><Relationship Id="rId2" Type="http://schemas.openxmlformats.org/officeDocument/2006/relationships/hyperlink" Target="http://www.ism.ws/ISMReport/SemiannualIndex.cfm" TargetMode="External"/><Relationship Id="rId3" Type="http://schemas.openxmlformats.org/officeDocument/2006/relationships/hyperlink" Target="http://www.ism.ws/ISMReport/SemiannualIndex.cfm" TargetMode="Externa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://stats.bls.gov/oes/special.requests/oesm07nat.zip" TargetMode="External"/><Relationship Id="rId12" Type="http://schemas.openxmlformats.org/officeDocument/2006/relationships/hyperlink" Target="http://stats.bls.gov/oes/special.requests/oesm08nat.zip" TargetMode="External"/><Relationship Id="rId13" Type="http://schemas.openxmlformats.org/officeDocument/2006/relationships/hyperlink" Target="http://stats.bls.gov/oes/special.requests/oesm09nat.zip" TargetMode="External"/><Relationship Id="rId14" Type="http://schemas.openxmlformats.org/officeDocument/2006/relationships/hyperlink" Target="http://stats.bls.gov/oes/special.requests/oesm10nat.zip" TargetMode="External"/><Relationship Id="rId15" Type="http://schemas.openxmlformats.org/officeDocument/2006/relationships/hyperlink" Target="http://stats.bls.gov/oes/special.requests/oesm11nat.zip" TargetMode="External"/><Relationship Id="rId16" Type="http://schemas.openxmlformats.org/officeDocument/2006/relationships/hyperlink" Target="http://stats.bls.gov/oes/special.requests/oesm12nat.zip" TargetMode="External"/><Relationship Id="rId1" Type="http://schemas.openxmlformats.org/officeDocument/2006/relationships/hyperlink" Target="http://stats.bls.gov/oes/special.requests/oes97nat.zip" TargetMode="External"/><Relationship Id="rId2" Type="http://schemas.openxmlformats.org/officeDocument/2006/relationships/hyperlink" Target="http://stats.bls.gov/oes/special.requests/oes98nat.zip" TargetMode="External"/><Relationship Id="rId3" Type="http://schemas.openxmlformats.org/officeDocument/2006/relationships/hyperlink" Target="http://stats.bls.gov/oes/special.requests/oes99nat.zip" TargetMode="External"/><Relationship Id="rId4" Type="http://schemas.openxmlformats.org/officeDocument/2006/relationships/hyperlink" Target="http://stats.bls.gov/oes/special.requests/oes00nat.zip" TargetMode="External"/><Relationship Id="rId5" Type="http://schemas.openxmlformats.org/officeDocument/2006/relationships/hyperlink" Target="http://stats.bls.gov/oes/special.requests/oes01nat.zip" TargetMode="External"/><Relationship Id="rId6" Type="http://schemas.openxmlformats.org/officeDocument/2006/relationships/hyperlink" Target="http://stats.bls.gov/oes/special.requests/oes02nat.zip" TargetMode="External"/><Relationship Id="rId7" Type="http://schemas.openxmlformats.org/officeDocument/2006/relationships/hyperlink" Target="http://stats.bls.gov/oes/special.requests/oesn03nat.zip" TargetMode="External"/><Relationship Id="rId8" Type="http://schemas.openxmlformats.org/officeDocument/2006/relationships/hyperlink" Target="http://stats.bls.gov/oes/special.requests/oesn04nat.zip" TargetMode="External"/><Relationship Id="rId9" Type="http://schemas.openxmlformats.org/officeDocument/2006/relationships/hyperlink" Target="http://stats.bls.gov/oes/special.requests/oesm05nat.zip" TargetMode="External"/><Relationship Id="rId10" Type="http://schemas.openxmlformats.org/officeDocument/2006/relationships/hyperlink" Target="http://stats.bls.gov/oes/special.requests/oesm06nat.zi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stats.oecd.org/Index.aspx?DataSetCode=TEMP_I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ensus.gov/manufacturing/capacity/" TargetMode="External"/><Relationship Id="rId4" Type="http://schemas.openxmlformats.org/officeDocument/2006/relationships/hyperlink" Target="http://www.ism.ws/ISMReport/SemiannualIndex.cfm" TargetMode="External"/><Relationship Id="rId1" Type="http://schemas.openxmlformats.org/officeDocument/2006/relationships/hyperlink" Target="http://research.stlouisfed.org/fred2/series/OUTNFB" TargetMode="External"/><Relationship Id="rId2" Type="http://schemas.openxmlformats.org/officeDocument/2006/relationships/hyperlink" Target="http://research.stlouisfed.org/fred2/series/PRS85006013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research.stlouisfed.org/fred2/series/MANEMP" TargetMode="External"/><Relationship Id="rId4" Type="http://schemas.openxmlformats.org/officeDocument/2006/relationships/hyperlink" Target="https://sites.google.com/site/regisbarnichon/cv/HWI_index.txt" TargetMode="External"/><Relationship Id="rId1" Type="http://schemas.openxmlformats.org/officeDocument/2006/relationships/hyperlink" Target="http://research.stlouisfed.org/fred2/series/UNRATE" TargetMode="External"/><Relationship Id="rId2" Type="http://schemas.openxmlformats.org/officeDocument/2006/relationships/hyperlink" Target="http://research.stlouisfed.org/fred2/series/UNEMPLO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workbookViewId="0">
      <selection activeCell="B2" sqref="B2"/>
    </sheetView>
  </sheetViews>
  <sheetFormatPr baseColWidth="10" defaultRowHeight="15" x14ac:dyDescent="0"/>
  <cols>
    <col min="1" max="2" width="10.83203125" style="12"/>
    <col min="3" max="3" width="32.1640625" customWidth="1"/>
    <col min="4" max="4" width="24.6640625" customWidth="1"/>
    <col min="5" max="5" width="29.33203125" customWidth="1"/>
  </cols>
  <sheetData>
    <row r="1" spans="1:5" ht="75">
      <c r="A1" s="14" t="s">
        <v>9</v>
      </c>
      <c r="B1" s="14"/>
      <c r="C1" s="20" t="s">
        <v>22</v>
      </c>
      <c r="D1" s="20" t="s">
        <v>22</v>
      </c>
      <c r="E1" s="21" t="s">
        <v>10</v>
      </c>
    </row>
    <row r="2" spans="1:5" s="12" customFormat="1" ht="60">
      <c r="A2" s="9" t="s">
        <v>3</v>
      </c>
      <c r="B2" s="9" t="s">
        <v>4</v>
      </c>
      <c r="C2" s="33" t="s">
        <v>62</v>
      </c>
      <c r="D2" s="33" t="s">
        <v>63</v>
      </c>
      <c r="E2" s="15" t="s">
        <v>6</v>
      </c>
    </row>
    <row r="3" spans="1:5">
      <c r="A3" s="9">
        <v>1989</v>
      </c>
      <c r="B3" s="9">
        <v>4</v>
      </c>
      <c r="C3" s="10">
        <v>85</v>
      </c>
      <c r="D3" s="10" t="s">
        <v>12</v>
      </c>
      <c r="E3" s="16">
        <v>5.4</v>
      </c>
    </row>
    <row r="4" spans="1:5">
      <c r="A4" s="9">
        <v>1990</v>
      </c>
      <c r="B4" s="9">
        <v>1</v>
      </c>
      <c r="C4" s="10">
        <v>84.9</v>
      </c>
      <c r="D4" s="10" t="s">
        <v>12</v>
      </c>
      <c r="E4" s="16">
        <v>5.3</v>
      </c>
    </row>
    <row r="5" spans="1:5">
      <c r="A5" s="9">
        <v>1990</v>
      </c>
      <c r="B5" s="9">
        <v>2</v>
      </c>
      <c r="C5" s="10">
        <v>84.8</v>
      </c>
      <c r="D5" s="10" t="s">
        <v>12</v>
      </c>
      <c r="E5" s="16">
        <v>5.3</v>
      </c>
    </row>
    <row r="6" spans="1:5">
      <c r="A6" s="9">
        <v>1990</v>
      </c>
      <c r="B6" s="9">
        <v>3</v>
      </c>
      <c r="C6" s="10">
        <v>83.449999999999989</v>
      </c>
      <c r="D6" s="10" t="s">
        <v>12</v>
      </c>
      <c r="E6" s="16">
        <v>5.7</v>
      </c>
    </row>
    <row r="7" spans="1:5">
      <c r="A7" s="9">
        <v>1990</v>
      </c>
      <c r="B7" s="9">
        <v>4</v>
      </c>
      <c r="C7" s="10">
        <v>82.1</v>
      </c>
      <c r="D7" s="10" t="s">
        <v>12</v>
      </c>
      <c r="E7" s="16">
        <v>6.1</v>
      </c>
    </row>
    <row r="8" spans="1:5">
      <c r="A8" s="9">
        <v>1991</v>
      </c>
      <c r="B8" s="9">
        <v>1</v>
      </c>
      <c r="C8" s="10">
        <v>80.75</v>
      </c>
      <c r="D8" s="10" t="s">
        <v>12</v>
      </c>
      <c r="E8" s="16">
        <v>6.6</v>
      </c>
    </row>
    <row r="9" spans="1:5">
      <c r="A9" s="9">
        <v>1991</v>
      </c>
      <c r="B9" s="9">
        <v>2</v>
      </c>
      <c r="C9" s="10">
        <v>79.400000000000006</v>
      </c>
      <c r="D9" s="10" t="s">
        <v>12</v>
      </c>
      <c r="E9" s="16">
        <v>6.8</v>
      </c>
    </row>
    <row r="10" spans="1:5">
      <c r="A10" s="9">
        <v>1991</v>
      </c>
      <c r="B10" s="9">
        <v>3</v>
      </c>
      <c r="C10" s="10">
        <v>80.7</v>
      </c>
      <c r="D10" s="10" t="s">
        <v>12</v>
      </c>
      <c r="E10" s="16">
        <v>6.9</v>
      </c>
    </row>
    <row r="11" spans="1:5">
      <c r="A11" s="9">
        <v>1991</v>
      </c>
      <c r="B11" s="9">
        <v>4</v>
      </c>
      <c r="C11" s="10">
        <v>82</v>
      </c>
      <c r="D11" s="10" t="s">
        <v>12</v>
      </c>
      <c r="E11" s="16">
        <v>7.1</v>
      </c>
    </row>
    <row r="12" spans="1:5">
      <c r="A12" s="9">
        <v>1992</v>
      </c>
      <c r="B12" s="9">
        <v>1</v>
      </c>
      <c r="C12" s="10">
        <v>81.099999999999994</v>
      </c>
      <c r="D12" s="10" t="s">
        <v>12</v>
      </c>
      <c r="E12" s="16">
        <v>7.4</v>
      </c>
    </row>
    <row r="13" spans="1:5">
      <c r="A13" s="9">
        <v>1992</v>
      </c>
      <c r="B13" s="9">
        <v>2</v>
      </c>
      <c r="C13" s="10">
        <v>80.2</v>
      </c>
      <c r="D13" s="10" t="s">
        <v>12</v>
      </c>
      <c r="E13" s="16">
        <v>7.6</v>
      </c>
    </row>
    <row r="14" spans="1:5">
      <c r="A14" s="9">
        <v>1992</v>
      </c>
      <c r="B14" s="9">
        <v>3</v>
      </c>
      <c r="C14" s="10">
        <v>81.8</v>
      </c>
      <c r="D14" s="10" t="s">
        <v>12</v>
      </c>
      <c r="E14" s="16">
        <v>7.6</v>
      </c>
    </row>
    <row r="15" spans="1:5">
      <c r="A15" s="9">
        <v>1992</v>
      </c>
      <c r="B15" s="9">
        <v>4</v>
      </c>
      <c r="C15" s="10">
        <v>83.399999999999991</v>
      </c>
      <c r="D15" s="10" t="s">
        <v>12</v>
      </c>
      <c r="E15" s="16">
        <v>7.4</v>
      </c>
    </row>
    <row r="16" spans="1:5">
      <c r="A16" s="9">
        <v>1993</v>
      </c>
      <c r="B16" s="9">
        <v>1</v>
      </c>
      <c r="C16" s="10">
        <v>83.5</v>
      </c>
      <c r="D16" s="10" t="s">
        <v>12</v>
      </c>
      <c r="E16" s="16">
        <v>7.1</v>
      </c>
    </row>
    <row r="17" spans="1:5">
      <c r="A17" s="9">
        <v>1993</v>
      </c>
      <c r="B17" s="9">
        <v>2</v>
      </c>
      <c r="C17" s="10">
        <v>83.6</v>
      </c>
      <c r="D17" s="10" t="s">
        <v>12</v>
      </c>
      <c r="E17" s="16">
        <v>7.1</v>
      </c>
    </row>
    <row r="18" spans="1:5">
      <c r="A18" s="9">
        <v>1993</v>
      </c>
      <c r="B18" s="9">
        <v>3</v>
      </c>
      <c r="C18" s="10">
        <v>83.699999999999989</v>
      </c>
      <c r="D18" s="10" t="s">
        <v>12</v>
      </c>
      <c r="E18" s="16">
        <v>6.8</v>
      </c>
    </row>
    <row r="19" spans="1:5">
      <c r="A19" s="9">
        <v>1993</v>
      </c>
      <c r="B19" s="9">
        <v>4</v>
      </c>
      <c r="C19" s="10">
        <v>83.8</v>
      </c>
      <c r="D19" s="10" t="s">
        <v>12</v>
      </c>
      <c r="E19" s="16">
        <v>6.6</v>
      </c>
    </row>
    <row r="20" spans="1:5">
      <c r="A20" s="9">
        <v>1994</v>
      </c>
      <c r="B20" s="9">
        <v>1</v>
      </c>
      <c r="C20" s="10">
        <v>85.9</v>
      </c>
      <c r="D20" s="10" t="s">
        <v>12</v>
      </c>
      <c r="E20" s="16">
        <v>6.6</v>
      </c>
    </row>
    <row r="21" spans="1:5">
      <c r="A21" s="9">
        <v>1994</v>
      </c>
      <c r="B21" s="9">
        <v>2</v>
      </c>
      <c r="C21" s="10">
        <v>88</v>
      </c>
      <c r="D21" s="10" t="s">
        <v>12</v>
      </c>
      <c r="E21" s="16">
        <v>6.2</v>
      </c>
    </row>
    <row r="22" spans="1:5">
      <c r="A22" s="9">
        <v>1994</v>
      </c>
      <c r="B22" s="9">
        <v>3</v>
      </c>
      <c r="C22" s="10">
        <v>88.75</v>
      </c>
      <c r="D22" s="10" t="s">
        <v>12</v>
      </c>
      <c r="E22" s="16">
        <v>6</v>
      </c>
    </row>
    <row r="23" spans="1:5">
      <c r="A23" s="9">
        <v>1994</v>
      </c>
      <c r="B23" s="9">
        <v>4</v>
      </c>
      <c r="C23" s="10">
        <v>89.5</v>
      </c>
      <c r="D23" s="10" t="s">
        <v>12</v>
      </c>
      <c r="E23" s="16">
        <v>5.6</v>
      </c>
    </row>
    <row r="24" spans="1:5">
      <c r="A24" s="9">
        <v>1995</v>
      </c>
      <c r="B24" s="9">
        <v>1</v>
      </c>
      <c r="C24" s="10">
        <v>88.8</v>
      </c>
      <c r="D24" s="10" t="s">
        <v>12</v>
      </c>
      <c r="E24" s="16">
        <v>5.5</v>
      </c>
    </row>
    <row r="25" spans="1:5">
      <c r="A25" s="9">
        <v>1995</v>
      </c>
      <c r="B25" s="9">
        <v>2</v>
      </c>
      <c r="C25" s="10">
        <v>88.1</v>
      </c>
      <c r="D25" s="10" t="s">
        <v>12</v>
      </c>
      <c r="E25" s="16">
        <v>5.7</v>
      </c>
    </row>
    <row r="26" spans="1:5">
      <c r="A26" s="9">
        <v>1995</v>
      </c>
      <c r="B26" s="9">
        <v>3</v>
      </c>
      <c r="C26" s="10">
        <v>87</v>
      </c>
      <c r="D26" s="10" t="s">
        <v>12</v>
      </c>
      <c r="E26" s="16">
        <v>5.7</v>
      </c>
    </row>
    <row r="27" spans="1:5">
      <c r="A27" s="9">
        <v>1995</v>
      </c>
      <c r="B27" s="9">
        <v>4</v>
      </c>
      <c r="C27" s="10">
        <v>85.9</v>
      </c>
      <c r="D27" s="10" t="s">
        <v>12</v>
      </c>
      <c r="E27" s="16">
        <v>5.6</v>
      </c>
    </row>
    <row r="28" spans="1:5">
      <c r="A28" s="9">
        <v>1996</v>
      </c>
      <c r="B28" s="9">
        <v>1</v>
      </c>
      <c r="C28" s="10">
        <v>85.95</v>
      </c>
      <c r="D28" s="10" t="s">
        <v>12</v>
      </c>
      <c r="E28" s="16">
        <v>5.5</v>
      </c>
    </row>
    <row r="29" spans="1:5">
      <c r="A29" s="9">
        <v>1996</v>
      </c>
      <c r="B29" s="9">
        <v>2</v>
      </c>
      <c r="C29" s="10">
        <v>86</v>
      </c>
      <c r="D29" s="10" t="s">
        <v>12</v>
      </c>
      <c r="E29" s="16">
        <v>5.5</v>
      </c>
    </row>
    <row r="30" spans="1:5">
      <c r="A30" s="9">
        <v>1996</v>
      </c>
      <c r="B30" s="9">
        <v>3</v>
      </c>
      <c r="C30" s="10">
        <v>86.4</v>
      </c>
      <c r="D30" s="10" t="s">
        <v>12</v>
      </c>
      <c r="E30" s="16">
        <v>5.3</v>
      </c>
    </row>
    <row r="31" spans="1:5">
      <c r="A31" s="9">
        <v>1996</v>
      </c>
      <c r="B31" s="9">
        <v>4</v>
      </c>
      <c r="C31" s="10">
        <v>86.8</v>
      </c>
      <c r="D31" s="10" t="s">
        <v>12</v>
      </c>
      <c r="E31" s="16">
        <v>5.3</v>
      </c>
    </row>
    <row r="32" spans="1:5">
      <c r="A32" s="9">
        <v>1997</v>
      </c>
      <c r="B32" s="9">
        <v>1</v>
      </c>
      <c r="C32" s="10">
        <v>86.6</v>
      </c>
      <c r="D32" s="10" t="s">
        <v>12</v>
      </c>
      <c r="E32" s="16">
        <v>5.2</v>
      </c>
    </row>
    <row r="33" spans="1:5">
      <c r="A33" s="9">
        <v>1997</v>
      </c>
      <c r="B33" s="9">
        <v>2</v>
      </c>
      <c r="C33" s="10">
        <v>86.4</v>
      </c>
      <c r="D33" s="10" t="s">
        <v>12</v>
      </c>
      <c r="E33" s="16">
        <v>5</v>
      </c>
    </row>
    <row r="34" spans="1:5">
      <c r="A34" s="9">
        <v>1997</v>
      </c>
      <c r="B34" s="9">
        <v>3</v>
      </c>
      <c r="C34" s="10">
        <v>86.4</v>
      </c>
      <c r="D34" s="10" t="s">
        <v>12</v>
      </c>
      <c r="E34" s="16">
        <v>4.9000000000000004</v>
      </c>
    </row>
    <row r="35" spans="1:5">
      <c r="A35" s="9">
        <v>1997</v>
      </c>
      <c r="B35" s="9">
        <v>4</v>
      </c>
      <c r="C35" s="10">
        <v>86.4</v>
      </c>
      <c r="D35" s="10" t="s">
        <v>12</v>
      </c>
      <c r="E35" s="16">
        <v>4.7</v>
      </c>
    </row>
    <row r="36" spans="1:5">
      <c r="A36" s="9">
        <v>1998</v>
      </c>
      <c r="B36" s="9">
        <v>1</v>
      </c>
      <c r="C36" s="10">
        <v>86.300000000000011</v>
      </c>
      <c r="D36" s="10" t="s">
        <v>12</v>
      </c>
      <c r="E36" s="16">
        <v>4.5999999999999996</v>
      </c>
    </row>
    <row r="37" spans="1:5">
      <c r="A37" s="9">
        <v>1998</v>
      </c>
      <c r="B37" s="9">
        <v>2</v>
      </c>
      <c r="C37" s="10">
        <v>86.2</v>
      </c>
      <c r="D37" s="10" t="s">
        <v>12</v>
      </c>
      <c r="E37" s="16">
        <v>4.4000000000000004</v>
      </c>
    </row>
    <row r="38" spans="1:5">
      <c r="A38" s="9">
        <v>1998</v>
      </c>
      <c r="B38" s="9">
        <v>3</v>
      </c>
      <c r="C38" s="10">
        <v>85.7</v>
      </c>
      <c r="D38" s="10" t="s">
        <v>12</v>
      </c>
      <c r="E38" s="16">
        <v>4.5</v>
      </c>
    </row>
    <row r="39" spans="1:5">
      <c r="A39" s="9">
        <v>1998</v>
      </c>
      <c r="B39" s="9">
        <v>4</v>
      </c>
      <c r="C39" s="10">
        <v>85.2</v>
      </c>
      <c r="D39" s="10" t="s">
        <v>12</v>
      </c>
      <c r="E39" s="16">
        <v>4.4000000000000004</v>
      </c>
    </row>
    <row r="40" spans="1:5">
      <c r="A40" s="9">
        <v>1999</v>
      </c>
      <c r="B40" s="9">
        <v>1</v>
      </c>
      <c r="C40" s="10">
        <v>85.05</v>
      </c>
      <c r="D40" s="10" t="s">
        <v>12</v>
      </c>
      <c r="E40" s="16">
        <v>4.3</v>
      </c>
    </row>
    <row r="41" spans="1:5">
      <c r="A41" s="9">
        <v>1999</v>
      </c>
      <c r="B41" s="9">
        <v>2</v>
      </c>
      <c r="C41" s="10">
        <v>84.899999999999991</v>
      </c>
      <c r="D41" s="10" t="s">
        <v>12</v>
      </c>
      <c r="E41" s="16">
        <v>4.3</v>
      </c>
    </row>
    <row r="42" spans="1:5">
      <c r="A42" s="9">
        <v>1999</v>
      </c>
      <c r="B42" s="9">
        <v>3</v>
      </c>
      <c r="C42" s="10">
        <v>85.149999999999991</v>
      </c>
      <c r="D42" s="10" t="s">
        <v>12</v>
      </c>
      <c r="E42" s="16">
        <v>4.2</v>
      </c>
    </row>
    <row r="43" spans="1:5">
      <c r="A43" s="9">
        <v>1999</v>
      </c>
      <c r="B43" s="9">
        <v>4</v>
      </c>
      <c r="C43" s="10">
        <v>85.399999999999991</v>
      </c>
      <c r="D43" s="10">
        <v>88.2</v>
      </c>
      <c r="E43" s="16">
        <v>4.0999999999999996</v>
      </c>
    </row>
    <row r="44" spans="1:5">
      <c r="A44" s="9">
        <v>2000</v>
      </c>
      <c r="B44" s="9">
        <v>1</v>
      </c>
      <c r="C44" s="10">
        <v>86.4</v>
      </c>
      <c r="D44" s="10">
        <v>88</v>
      </c>
      <c r="E44" s="16">
        <v>4</v>
      </c>
    </row>
    <row r="45" spans="1:5">
      <c r="A45" s="9">
        <v>2000</v>
      </c>
      <c r="B45" s="9">
        <v>2</v>
      </c>
      <c r="C45" s="10">
        <v>87.4</v>
      </c>
      <c r="D45" s="10">
        <v>87.8</v>
      </c>
      <c r="E45" s="16">
        <v>3.9</v>
      </c>
    </row>
    <row r="46" spans="1:5">
      <c r="A46" s="9">
        <v>2000</v>
      </c>
      <c r="B46" s="9">
        <v>3</v>
      </c>
      <c r="C46" s="10">
        <v>84.8</v>
      </c>
      <c r="D46" s="10">
        <v>87.6</v>
      </c>
      <c r="E46" s="16">
        <v>4</v>
      </c>
    </row>
    <row r="47" spans="1:5">
      <c r="A47" s="9">
        <v>2000</v>
      </c>
      <c r="B47" s="9">
        <v>4</v>
      </c>
      <c r="C47" s="10">
        <v>82.199999999999989</v>
      </c>
      <c r="D47" s="10">
        <v>87.4</v>
      </c>
      <c r="E47" s="16">
        <v>3.9</v>
      </c>
    </row>
    <row r="48" spans="1:5">
      <c r="A48" s="9">
        <v>2001</v>
      </c>
      <c r="B48" s="9">
        <v>1</v>
      </c>
      <c r="C48" s="10">
        <v>81.099999999999994</v>
      </c>
      <c r="D48" s="10">
        <v>86.9</v>
      </c>
      <c r="E48" s="16">
        <v>4.2</v>
      </c>
    </row>
    <row r="49" spans="1:5">
      <c r="A49" s="9">
        <v>2001</v>
      </c>
      <c r="B49" s="9">
        <v>2</v>
      </c>
      <c r="C49" s="10">
        <v>80</v>
      </c>
      <c r="D49" s="10">
        <v>86.4</v>
      </c>
      <c r="E49" s="16">
        <v>4.4000000000000004</v>
      </c>
    </row>
    <row r="50" spans="1:5">
      <c r="A50" s="9">
        <v>2001</v>
      </c>
      <c r="B50" s="9">
        <v>3</v>
      </c>
      <c r="C50" s="10">
        <v>78.75</v>
      </c>
      <c r="D50" s="10">
        <v>84.75</v>
      </c>
      <c r="E50" s="16">
        <v>4.8</v>
      </c>
    </row>
    <row r="51" spans="1:5">
      <c r="A51" s="9">
        <v>2001</v>
      </c>
      <c r="B51" s="9">
        <v>4</v>
      </c>
      <c r="C51" s="10">
        <v>77.5</v>
      </c>
      <c r="D51" s="10">
        <v>83.1</v>
      </c>
      <c r="E51" s="16">
        <v>5.5</v>
      </c>
    </row>
    <row r="52" spans="1:5">
      <c r="A52" s="9">
        <v>2002</v>
      </c>
      <c r="B52" s="9">
        <v>1</v>
      </c>
      <c r="C52" s="10">
        <v>78.400000000000006</v>
      </c>
      <c r="D52" s="10">
        <v>84.35</v>
      </c>
      <c r="E52" s="16">
        <v>5.7</v>
      </c>
    </row>
    <row r="53" spans="1:5">
      <c r="A53" s="9">
        <v>2002</v>
      </c>
      <c r="B53" s="9">
        <v>2</v>
      </c>
      <c r="C53" s="10">
        <v>79.3</v>
      </c>
      <c r="D53" s="10">
        <v>85.6</v>
      </c>
      <c r="E53" s="16">
        <v>5.8</v>
      </c>
    </row>
    <row r="54" spans="1:5">
      <c r="A54" s="9">
        <v>2002</v>
      </c>
      <c r="B54" s="9">
        <v>3</v>
      </c>
      <c r="C54" s="10">
        <v>79.25</v>
      </c>
      <c r="D54" s="10">
        <v>84.75</v>
      </c>
      <c r="E54" s="16">
        <v>5.7</v>
      </c>
    </row>
    <row r="55" spans="1:5">
      <c r="A55" s="9">
        <v>2002</v>
      </c>
      <c r="B55" s="9">
        <v>4</v>
      </c>
      <c r="C55" s="10">
        <v>79.2</v>
      </c>
      <c r="D55" s="10">
        <v>83.899999999999991</v>
      </c>
      <c r="E55" s="16">
        <v>5.9</v>
      </c>
    </row>
    <row r="56" spans="1:5">
      <c r="A56" s="9">
        <v>2003</v>
      </c>
      <c r="B56" s="9">
        <v>1</v>
      </c>
      <c r="C56" s="10">
        <v>79.099999999999994</v>
      </c>
      <c r="D56" s="10">
        <v>84.05</v>
      </c>
      <c r="E56" s="16">
        <v>5.9</v>
      </c>
    </row>
    <row r="57" spans="1:5">
      <c r="A57" s="9">
        <v>2003</v>
      </c>
      <c r="B57" s="9">
        <v>2</v>
      </c>
      <c r="C57" s="10">
        <v>79</v>
      </c>
      <c r="D57" s="10">
        <v>84.2</v>
      </c>
      <c r="E57" s="16">
        <v>6.1</v>
      </c>
    </row>
    <row r="58" spans="1:5">
      <c r="A58" s="9">
        <v>2003</v>
      </c>
      <c r="B58" s="9">
        <v>3</v>
      </c>
      <c r="C58" s="10">
        <v>79.550000000000011</v>
      </c>
      <c r="D58" s="10">
        <v>84.9</v>
      </c>
      <c r="E58" s="16">
        <v>6.1</v>
      </c>
    </row>
    <row r="59" spans="1:5">
      <c r="A59" s="9">
        <v>2003</v>
      </c>
      <c r="B59" s="9">
        <v>4</v>
      </c>
      <c r="C59" s="10">
        <v>80.100000000000009</v>
      </c>
      <c r="D59" s="10">
        <v>85.6</v>
      </c>
      <c r="E59" s="16">
        <v>5.8</v>
      </c>
    </row>
    <row r="60" spans="1:5">
      <c r="A60" s="9">
        <v>2004</v>
      </c>
      <c r="B60" s="9">
        <v>1</v>
      </c>
      <c r="C60" s="10">
        <v>82.85</v>
      </c>
      <c r="D60" s="10">
        <v>85.5</v>
      </c>
      <c r="E60" s="16">
        <v>5.7</v>
      </c>
    </row>
    <row r="61" spans="1:5">
      <c r="A61" s="9">
        <v>2004</v>
      </c>
      <c r="B61" s="9">
        <v>2</v>
      </c>
      <c r="C61" s="10">
        <v>85.6</v>
      </c>
      <c r="D61" s="10">
        <v>85.399999999999991</v>
      </c>
      <c r="E61" s="16">
        <v>5.6</v>
      </c>
    </row>
    <row r="62" spans="1:5">
      <c r="A62" s="9">
        <v>2004</v>
      </c>
      <c r="B62" s="9">
        <v>3</v>
      </c>
      <c r="C62" s="10">
        <v>84.3</v>
      </c>
      <c r="D62" s="10">
        <v>86.8</v>
      </c>
      <c r="E62" s="16">
        <v>5.4</v>
      </c>
    </row>
    <row r="63" spans="1:5">
      <c r="A63" s="9">
        <v>2004</v>
      </c>
      <c r="B63" s="9">
        <v>4</v>
      </c>
      <c r="C63" s="10">
        <v>83</v>
      </c>
      <c r="D63" s="10">
        <v>88.2</v>
      </c>
      <c r="E63" s="16">
        <v>5.4</v>
      </c>
    </row>
    <row r="64" spans="1:5">
      <c r="A64" s="9">
        <v>2005</v>
      </c>
      <c r="B64" s="9">
        <v>1</v>
      </c>
      <c r="C64" s="10">
        <v>84.9</v>
      </c>
      <c r="D64" s="10">
        <v>87.550000000000011</v>
      </c>
      <c r="E64" s="16">
        <v>5.3</v>
      </c>
    </row>
    <row r="65" spans="1:5">
      <c r="A65" s="9">
        <v>2005</v>
      </c>
      <c r="B65" s="9">
        <v>2</v>
      </c>
      <c r="C65" s="10">
        <v>86.8</v>
      </c>
      <c r="D65" s="10">
        <v>86.9</v>
      </c>
      <c r="E65" s="16">
        <v>5.0999999999999996</v>
      </c>
    </row>
    <row r="66" spans="1:5">
      <c r="A66" s="9">
        <v>2005</v>
      </c>
      <c r="B66" s="9">
        <v>3</v>
      </c>
      <c r="C66" s="10">
        <v>86.05</v>
      </c>
      <c r="D66" s="10">
        <v>86.95</v>
      </c>
      <c r="E66" s="16">
        <v>5</v>
      </c>
    </row>
    <row r="67" spans="1:5">
      <c r="A67" s="9">
        <v>2005</v>
      </c>
      <c r="B67" s="9">
        <v>4</v>
      </c>
      <c r="C67" s="10">
        <v>85.3</v>
      </c>
      <c r="D67" s="10">
        <v>87</v>
      </c>
      <c r="E67" s="16">
        <v>5</v>
      </c>
    </row>
    <row r="68" spans="1:5">
      <c r="A68" s="9">
        <v>2006</v>
      </c>
      <c r="B68" s="9">
        <v>1</v>
      </c>
      <c r="C68" s="10">
        <v>85.449999999999989</v>
      </c>
      <c r="D68" s="10">
        <v>87.7</v>
      </c>
      <c r="E68" s="16">
        <v>4.7</v>
      </c>
    </row>
    <row r="69" spans="1:5">
      <c r="A69" s="9">
        <v>2006</v>
      </c>
      <c r="B69" s="9">
        <v>2</v>
      </c>
      <c r="C69" s="10">
        <v>85.6</v>
      </c>
      <c r="D69" s="10">
        <v>88.4</v>
      </c>
      <c r="E69" s="16">
        <v>4.5999999999999996</v>
      </c>
    </row>
    <row r="70" spans="1:5">
      <c r="A70" s="9">
        <v>2006</v>
      </c>
      <c r="B70" s="9">
        <v>3</v>
      </c>
      <c r="C70" s="10">
        <v>85.05</v>
      </c>
      <c r="D70" s="10">
        <v>87.35</v>
      </c>
      <c r="E70" s="16">
        <v>4.5999999999999996</v>
      </c>
    </row>
    <row r="71" spans="1:5">
      <c r="A71" s="9">
        <v>2006</v>
      </c>
      <c r="B71" s="9">
        <v>4</v>
      </c>
      <c r="C71" s="10">
        <v>84.5</v>
      </c>
      <c r="D71" s="10">
        <v>86.3</v>
      </c>
      <c r="E71" s="16">
        <v>4.4000000000000004</v>
      </c>
    </row>
    <row r="72" spans="1:5">
      <c r="A72" s="9">
        <v>2007</v>
      </c>
      <c r="B72" s="9">
        <v>1</v>
      </c>
      <c r="C72" s="10">
        <v>83.65</v>
      </c>
      <c r="D72" s="10">
        <v>85.35</v>
      </c>
      <c r="E72" s="16">
        <v>4.5</v>
      </c>
    </row>
    <row r="73" spans="1:5">
      <c r="A73" s="9">
        <v>2007</v>
      </c>
      <c r="B73" s="9">
        <v>2</v>
      </c>
      <c r="C73" s="10">
        <v>82.8</v>
      </c>
      <c r="D73" s="10">
        <v>84.399999999999991</v>
      </c>
      <c r="E73" s="16">
        <v>4.5</v>
      </c>
    </row>
    <row r="74" spans="1:5">
      <c r="A74" s="9">
        <v>2007</v>
      </c>
      <c r="B74" s="9">
        <v>3</v>
      </c>
      <c r="C74" s="10">
        <v>82.85</v>
      </c>
      <c r="D74" s="10">
        <v>85.4</v>
      </c>
      <c r="E74" s="16">
        <v>4.7</v>
      </c>
    </row>
    <row r="75" spans="1:5">
      <c r="A75" s="9">
        <v>2007</v>
      </c>
      <c r="B75" s="9">
        <v>4</v>
      </c>
      <c r="C75" s="10">
        <v>82.899999999999991</v>
      </c>
      <c r="D75" s="10">
        <v>86.4</v>
      </c>
      <c r="E75" s="16">
        <v>4.8</v>
      </c>
    </row>
    <row r="76" spans="1:5">
      <c r="A76" s="9">
        <v>2008</v>
      </c>
      <c r="B76" s="9">
        <v>1</v>
      </c>
      <c r="C76" s="10">
        <v>80.75</v>
      </c>
      <c r="D76" s="10">
        <v>86.15</v>
      </c>
      <c r="E76" s="16">
        <v>5</v>
      </c>
    </row>
    <row r="77" spans="1:5">
      <c r="A77" s="9">
        <v>2008</v>
      </c>
      <c r="B77" s="9">
        <v>2</v>
      </c>
      <c r="C77" s="10">
        <v>78.600000000000009</v>
      </c>
      <c r="D77" s="10">
        <v>85.9</v>
      </c>
      <c r="E77" s="16">
        <v>5.3</v>
      </c>
    </row>
    <row r="78" spans="1:5">
      <c r="A78" s="9">
        <v>2008</v>
      </c>
      <c r="B78" s="9">
        <v>3</v>
      </c>
      <c r="C78" s="10">
        <v>76.900000000000006</v>
      </c>
      <c r="D78" s="10">
        <v>84.5</v>
      </c>
      <c r="E78" s="16">
        <v>6</v>
      </c>
    </row>
    <row r="79" spans="1:5">
      <c r="A79" s="9">
        <v>2008</v>
      </c>
      <c r="B79" s="9">
        <v>4</v>
      </c>
      <c r="C79" s="10">
        <v>75.2</v>
      </c>
      <c r="D79" s="10">
        <v>83.1</v>
      </c>
      <c r="E79" s="16">
        <v>6.9</v>
      </c>
    </row>
    <row r="80" spans="1:5">
      <c r="A80" s="9">
        <v>2009</v>
      </c>
      <c r="B80" s="9">
        <v>1</v>
      </c>
      <c r="C80" s="10">
        <v>71.099999999999994</v>
      </c>
      <c r="D80" s="10">
        <v>81.599999999999994</v>
      </c>
      <c r="E80" s="16">
        <v>8.3000000000000007</v>
      </c>
    </row>
    <row r="81" spans="1:5">
      <c r="A81" s="9">
        <v>2009</v>
      </c>
      <c r="B81" s="9">
        <v>2</v>
      </c>
      <c r="C81" s="10">
        <v>67</v>
      </c>
      <c r="D81" s="10">
        <v>80.100000000000009</v>
      </c>
      <c r="E81" s="16">
        <v>9.3000000000000007</v>
      </c>
    </row>
    <row r="82" spans="1:5">
      <c r="A82" s="9">
        <v>2009</v>
      </c>
      <c r="B82" s="9">
        <v>3</v>
      </c>
      <c r="C82" s="10">
        <v>68.55</v>
      </c>
      <c r="D82" s="10">
        <v>80.7</v>
      </c>
      <c r="E82" s="16">
        <v>9.6</v>
      </c>
    </row>
    <row r="83" spans="1:5">
      <c r="A83" s="9">
        <v>2009</v>
      </c>
      <c r="B83" s="9">
        <v>4</v>
      </c>
      <c r="C83" s="10">
        <v>70.099999999999994</v>
      </c>
      <c r="D83" s="10">
        <v>81.3</v>
      </c>
      <c r="E83" s="16">
        <v>9.9</v>
      </c>
    </row>
    <row r="84" spans="1:5">
      <c r="A84" s="9">
        <v>2010</v>
      </c>
      <c r="B84" s="9">
        <v>1</v>
      </c>
      <c r="C84" s="10">
        <v>71.449999999999989</v>
      </c>
      <c r="D84" s="10">
        <v>82.449999999999989</v>
      </c>
      <c r="E84" s="16">
        <v>9.8000000000000007</v>
      </c>
    </row>
    <row r="85" spans="1:5">
      <c r="A85" s="9">
        <v>2010</v>
      </c>
      <c r="B85" s="9">
        <v>2</v>
      </c>
      <c r="C85" s="10">
        <v>72.8</v>
      </c>
      <c r="D85" s="10">
        <v>83.6</v>
      </c>
      <c r="E85" s="16">
        <v>9.6</v>
      </c>
    </row>
    <row r="86" spans="1:5">
      <c r="A86" s="9">
        <v>2010</v>
      </c>
      <c r="B86" s="9">
        <v>3</v>
      </c>
      <c r="C86" s="10">
        <v>76.5</v>
      </c>
      <c r="D86" s="10">
        <v>83.25</v>
      </c>
      <c r="E86" s="16">
        <v>9.5</v>
      </c>
    </row>
    <row r="87" spans="1:5">
      <c r="A87" s="9">
        <v>2010</v>
      </c>
      <c r="B87" s="9">
        <v>4</v>
      </c>
      <c r="C87" s="10">
        <v>80.2</v>
      </c>
      <c r="D87" s="10">
        <v>82.899999999999991</v>
      </c>
      <c r="E87" s="16">
        <v>9.6</v>
      </c>
    </row>
    <row r="88" spans="1:5">
      <c r="A88" s="9">
        <v>2011</v>
      </c>
      <c r="B88" s="9">
        <v>1</v>
      </c>
      <c r="C88" s="10">
        <v>81.7</v>
      </c>
      <c r="D88" s="10">
        <v>83.3</v>
      </c>
      <c r="E88" s="16">
        <v>9</v>
      </c>
    </row>
    <row r="89" spans="1:5">
      <c r="A89" s="9">
        <v>2011</v>
      </c>
      <c r="B89" s="9">
        <v>2</v>
      </c>
      <c r="C89" s="10">
        <v>83.2</v>
      </c>
      <c r="D89" s="10">
        <v>83.7</v>
      </c>
      <c r="E89" s="16">
        <v>9.1</v>
      </c>
    </row>
    <row r="90" spans="1:5">
      <c r="A90" s="9">
        <v>2011</v>
      </c>
      <c r="B90" s="9">
        <v>3</v>
      </c>
      <c r="C90" s="10">
        <v>81.2</v>
      </c>
      <c r="D90" s="10">
        <v>84.45</v>
      </c>
      <c r="E90" s="16">
        <v>9</v>
      </c>
    </row>
    <row r="91" spans="1:5">
      <c r="A91" s="9">
        <v>2011</v>
      </c>
      <c r="B91" s="9">
        <v>4</v>
      </c>
      <c r="C91" s="10">
        <v>79.2</v>
      </c>
      <c r="D91" s="10">
        <v>85.2</v>
      </c>
      <c r="E91" s="16">
        <v>8.6</v>
      </c>
    </row>
    <row r="92" spans="1:5">
      <c r="A92" s="9">
        <v>2012</v>
      </c>
      <c r="B92" s="9">
        <v>1</v>
      </c>
      <c r="C92" s="10">
        <v>80.400000000000006</v>
      </c>
      <c r="D92" s="10">
        <v>85.2</v>
      </c>
      <c r="E92" s="16">
        <v>8.1999999999999993</v>
      </c>
    </row>
    <row r="93" spans="1:5">
      <c r="A93" s="9">
        <v>2012</v>
      </c>
      <c r="B93" s="9">
        <v>2</v>
      </c>
      <c r="C93" s="10">
        <v>81.599999999999994</v>
      </c>
      <c r="D93" s="10">
        <v>85.2</v>
      </c>
      <c r="E93" s="16">
        <v>8.1999999999999993</v>
      </c>
    </row>
    <row r="94" spans="1:5">
      <c r="A94" s="9">
        <v>2012</v>
      </c>
      <c r="B94" s="9">
        <v>3</v>
      </c>
      <c r="C94" s="10">
        <v>79.55</v>
      </c>
      <c r="D94" s="10">
        <v>85.3</v>
      </c>
      <c r="E94" s="16">
        <v>8</v>
      </c>
    </row>
    <row r="95" spans="1:5">
      <c r="A95" s="9">
        <v>2012</v>
      </c>
      <c r="B95" s="9">
        <v>4</v>
      </c>
      <c r="C95" s="10">
        <v>77.5</v>
      </c>
      <c r="D95" s="10">
        <v>85.399999999999991</v>
      </c>
      <c r="E95" s="16">
        <v>7.8</v>
      </c>
    </row>
    <row r="96" spans="1:5">
      <c r="A96" s="9">
        <v>2013</v>
      </c>
      <c r="B96" s="9">
        <v>1</v>
      </c>
      <c r="C96" s="10">
        <v>78.849999999999994</v>
      </c>
      <c r="D96" s="10">
        <v>85.05</v>
      </c>
      <c r="E96" s="16">
        <v>7.7</v>
      </c>
    </row>
    <row r="97" spans="1:5">
      <c r="A97" s="9">
        <v>2013</v>
      </c>
      <c r="B97" s="9">
        <v>2</v>
      </c>
      <c r="C97" s="10">
        <v>80.2</v>
      </c>
      <c r="D97" s="10">
        <v>84.7</v>
      </c>
      <c r="E97" s="16">
        <v>7.5</v>
      </c>
    </row>
    <row r="100" spans="1:5">
      <c r="E100" s="8"/>
    </row>
    <row r="101" spans="1:5">
      <c r="E101" s="8"/>
    </row>
    <row r="102" spans="1:5">
      <c r="E102" s="8"/>
    </row>
  </sheetData>
  <hyperlinks>
    <hyperlink ref="E1" r:id="rId1"/>
    <hyperlink ref="C1" r:id="rId2"/>
    <hyperlink ref="D1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A3" sqref="A3"/>
    </sheetView>
  </sheetViews>
  <sheetFormatPr baseColWidth="10" defaultRowHeight="15" x14ac:dyDescent="0"/>
  <cols>
    <col min="1" max="1" width="11.5" style="4" customWidth="1"/>
    <col min="2" max="2" width="29.5" style="1" customWidth="1"/>
    <col min="3" max="3" width="32.83203125" style="1" customWidth="1"/>
    <col min="4" max="4" width="29" style="1" customWidth="1"/>
    <col min="5" max="5" width="25.6640625" style="1" customWidth="1"/>
    <col min="6" max="6" width="24" style="1" customWidth="1"/>
    <col min="7" max="7" width="46.5" style="1" customWidth="1"/>
    <col min="8" max="8" width="19.5" style="1" customWidth="1"/>
    <col min="9" max="9" width="17.1640625" style="1" customWidth="1"/>
    <col min="10" max="10" width="50.83203125" style="1" customWidth="1"/>
    <col min="11" max="16384" width="10.83203125" style="1"/>
  </cols>
  <sheetData>
    <row r="1" spans="1:14" s="39" customFormat="1" ht="30">
      <c r="A1" s="37" t="s">
        <v>64</v>
      </c>
      <c r="B1" s="40" t="s">
        <v>93</v>
      </c>
      <c r="C1" s="40" t="s">
        <v>92</v>
      </c>
      <c r="D1" s="40" t="s">
        <v>76</v>
      </c>
      <c r="E1" s="40" t="s">
        <v>91</v>
      </c>
      <c r="F1" s="40" t="s">
        <v>94</v>
      </c>
      <c r="G1" s="38" t="s">
        <v>73</v>
      </c>
    </row>
    <row r="2" spans="1:14" s="5" customFormat="1" ht="30">
      <c r="A2" s="34" t="s">
        <v>3</v>
      </c>
      <c r="B2" s="41" t="s">
        <v>65</v>
      </c>
      <c r="C2" s="41" t="s">
        <v>66</v>
      </c>
      <c r="D2" s="41" t="s">
        <v>67</v>
      </c>
      <c r="E2" s="41" t="s">
        <v>68</v>
      </c>
      <c r="F2" s="35" t="s">
        <v>69</v>
      </c>
      <c r="G2" s="36" t="s">
        <v>70</v>
      </c>
      <c r="H2" s="35" t="s">
        <v>71</v>
      </c>
      <c r="I2" s="41" t="s">
        <v>72</v>
      </c>
      <c r="J2" s="6" t="s">
        <v>48</v>
      </c>
    </row>
    <row r="3" spans="1:14" s="5" customFormat="1">
      <c r="A3" s="11">
        <v>1997</v>
      </c>
      <c r="B3" s="42">
        <v>172980</v>
      </c>
      <c r="C3" s="42">
        <v>221370</v>
      </c>
      <c r="D3" s="42">
        <v>338950</v>
      </c>
      <c r="E3" s="42">
        <v>403360</v>
      </c>
      <c r="F3" s="42">
        <v>57420</v>
      </c>
      <c r="G3" s="42">
        <v>137070</v>
      </c>
      <c r="H3" s="42">
        <f>G3+E3+C3</f>
        <v>761800</v>
      </c>
      <c r="I3" s="42">
        <f>F3+D3+B3</f>
        <v>569350</v>
      </c>
      <c r="J3" s="45" t="s">
        <v>74</v>
      </c>
    </row>
    <row r="4" spans="1:14" s="5" customFormat="1">
      <c r="A4" s="11">
        <v>1998</v>
      </c>
      <c r="B4" s="42">
        <v>164830</v>
      </c>
      <c r="C4" s="42">
        <v>228250</v>
      </c>
      <c r="D4" s="42">
        <v>340220</v>
      </c>
      <c r="E4" s="42">
        <f>68350+371900</f>
        <v>440250</v>
      </c>
      <c r="F4" s="42">
        <v>59880</v>
      </c>
      <c r="G4" s="42">
        <v>141180</v>
      </c>
      <c r="H4" s="42">
        <f>G4+E4+C4</f>
        <v>809680</v>
      </c>
      <c r="I4" s="42">
        <f>F4+D4+B4</f>
        <v>564930</v>
      </c>
      <c r="J4" s="21" t="s">
        <v>75</v>
      </c>
    </row>
    <row r="5" spans="1:14" s="5" customFormat="1">
      <c r="A5" s="11">
        <v>1999</v>
      </c>
      <c r="B5" s="42">
        <v>137950</v>
      </c>
      <c r="C5" s="42">
        <v>227810</v>
      </c>
      <c r="D5" s="42">
        <v>378730</v>
      </c>
      <c r="E5" s="42">
        <v>181710</v>
      </c>
      <c r="F5" s="42">
        <v>76970</v>
      </c>
      <c r="G5" s="42">
        <v>174110</v>
      </c>
      <c r="H5" s="42">
        <f t="shared" ref="H5:H18" si="0">G5+E5+C5</f>
        <v>583630</v>
      </c>
      <c r="I5" s="42">
        <f t="shared" ref="I5:I18" si="1">F5+D5+B5</f>
        <v>593650</v>
      </c>
      <c r="J5" s="45" t="s">
        <v>77</v>
      </c>
    </row>
    <row r="6" spans="1:14" s="5" customFormat="1">
      <c r="A6" s="11">
        <v>2000</v>
      </c>
      <c r="B6" s="42">
        <v>126030</v>
      </c>
      <c r="C6" s="42">
        <v>224970</v>
      </c>
      <c r="D6" s="42">
        <v>383890</v>
      </c>
      <c r="E6" s="42">
        <v>188060</v>
      </c>
      <c r="F6" s="42">
        <v>75960</v>
      </c>
      <c r="G6" s="42">
        <v>172070</v>
      </c>
      <c r="H6" s="42">
        <f t="shared" si="0"/>
        <v>585100</v>
      </c>
      <c r="I6" s="42">
        <f t="shared" si="1"/>
        <v>585880</v>
      </c>
      <c r="J6" s="45" t="s">
        <v>78</v>
      </c>
    </row>
    <row r="7" spans="1:14" s="5" customFormat="1">
      <c r="A7" s="11">
        <v>2001</v>
      </c>
      <c r="B7" s="42">
        <v>107130</v>
      </c>
      <c r="C7" s="42">
        <v>194470</v>
      </c>
      <c r="D7" s="42">
        <v>377670</v>
      </c>
      <c r="E7" s="42">
        <v>173940</v>
      </c>
      <c r="F7" s="42">
        <v>74740</v>
      </c>
      <c r="G7" s="42">
        <v>164680</v>
      </c>
      <c r="H7" s="42">
        <f t="shared" si="0"/>
        <v>533090</v>
      </c>
      <c r="I7" s="42">
        <f t="shared" si="1"/>
        <v>559540</v>
      </c>
      <c r="J7" s="45" t="s">
        <v>79</v>
      </c>
    </row>
    <row r="8" spans="1:14" s="2" customFormat="1">
      <c r="A8" s="11">
        <v>2002</v>
      </c>
      <c r="B8" s="42">
        <v>105010</v>
      </c>
      <c r="C8" s="42">
        <v>193360</v>
      </c>
      <c r="D8" s="42">
        <v>386440</v>
      </c>
      <c r="E8" s="42">
        <v>168550</v>
      </c>
      <c r="F8" s="42">
        <v>73570</v>
      </c>
      <c r="G8" s="42">
        <v>167480</v>
      </c>
      <c r="H8" s="42">
        <f t="shared" si="0"/>
        <v>529390</v>
      </c>
      <c r="I8" s="42">
        <f t="shared" si="1"/>
        <v>565020</v>
      </c>
      <c r="J8" s="45" t="s">
        <v>80</v>
      </c>
    </row>
    <row r="9" spans="1:14" s="2" customFormat="1">
      <c r="A9" s="11">
        <v>2003</v>
      </c>
      <c r="B9" s="42">
        <v>84750</v>
      </c>
      <c r="C9" s="42">
        <v>158560</v>
      </c>
      <c r="D9" s="42">
        <v>399020</v>
      </c>
      <c r="E9" s="42">
        <v>171660</v>
      </c>
      <c r="F9" s="42">
        <v>71490</v>
      </c>
      <c r="G9" s="42">
        <v>161890</v>
      </c>
      <c r="H9" s="42">
        <f t="shared" si="0"/>
        <v>492110</v>
      </c>
      <c r="I9" s="42">
        <f t="shared" si="1"/>
        <v>555260</v>
      </c>
      <c r="J9" s="45" t="s">
        <v>89</v>
      </c>
    </row>
    <row r="10" spans="1:14" s="2" customFormat="1">
      <c r="A10" s="11">
        <v>2004</v>
      </c>
      <c r="B10" s="42">
        <v>72120</v>
      </c>
      <c r="C10" s="42">
        <v>58610</v>
      </c>
      <c r="D10" s="42">
        <v>411880</v>
      </c>
      <c r="E10" s="42">
        <v>173160</v>
      </c>
      <c r="F10" s="42">
        <v>71150</v>
      </c>
      <c r="G10" s="42">
        <v>163920</v>
      </c>
      <c r="H10" s="42">
        <f t="shared" si="0"/>
        <v>395690</v>
      </c>
      <c r="I10" s="42">
        <f t="shared" si="1"/>
        <v>555150</v>
      </c>
      <c r="J10" s="45" t="s">
        <v>90</v>
      </c>
      <c r="K10" s="3"/>
    </row>
    <row r="11" spans="1:14" s="2" customFormat="1">
      <c r="A11" s="11">
        <v>2005</v>
      </c>
      <c r="B11" s="42">
        <v>69300</v>
      </c>
      <c r="C11" s="42">
        <v>57830</v>
      </c>
      <c r="D11" s="42">
        <v>413280</v>
      </c>
      <c r="E11" s="42">
        <v>181260</v>
      </c>
      <c r="F11" s="42">
        <v>71390</v>
      </c>
      <c r="G11" s="42">
        <v>161870</v>
      </c>
      <c r="H11" s="42">
        <f t="shared" si="0"/>
        <v>400960</v>
      </c>
      <c r="I11" s="42">
        <f t="shared" si="1"/>
        <v>553970</v>
      </c>
      <c r="J11" s="45" t="s">
        <v>81</v>
      </c>
    </row>
    <row r="12" spans="1:14">
      <c r="A12" s="11">
        <v>2006</v>
      </c>
      <c r="B12" s="43">
        <v>66490</v>
      </c>
      <c r="C12" s="43">
        <v>55280</v>
      </c>
      <c r="D12" s="43">
        <v>426330</v>
      </c>
      <c r="E12" s="43">
        <v>186620</v>
      </c>
      <c r="F12" s="43">
        <v>74370</v>
      </c>
      <c r="G12" s="42">
        <v>159750</v>
      </c>
      <c r="H12" s="43">
        <f t="shared" si="0"/>
        <v>401650</v>
      </c>
      <c r="I12" s="43">
        <f t="shared" si="1"/>
        <v>567190</v>
      </c>
      <c r="J12" s="45" t="s">
        <v>82</v>
      </c>
      <c r="K12" s="2"/>
      <c r="L12" s="2"/>
      <c r="M12" s="2"/>
      <c r="N12" s="2"/>
    </row>
    <row r="13" spans="1:14">
      <c r="A13" s="11">
        <v>2007</v>
      </c>
      <c r="B13" s="43">
        <v>65600</v>
      </c>
      <c r="C13" s="43">
        <v>58100</v>
      </c>
      <c r="D13" s="43">
        <v>427430</v>
      </c>
      <c r="E13" s="43">
        <v>193620</v>
      </c>
      <c r="F13" s="43">
        <v>77180</v>
      </c>
      <c r="G13" s="42">
        <v>161970</v>
      </c>
      <c r="H13" s="43">
        <f t="shared" si="0"/>
        <v>413690</v>
      </c>
      <c r="I13" s="43">
        <f t="shared" si="1"/>
        <v>570210</v>
      </c>
      <c r="J13" s="45" t="s">
        <v>83</v>
      </c>
      <c r="K13" s="2"/>
      <c r="L13" s="2"/>
      <c r="M13" s="2"/>
      <c r="N13" s="2"/>
    </row>
    <row r="14" spans="1:14">
      <c r="A14" s="11">
        <v>2008</v>
      </c>
      <c r="B14" s="43">
        <v>67150</v>
      </c>
      <c r="C14" s="43">
        <v>60980</v>
      </c>
      <c r="D14" s="43">
        <v>432420</v>
      </c>
      <c r="E14" s="43">
        <v>205800</v>
      </c>
      <c r="F14" s="43">
        <v>79610</v>
      </c>
      <c r="G14" s="42">
        <v>163340</v>
      </c>
      <c r="H14" s="43">
        <f t="shared" si="0"/>
        <v>430120</v>
      </c>
      <c r="I14" s="43">
        <f t="shared" si="1"/>
        <v>579180</v>
      </c>
      <c r="J14" s="45" t="s">
        <v>84</v>
      </c>
      <c r="K14" s="2"/>
      <c r="L14" s="2"/>
      <c r="M14" s="2"/>
      <c r="N14" s="2"/>
    </row>
    <row r="15" spans="1:14">
      <c r="A15" s="11">
        <v>2009</v>
      </c>
      <c r="B15" s="43">
        <v>65080</v>
      </c>
      <c r="C15" s="43">
        <v>62990</v>
      </c>
      <c r="D15" s="43">
        <v>410500</v>
      </c>
      <c r="E15" s="43">
        <v>198190</v>
      </c>
      <c r="F15" s="43">
        <v>78150</v>
      </c>
      <c r="G15" s="42">
        <v>161920</v>
      </c>
      <c r="H15" s="43">
        <f t="shared" si="0"/>
        <v>423100</v>
      </c>
      <c r="I15" s="43">
        <f t="shared" si="1"/>
        <v>553730</v>
      </c>
      <c r="J15" s="45" t="s">
        <v>85</v>
      </c>
      <c r="K15" s="2"/>
      <c r="L15" s="2"/>
      <c r="M15" s="2"/>
      <c r="N15" s="2"/>
    </row>
    <row r="16" spans="1:14">
      <c r="A16" s="11">
        <v>2010</v>
      </c>
      <c r="B16" s="43">
        <v>65220</v>
      </c>
      <c r="C16" s="43">
        <v>67700</v>
      </c>
      <c r="D16" s="43">
        <v>390840</v>
      </c>
      <c r="E16" s="43">
        <v>417880</v>
      </c>
      <c r="F16" s="43">
        <v>73650</v>
      </c>
      <c r="G16" s="42">
        <v>150090</v>
      </c>
      <c r="H16" s="43">
        <f t="shared" si="0"/>
        <v>635670</v>
      </c>
      <c r="I16" s="43">
        <f t="shared" si="1"/>
        <v>529710</v>
      </c>
      <c r="J16" s="45" t="s">
        <v>86</v>
      </c>
      <c r="K16" s="2"/>
      <c r="L16" s="2"/>
      <c r="M16" s="2"/>
      <c r="N16" s="2"/>
    </row>
    <row r="17" spans="1:14">
      <c r="A17" s="11">
        <v>2011</v>
      </c>
      <c r="B17" s="43">
        <v>66990</v>
      </c>
      <c r="C17" s="43">
        <v>81750</v>
      </c>
      <c r="D17" s="43">
        <v>390330</v>
      </c>
      <c r="E17" s="43">
        <v>436090</v>
      </c>
      <c r="F17" s="43">
        <v>70540</v>
      </c>
      <c r="G17" s="42">
        <v>145780</v>
      </c>
      <c r="H17" s="43">
        <f t="shared" si="0"/>
        <v>663620</v>
      </c>
      <c r="I17" s="43">
        <f t="shared" si="1"/>
        <v>527860</v>
      </c>
      <c r="J17" s="45" t="s">
        <v>87</v>
      </c>
      <c r="K17" s="2"/>
      <c r="L17" s="2"/>
      <c r="M17" s="2"/>
      <c r="N17" s="2"/>
    </row>
    <row r="18" spans="1:14">
      <c r="A18" s="11">
        <v>2012</v>
      </c>
      <c r="B18" s="42">
        <v>69400</v>
      </c>
      <c r="C18" s="42">
        <v>98020</v>
      </c>
      <c r="D18" s="42">
        <v>399990</v>
      </c>
      <c r="E18" s="44">
        <v>394380</v>
      </c>
      <c r="F18" s="44">
        <v>69750</v>
      </c>
      <c r="G18" s="44">
        <v>139200</v>
      </c>
      <c r="H18" s="43">
        <f t="shared" si="0"/>
        <v>631600</v>
      </c>
      <c r="I18" s="43">
        <f t="shared" si="1"/>
        <v>539140</v>
      </c>
      <c r="J18" s="45" t="s">
        <v>88</v>
      </c>
      <c r="K18" s="2"/>
      <c r="L18" s="2"/>
      <c r="M18" s="2"/>
      <c r="N18" s="2"/>
    </row>
    <row r="19" spans="1:14">
      <c r="G19" s="2"/>
      <c r="H19" s="2"/>
      <c r="I19" s="2"/>
      <c r="J19" s="2"/>
      <c r="K19" s="2"/>
      <c r="L19" s="2"/>
      <c r="M19" s="2"/>
      <c r="N19" s="2"/>
    </row>
    <row r="20" spans="1:14">
      <c r="A20"/>
      <c r="K20" s="2"/>
      <c r="L20" s="2"/>
      <c r="M20" s="2"/>
      <c r="N20" s="2"/>
    </row>
    <row r="21" spans="1:14">
      <c r="A21"/>
      <c r="K21" s="2"/>
      <c r="L21" s="2"/>
      <c r="M21" s="2"/>
      <c r="N21" s="2"/>
    </row>
    <row r="22" spans="1:14">
      <c r="A22"/>
      <c r="K22" s="2"/>
      <c r="L22" s="2"/>
      <c r="M22" s="2"/>
      <c r="N22" s="2"/>
    </row>
    <row r="23" spans="1:14">
      <c r="A23"/>
      <c r="K23" s="2"/>
      <c r="L23" s="2"/>
      <c r="M23" s="2"/>
      <c r="N23" s="2"/>
    </row>
    <row r="24" spans="1:14">
      <c r="A24"/>
      <c r="K24" s="2"/>
      <c r="L24" s="2"/>
      <c r="M24" s="2"/>
      <c r="N24" s="2"/>
    </row>
    <row r="25" spans="1:14">
      <c r="A25"/>
    </row>
    <row r="26" spans="1:14">
      <c r="A26"/>
    </row>
    <row r="27" spans="1:14">
      <c r="A27"/>
    </row>
    <row r="28" spans="1:14">
      <c r="A28"/>
    </row>
    <row r="29" spans="1:14">
      <c r="A29"/>
    </row>
    <row r="30" spans="1:14">
      <c r="A30"/>
    </row>
    <row r="31" spans="1:14">
      <c r="A31"/>
    </row>
    <row r="32" spans="1:14">
      <c r="A32"/>
    </row>
    <row r="33" spans="1:1">
      <c r="A33"/>
    </row>
    <row r="34" spans="1:1">
      <c r="A34"/>
    </row>
    <row r="35" spans="1:1">
      <c r="A35"/>
    </row>
    <row r="36" spans="1:1">
      <c r="A36"/>
    </row>
  </sheetData>
  <hyperlinks>
    <hyperlink ref="J3" r:id="rId1"/>
    <hyperlink ref="J4" r:id="rId2"/>
    <hyperlink ref="J5" r:id="rId3"/>
    <hyperlink ref="J6" r:id="rId4"/>
    <hyperlink ref="J7" r:id="rId5"/>
    <hyperlink ref="J8" r:id="rId6"/>
    <hyperlink ref="J9" r:id="rId7"/>
    <hyperlink ref="J10" r:id="rId8"/>
    <hyperlink ref="J11" r:id="rId9"/>
    <hyperlink ref="J12" r:id="rId10"/>
    <hyperlink ref="J13" r:id="rId11"/>
    <hyperlink ref="J14" r:id="rId12"/>
    <hyperlink ref="J15" r:id="rId13"/>
    <hyperlink ref="J16" r:id="rId14"/>
    <hyperlink ref="J17" r:id="rId15"/>
    <hyperlink ref="J18" r:id="rId16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A16" sqref="A16"/>
    </sheetView>
  </sheetViews>
  <sheetFormatPr baseColWidth="10" defaultColWidth="23.33203125" defaultRowHeight="15" x14ac:dyDescent="0"/>
  <cols>
    <col min="1" max="1" width="23.33203125" style="23"/>
    <col min="2" max="2" width="40.33203125" style="7" customWidth="1"/>
    <col min="3" max="3" width="39.1640625" style="7" customWidth="1"/>
    <col min="4" max="16384" width="23.33203125" style="7"/>
  </cols>
  <sheetData>
    <row r="1" spans="1:4" s="23" customFormat="1" ht="30">
      <c r="A1" s="13" t="s">
        <v>2</v>
      </c>
      <c r="B1" s="13" t="s">
        <v>32</v>
      </c>
      <c r="C1" s="13" t="s">
        <v>33</v>
      </c>
    </row>
    <row r="2" spans="1:4">
      <c r="A2" s="13" t="s">
        <v>23</v>
      </c>
      <c r="B2" s="22">
        <v>81</v>
      </c>
      <c r="C2" s="24">
        <v>90.88</v>
      </c>
    </row>
    <row r="3" spans="1:4">
      <c r="A3" s="13" t="s">
        <v>24</v>
      </c>
      <c r="B3" s="22">
        <v>78</v>
      </c>
      <c r="C3" s="24">
        <v>91.14</v>
      </c>
    </row>
    <row r="4" spans="1:4">
      <c r="A4" s="13" t="s">
        <v>25</v>
      </c>
      <c r="B4" s="22">
        <v>57</v>
      </c>
      <c r="C4" s="24">
        <v>85.76</v>
      </c>
    </row>
    <row r="5" spans="1:4">
      <c r="A5" s="13" t="s">
        <v>26</v>
      </c>
      <c r="B5" s="22">
        <v>86</v>
      </c>
      <c r="C5" s="24">
        <v>66.66</v>
      </c>
    </row>
    <row r="6" spans="1:4">
      <c r="A6" s="13" t="s">
        <v>27</v>
      </c>
      <c r="B6" s="22">
        <v>54</v>
      </c>
      <c r="C6" s="24">
        <v>86.13</v>
      </c>
    </row>
    <row r="7" spans="1:4">
      <c r="A7" s="13" t="s">
        <v>28</v>
      </c>
      <c r="B7" s="22">
        <v>98</v>
      </c>
      <c r="C7" s="24">
        <v>87.74</v>
      </c>
    </row>
    <row r="8" spans="1:4">
      <c r="A8" s="13" t="s">
        <v>29</v>
      </c>
      <c r="B8" s="22">
        <v>85</v>
      </c>
      <c r="C8" s="24">
        <v>94.72</v>
      </c>
    </row>
    <row r="9" spans="1:4">
      <c r="A9" s="13" t="s">
        <v>30</v>
      </c>
      <c r="B9" s="22">
        <v>83</v>
      </c>
      <c r="C9" s="24">
        <v>80.510000000000005</v>
      </c>
    </row>
    <row r="10" spans="1:4">
      <c r="A10" s="13" t="s">
        <v>31</v>
      </c>
      <c r="B10" s="22">
        <v>86</v>
      </c>
      <c r="C10" s="24">
        <v>84.24</v>
      </c>
    </row>
    <row r="11" spans="1:4">
      <c r="A11" s="13" t="s">
        <v>1</v>
      </c>
      <c r="B11" s="22">
        <v>60</v>
      </c>
      <c r="C11" s="24">
        <v>94.24</v>
      </c>
    </row>
    <row r="12" spans="1:4">
      <c r="A12" s="13" t="s">
        <v>0</v>
      </c>
      <c r="B12" s="22">
        <v>85</v>
      </c>
      <c r="C12" s="24">
        <v>95.79</v>
      </c>
    </row>
    <row r="13" spans="1:4" ht="25" customHeight="1"/>
    <row r="14" spans="1:4" ht="30">
      <c r="A14" s="26" t="s">
        <v>34</v>
      </c>
      <c r="B14" s="27" t="s">
        <v>56</v>
      </c>
      <c r="C14" s="7" t="s">
        <v>57</v>
      </c>
    </row>
    <row r="15" spans="1:4">
      <c r="A15" s="26"/>
      <c r="B15" s="27"/>
    </row>
    <row r="16" spans="1:4" ht="30">
      <c r="A16" s="26" t="s">
        <v>35</v>
      </c>
      <c r="B16" s="46" t="s">
        <v>36</v>
      </c>
      <c r="C16" s="46" t="s">
        <v>49</v>
      </c>
      <c r="D16" s="46" t="s">
        <v>50</v>
      </c>
    </row>
    <row r="17" spans="1:4" ht="30">
      <c r="A17" s="25" t="s">
        <v>23</v>
      </c>
      <c r="B17" s="22" t="s">
        <v>51</v>
      </c>
      <c r="C17" s="22" t="s">
        <v>52</v>
      </c>
      <c r="D17" s="22" t="s">
        <v>38</v>
      </c>
    </row>
    <row r="18" spans="1:4" ht="30">
      <c r="A18" s="25" t="s">
        <v>24</v>
      </c>
      <c r="B18" s="22" t="s">
        <v>51</v>
      </c>
      <c r="C18" s="22" t="s">
        <v>52</v>
      </c>
      <c r="D18" s="22" t="s">
        <v>39</v>
      </c>
    </row>
    <row r="19" spans="1:4">
      <c r="A19" s="25" t="s">
        <v>25</v>
      </c>
      <c r="B19" s="22" t="s">
        <v>51</v>
      </c>
      <c r="C19" s="22" t="s">
        <v>52</v>
      </c>
      <c r="D19" s="22" t="s">
        <v>37</v>
      </c>
    </row>
    <row r="20" spans="1:4" ht="30">
      <c r="A20" s="25" t="s">
        <v>26</v>
      </c>
      <c r="B20" s="22" t="s">
        <v>51</v>
      </c>
      <c r="C20" s="22" t="s">
        <v>52</v>
      </c>
      <c r="D20" s="22" t="s">
        <v>40</v>
      </c>
    </row>
    <row r="21" spans="1:4">
      <c r="A21" s="25" t="s">
        <v>27</v>
      </c>
      <c r="B21" s="22" t="s">
        <v>51</v>
      </c>
      <c r="C21" s="22" t="s">
        <v>52</v>
      </c>
      <c r="D21" s="22" t="s">
        <v>41</v>
      </c>
    </row>
    <row r="22" spans="1:4" ht="30">
      <c r="A22" s="25" t="s">
        <v>28</v>
      </c>
      <c r="B22" s="22" t="s">
        <v>51</v>
      </c>
      <c r="C22" s="22" t="s">
        <v>52</v>
      </c>
      <c r="D22" s="22" t="s">
        <v>42</v>
      </c>
    </row>
    <row r="23" spans="1:4" ht="30">
      <c r="A23" s="25" t="s">
        <v>29</v>
      </c>
      <c r="B23" s="22" t="s">
        <v>51</v>
      </c>
      <c r="C23" s="22" t="s">
        <v>52</v>
      </c>
      <c r="D23" s="22" t="s">
        <v>43</v>
      </c>
    </row>
    <row r="24" spans="1:4">
      <c r="A24" s="25" t="s">
        <v>30</v>
      </c>
      <c r="B24" s="22" t="s">
        <v>51</v>
      </c>
      <c r="C24" s="22" t="s">
        <v>52</v>
      </c>
      <c r="D24" s="22" t="s">
        <v>44</v>
      </c>
    </row>
    <row r="25" spans="1:4">
      <c r="A25" s="25" t="s">
        <v>31</v>
      </c>
      <c r="B25" s="22" t="s">
        <v>45</v>
      </c>
      <c r="C25" s="22" t="s">
        <v>53</v>
      </c>
      <c r="D25" s="22"/>
    </row>
    <row r="26" spans="1:4">
      <c r="A26" s="25" t="s">
        <v>1</v>
      </c>
      <c r="B26" s="22" t="s">
        <v>47</v>
      </c>
      <c r="C26" s="22" t="s">
        <v>54</v>
      </c>
      <c r="D26" s="22"/>
    </row>
    <row r="27" spans="1:4">
      <c r="A27" s="25" t="s">
        <v>0</v>
      </c>
      <c r="B27" s="22" t="s">
        <v>46</v>
      </c>
      <c r="C27" s="22" t="s">
        <v>55</v>
      </c>
      <c r="D27" s="22"/>
    </row>
  </sheetData>
  <sortState ref="A2:F12">
    <sortCondition ref="A2:A12"/>
  </sortState>
  <hyperlinks>
    <hyperlink ref="B14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1"/>
  <sheetViews>
    <sheetView workbookViewId="0">
      <selection activeCell="A153" sqref="A153"/>
    </sheetView>
  </sheetViews>
  <sheetFormatPr baseColWidth="10" defaultRowHeight="15" x14ac:dyDescent="0"/>
  <cols>
    <col min="1" max="2" width="10.83203125" style="28"/>
    <col min="3" max="3" width="23.33203125" style="28" customWidth="1"/>
    <col min="4" max="4" width="23.33203125" style="17" customWidth="1"/>
    <col min="5" max="5" width="16.5" style="28" customWidth="1"/>
    <col min="6" max="6" width="15" style="28" customWidth="1"/>
    <col min="7" max="7" width="15.1640625" style="28" customWidth="1"/>
    <col min="8" max="8" width="20.5" style="28" customWidth="1"/>
    <col min="9" max="16384" width="10.83203125" style="28"/>
  </cols>
  <sheetData>
    <row r="1" spans="1:8" ht="135">
      <c r="A1" s="19" t="s">
        <v>9</v>
      </c>
      <c r="B1" s="19"/>
      <c r="C1" s="20" t="s">
        <v>21</v>
      </c>
      <c r="D1" s="19" t="s">
        <v>58</v>
      </c>
      <c r="E1" s="20" t="s">
        <v>18</v>
      </c>
      <c r="F1" s="20" t="s">
        <v>15</v>
      </c>
      <c r="G1" s="20" t="s">
        <v>22</v>
      </c>
      <c r="H1" s="19" t="s">
        <v>58</v>
      </c>
    </row>
    <row r="2" spans="1:8" ht="60">
      <c r="A2" s="29" t="s">
        <v>3</v>
      </c>
      <c r="B2" s="29" t="s">
        <v>4</v>
      </c>
      <c r="C2" s="29" t="s">
        <v>17</v>
      </c>
      <c r="D2" s="29" t="s">
        <v>59</v>
      </c>
      <c r="E2" s="29" t="s">
        <v>19</v>
      </c>
      <c r="F2" s="29" t="s">
        <v>20</v>
      </c>
      <c r="G2" s="29" t="s">
        <v>16</v>
      </c>
      <c r="H2" s="29" t="s">
        <v>60</v>
      </c>
    </row>
    <row r="3" spans="1:8">
      <c r="A3" s="18">
        <v>1973</v>
      </c>
      <c r="B3" s="18">
        <v>4</v>
      </c>
      <c r="C3" s="31">
        <v>0.82</v>
      </c>
      <c r="D3" s="31">
        <f>C3</f>
        <v>0.82</v>
      </c>
      <c r="E3" s="17">
        <v>62.39</v>
      </c>
      <c r="F3" s="17">
        <v>35.110999999999997</v>
      </c>
      <c r="G3" s="17" t="s">
        <v>12</v>
      </c>
      <c r="H3" s="17" t="s">
        <v>12</v>
      </c>
    </row>
    <row r="4" spans="1:8">
      <c r="A4" s="18">
        <v>1974</v>
      </c>
      <c r="B4" s="18">
        <v>1</v>
      </c>
      <c r="C4" s="31" t="s">
        <v>12</v>
      </c>
      <c r="D4" s="32">
        <f>3*D3/4+D7/4</f>
        <v>0.80249999999999999</v>
      </c>
      <c r="E4" s="17">
        <v>62.573999999999998</v>
      </c>
      <c r="F4" s="17">
        <v>34.890999999999998</v>
      </c>
      <c r="G4" s="17" t="s">
        <v>12</v>
      </c>
      <c r="H4" s="17" t="s">
        <v>12</v>
      </c>
    </row>
    <row r="5" spans="1:8">
      <c r="A5" s="18">
        <v>1974</v>
      </c>
      <c r="B5" s="18">
        <v>2</v>
      </c>
      <c r="C5" s="31" t="s">
        <v>12</v>
      </c>
      <c r="D5" s="32">
        <f>D3/2+D7/2</f>
        <v>0.78499999999999992</v>
      </c>
      <c r="E5" s="17">
        <v>62.918999999999997</v>
      </c>
      <c r="F5" s="17">
        <v>34.89</v>
      </c>
      <c r="G5" s="17" t="s">
        <v>12</v>
      </c>
      <c r="H5" s="17" t="s">
        <v>12</v>
      </c>
    </row>
    <row r="6" spans="1:8">
      <c r="A6" s="18">
        <v>1974</v>
      </c>
      <c r="B6" s="18">
        <v>3</v>
      </c>
      <c r="C6" s="31" t="s">
        <v>12</v>
      </c>
      <c r="D6" s="32">
        <f>3*D7/4+D3/4</f>
        <v>0.76749999999999996</v>
      </c>
      <c r="E6" s="17">
        <v>62.881999999999998</v>
      </c>
      <c r="F6" s="17">
        <v>34.4</v>
      </c>
      <c r="G6" s="17" t="s">
        <v>12</v>
      </c>
      <c r="H6" s="17" t="s">
        <v>12</v>
      </c>
    </row>
    <row r="7" spans="1:8">
      <c r="A7" s="18">
        <v>1974</v>
      </c>
      <c r="B7" s="18">
        <v>4</v>
      </c>
      <c r="C7" s="31">
        <v>0.75</v>
      </c>
      <c r="D7" s="31">
        <f>C7</f>
        <v>0.75</v>
      </c>
      <c r="E7" s="17">
        <v>62.259</v>
      </c>
      <c r="F7" s="17">
        <v>34.131</v>
      </c>
      <c r="G7" s="17" t="s">
        <v>12</v>
      </c>
      <c r="H7" s="17" t="s">
        <v>12</v>
      </c>
    </row>
    <row r="8" spans="1:8">
      <c r="A8" s="18">
        <v>1975</v>
      </c>
      <c r="B8" s="18">
        <v>1</v>
      </c>
      <c r="C8" s="31" t="s">
        <v>12</v>
      </c>
      <c r="D8" s="32">
        <f>3*D7/4+D11/4</f>
        <v>0.75</v>
      </c>
      <c r="E8" s="17">
        <v>60.805999999999997</v>
      </c>
      <c r="F8" s="17">
        <v>33.320999999999998</v>
      </c>
      <c r="G8" s="17" t="s">
        <v>12</v>
      </c>
      <c r="H8" s="17" t="s">
        <v>12</v>
      </c>
    </row>
    <row r="9" spans="1:8">
      <c r="A9" s="18">
        <v>1975</v>
      </c>
      <c r="B9" s="18">
        <v>2</v>
      </c>
      <c r="C9" s="31" t="s">
        <v>12</v>
      </c>
      <c r="D9" s="32">
        <f>D7/2+D11/2</f>
        <v>0.75</v>
      </c>
      <c r="E9" s="17">
        <v>60.32</v>
      </c>
      <c r="F9" s="17">
        <v>33.564999999999998</v>
      </c>
      <c r="G9" s="17" t="s">
        <v>12</v>
      </c>
      <c r="H9" s="17" t="s">
        <v>12</v>
      </c>
    </row>
    <row r="10" spans="1:8">
      <c r="A10" s="18">
        <v>1975</v>
      </c>
      <c r="B10" s="18">
        <v>3</v>
      </c>
      <c r="C10" s="31" t="s">
        <v>12</v>
      </c>
      <c r="D10" s="32">
        <f>3*D11/4+D7/4</f>
        <v>0.75</v>
      </c>
      <c r="E10" s="17">
        <v>60.756999999999998</v>
      </c>
      <c r="F10" s="17">
        <v>34.256999999999998</v>
      </c>
      <c r="G10" s="17" t="s">
        <v>12</v>
      </c>
      <c r="H10" s="17" t="s">
        <v>12</v>
      </c>
    </row>
    <row r="11" spans="1:8">
      <c r="A11" s="18">
        <v>1975</v>
      </c>
      <c r="B11" s="18">
        <v>4</v>
      </c>
      <c r="C11" s="31">
        <v>0.75</v>
      </c>
      <c r="D11" s="31">
        <f t="shared" ref="D11:D71" si="0">C11</f>
        <v>0.75</v>
      </c>
      <c r="E11" s="17">
        <v>61.475999999999999</v>
      </c>
      <c r="F11" s="17">
        <v>34.877000000000002</v>
      </c>
      <c r="G11" s="17" t="s">
        <v>12</v>
      </c>
      <c r="H11" s="17" t="s">
        <v>12</v>
      </c>
    </row>
    <row r="12" spans="1:8">
      <c r="A12" s="18">
        <v>1976</v>
      </c>
      <c r="B12" s="18">
        <v>1</v>
      </c>
      <c r="C12" s="31" t="s">
        <v>12</v>
      </c>
      <c r="D12" s="32">
        <f>3*D11/4+D15/4</f>
        <v>0.75249999999999995</v>
      </c>
      <c r="E12" s="17">
        <v>62.283999999999999</v>
      </c>
      <c r="F12" s="17">
        <v>35.976999999999997</v>
      </c>
      <c r="G12" s="17" t="s">
        <v>12</v>
      </c>
      <c r="H12" s="17" t="s">
        <v>12</v>
      </c>
    </row>
    <row r="13" spans="1:8">
      <c r="A13" s="18">
        <v>1976</v>
      </c>
      <c r="B13" s="18">
        <v>2</v>
      </c>
      <c r="C13" s="31" t="s">
        <v>12</v>
      </c>
      <c r="D13" s="32">
        <f>D11/2+D15/2</f>
        <v>0.755</v>
      </c>
      <c r="E13" s="17">
        <v>62.744</v>
      </c>
      <c r="F13" s="17">
        <v>36.335000000000001</v>
      </c>
      <c r="G13" s="17" t="s">
        <v>12</v>
      </c>
      <c r="H13" s="17" t="s">
        <v>12</v>
      </c>
    </row>
    <row r="14" spans="1:8">
      <c r="A14" s="18">
        <v>1976</v>
      </c>
      <c r="B14" s="18">
        <v>3</v>
      </c>
      <c r="C14" s="31" t="s">
        <v>12</v>
      </c>
      <c r="D14" s="32">
        <f>3*D15/4+D11/4</f>
        <v>0.75750000000000006</v>
      </c>
      <c r="E14" s="17">
        <v>63.109000000000002</v>
      </c>
      <c r="F14" s="17">
        <v>36.546999999999997</v>
      </c>
      <c r="G14" s="17" t="s">
        <v>12</v>
      </c>
      <c r="H14" s="17" t="s">
        <v>12</v>
      </c>
    </row>
    <row r="15" spans="1:8">
      <c r="A15" s="18">
        <v>1976</v>
      </c>
      <c r="B15" s="18">
        <v>4</v>
      </c>
      <c r="C15" s="31">
        <v>0.76</v>
      </c>
      <c r="D15" s="31">
        <f t="shared" si="0"/>
        <v>0.76</v>
      </c>
      <c r="E15" s="17">
        <v>63.585000000000001</v>
      </c>
      <c r="F15" s="17">
        <v>36.860999999999997</v>
      </c>
      <c r="G15" s="17" t="s">
        <v>12</v>
      </c>
      <c r="H15" s="17" t="s">
        <v>12</v>
      </c>
    </row>
    <row r="16" spans="1:8">
      <c r="A16" s="18">
        <v>1977</v>
      </c>
      <c r="B16" s="18">
        <v>1</v>
      </c>
      <c r="C16" s="31" t="s">
        <v>12</v>
      </c>
      <c r="D16" s="32">
        <f>3*D15/4+D19/4</f>
        <v>0.76750000000000007</v>
      </c>
      <c r="E16" s="17">
        <v>64.347999999999999</v>
      </c>
      <c r="F16" s="17">
        <v>37.478999999999999</v>
      </c>
      <c r="G16" s="17" t="s">
        <v>12</v>
      </c>
      <c r="H16" s="17" t="s">
        <v>12</v>
      </c>
    </row>
    <row r="17" spans="1:8">
      <c r="A17" s="18">
        <v>1977</v>
      </c>
      <c r="B17" s="18">
        <v>2</v>
      </c>
      <c r="C17" s="31" t="s">
        <v>12</v>
      </c>
      <c r="D17" s="32">
        <f>D15/2+D19/2</f>
        <v>0.77500000000000002</v>
      </c>
      <c r="E17" s="17">
        <v>65.462999999999994</v>
      </c>
      <c r="F17" s="17">
        <v>38.357999999999997</v>
      </c>
      <c r="G17" s="17" t="s">
        <v>12</v>
      </c>
      <c r="H17" s="17" t="s">
        <v>12</v>
      </c>
    </row>
    <row r="18" spans="1:8">
      <c r="A18" s="18">
        <v>1977</v>
      </c>
      <c r="B18" s="18">
        <v>3</v>
      </c>
      <c r="C18" s="31" t="s">
        <v>12</v>
      </c>
      <c r="D18" s="32">
        <f>3*D19/4+D15/4</f>
        <v>0.78249999999999997</v>
      </c>
      <c r="E18" s="17">
        <v>66.308000000000007</v>
      </c>
      <c r="F18" s="17">
        <v>39.154000000000003</v>
      </c>
      <c r="G18" s="17" t="s">
        <v>12</v>
      </c>
      <c r="H18" s="17" t="s">
        <v>12</v>
      </c>
    </row>
    <row r="19" spans="1:8">
      <c r="A19" s="18">
        <v>1977</v>
      </c>
      <c r="B19" s="18">
        <v>4</v>
      </c>
      <c r="C19" s="31">
        <v>0.79</v>
      </c>
      <c r="D19" s="31">
        <f t="shared" si="0"/>
        <v>0.79</v>
      </c>
      <c r="E19" s="17">
        <v>67.055999999999997</v>
      </c>
      <c r="F19" s="17">
        <v>39.029000000000003</v>
      </c>
      <c r="G19" s="17" t="s">
        <v>12</v>
      </c>
      <c r="H19" s="17" t="s">
        <v>12</v>
      </c>
    </row>
    <row r="20" spans="1:8">
      <c r="A20" s="18">
        <v>1978</v>
      </c>
      <c r="B20" s="18">
        <v>1</v>
      </c>
      <c r="C20" s="31" t="s">
        <v>12</v>
      </c>
      <c r="D20" s="32">
        <f>3*D19/4+D23/4</f>
        <v>0.79500000000000004</v>
      </c>
      <c r="E20" s="17">
        <v>67.86</v>
      </c>
      <c r="F20" s="17">
        <v>39.238999999999997</v>
      </c>
      <c r="G20" s="17" t="s">
        <v>12</v>
      </c>
      <c r="H20" s="17" t="s">
        <v>12</v>
      </c>
    </row>
    <row r="21" spans="1:8">
      <c r="A21" s="18">
        <v>1978</v>
      </c>
      <c r="B21" s="18">
        <v>2</v>
      </c>
      <c r="C21" s="31" t="s">
        <v>12</v>
      </c>
      <c r="D21" s="32">
        <f>D19/2+D23/2</f>
        <v>0.8</v>
      </c>
      <c r="E21" s="17">
        <v>69.209000000000003</v>
      </c>
      <c r="F21" s="17">
        <v>41.174999999999997</v>
      </c>
      <c r="G21" s="17" t="s">
        <v>12</v>
      </c>
      <c r="H21" s="17" t="s">
        <v>12</v>
      </c>
    </row>
    <row r="22" spans="1:8">
      <c r="A22" s="18">
        <v>1978</v>
      </c>
      <c r="B22" s="18">
        <v>3</v>
      </c>
      <c r="C22" s="31" t="s">
        <v>12</v>
      </c>
      <c r="D22" s="32">
        <f>3*D23/4+D19/4</f>
        <v>0.80500000000000005</v>
      </c>
      <c r="E22" s="17">
        <v>69.903999999999996</v>
      </c>
      <c r="F22" s="17">
        <v>41.518999999999998</v>
      </c>
      <c r="G22" s="17" t="s">
        <v>12</v>
      </c>
      <c r="H22" s="17" t="s">
        <v>12</v>
      </c>
    </row>
    <row r="23" spans="1:8">
      <c r="A23" s="18">
        <v>1978</v>
      </c>
      <c r="B23" s="18">
        <v>4</v>
      </c>
      <c r="C23" s="31">
        <v>0.81</v>
      </c>
      <c r="D23" s="31">
        <f t="shared" si="0"/>
        <v>0.81</v>
      </c>
      <c r="E23" s="17">
        <v>70.837999999999994</v>
      </c>
      <c r="F23" s="17">
        <v>42.287999999999997</v>
      </c>
      <c r="G23" s="17" t="s">
        <v>12</v>
      </c>
      <c r="H23" s="17" t="s">
        <v>12</v>
      </c>
    </row>
    <row r="24" spans="1:8">
      <c r="A24" s="18">
        <v>1979</v>
      </c>
      <c r="B24" s="18">
        <v>1</v>
      </c>
      <c r="C24" s="31" t="s">
        <v>12</v>
      </c>
      <c r="D24" s="32">
        <f>3*D23/4+D27/4</f>
        <v>0.80750000000000011</v>
      </c>
      <c r="E24" s="17">
        <v>71.667000000000002</v>
      </c>
      <c r="F24" s="17">
        <v>42.209000000000003</v>
      </c>
      <c r="G24" s="17" t="s">
        <v>12</v>
      </c>
      <c r="H24" s="17" t="s">
        <v>12</v>
      </c>
    </row>
    <row r="25" spans="1:8">
      <c r="A25" s="18">
        <v>1979</v>
      </c>
      <c r="B25" s="18">
        <v>2</v>
      </c>
      <c r="C25" s="31" t="s">
        <v>12</v>
      </c>
      <c r="D25" s="32">
        <f>D23/2+D27/2</f>
        <v>0.80500000000000005</v>
      </c>
      <c r="E25" s="17">
        <v>72.302999999999997</v>
      </c>
      <c r="F25" s="17">
        <v>42.265000000000001</v>
      </c>
      <c r="G25" s="17" t="s">
        <v>12</v>
      </c>
      <c r="H25" s="17" t="s">
        <v>12</v>
      </c>
    </row>
    <row r="26" spans="1:8">
      <c r="A26" s="18">
        <v>1979</v>
      </c>
      <c r="B26" s="18">
        <v>3</v>
      </c>
      <c r="C26" s="31" t="s">
        <v>12</v>
      </c>
      <c r="D26" s="32">
        <f>3*D27/4+D23/4</f>
        <v>0.8025000000000001</v>
      </c>
      <c r="E26" s="17">
        <v>72.736999999999995</v>
      </c>
      <c r="F26" s="17">
        <v>42.573999999999998</v>
      </c>
      <c r="G26" s="17" t="s">
        <v>12</v>
      </c>
      <c r="H26" s="17" t="s">
        <v>12</v>
      </c>
    </row>
    <row r="27" spans="1:8">
      <c r="A27" s="18">
        <v>1979</v>
      </c>
      <c r="B27" s="18">
        <v>4</v>
      </c>
      <c r="C27" s="31">
        <v>0.8</v>
      </c>
      <c r="D27" s="31">
        <f t="shared" si="0"/>
        <v>0.8</v>
      </c>
      <c r="E27" s="17">
        <v>72.921000000000006</v>
      </c>
      <c r="F27" s="17">
        <v>42.621000000000002</v>
      </c>
      <c r="G27" s="17" t="s">
        <v>12</v>
      </c>
      <c r="H27" s="17" t="s">
        <v>12</v>
      </c>
    </row>
    <row r="28" spans="1:8">
      <c r="A28" s="18">
        <v>1980</v>
      </c>
      <c r="B28" s="18">
        <v>1</v>
      </c>
      <c r="C28" s="31" t="s">
        <v>12</v>
      </c>
      <c r="D28" s="32">
        <f>3*D27/4+D31/4</f>
        <v>0.79</v>
      </c>
      <c r="E28" s="17">
        <v>73.132999999999996</v>
      </c>
      <c r="F28" s="17">
        <v>42.720999999999997</v>
      </c>
      <c r="G28" s="17" t="s">
        <v>12</v>
      </c>
      <c r="H28" s="17" t="s">
        <v>12</v>
      </c>
    </row>
    <row r="29" spans="1:8">
      <c r="A29" s="18">
        <v>1980</v>
      </c>
      <c r="B29" s="18">
        <v>2</v>
      </c>
      <c r="C29" s="31" t="s">
        <v>12</v>
      </c>
      <c r="D29" s="32">
        <f>D27/2+D31/2</f>
        <v>0.78</v>
      </c>
      <c r="E29" s="17">
        <v>72.397000000000006</v>
      </c>
      <c r="F29" s="17">
        <v>41.52</v>
      </c>
      <c r="G29" s="17" t="s">
        <v>12</v>
      </c>
      <c r="H29" s="17" t="s">
        <v>12</v>
      </c>
    </row>
    <row r="30" spans="1:8">
      <c r="A30" s="18">
        <v>1980</v>
      </c>
      <c r="B30" s="18">
        <v>3</v>
      </c>
      <c r="C30" s="31" t="s">
        <v>12</v>
      </c>
      <c r="D30" s="32">
        <f>3*D31/4+D27/4</f>
        <v>0.77</v>
      </c>
      <c r="E30" s="17">
        <v>72.191000000000003</v>
      </c>
      <c r="F30" s="17">
        <v>41.468000000000004</v>
      </c>
      <c r="G30" s="17" t="s">
        <v>12</v>
      </c>
      <c r="H30" s="17" t="s">
        <v>12</v>
      </c>
    </row>
    <row r="31" spans="1:8">
      <c r="A31" s="18">
        <v>1980</v>
      </c>
      <c r="B31" s="18">
        <v>4</v>
      </c>
      <c r="C31" s="31">
        <v>0.76</v>
      </c>
      <c r="D31" s="31">
        <f t="shared" si="0"/>
        <v>0.76</v>
      </c>
      <c r="E31" s="17">
        <v>72.819000000000003</v>
      </c>
      <c r="F31" s="17">
        <v>42.448</v>
      </c>
      <c r="G31" s="17" t="s">
        <v>12</v>
      </c>
      <c r="H31" s="17" t="s">
        <v>12</v>
      </c>
    </row>
    <row r="32" spans="1:8">
      <c r="A32" s="18">
        <v>1981</v>
      </c>
      <c r="B32" s="18">
        <v>1</v>
      </c>
      <c r="C32" s="31" t="s">
        <v>12</v>
      </c>
      <c r="D32" s="32">
        <f>3*D31/4+D35/4</f>
        <v>0.75</v>
      </c>
      <c r="E32" s="17">
        <v>73.150000000000006</v>
      </c>
      <c r="F32" s="17">
        <v>43.405000000000001</v>
      </c>
      <c r="G32" s="17" t="s">
        <v>12</v>
      </c>
      <c r="H32" s="17" t="s">
        <v>12</v>
      </c>
    </row>
    <row r="33" spans="1:8">
      <c r="A33" s="18">
        <v>1981</v>
      </c>
      <c r="B33" s="18">
        <v>2</v>
      </c>
      <c r="C33" s="31" t="s">
        <v>12</v>
      </c>
      <c r="D33" s="32">
        <f>D31/2+D35/2</f>
        <v>0.74</v>
      </c>
      <c r="E33" s="17">
        <v>73.498000000000005</v>
      </c>
      <c r="F33" s="17">
        <v>42.877000000000002</v>
      </c>
      <c r="G33" s="17" t="s">
        <v>12</v>
      </c>
      <c r="H33" s="17" t="s">
        <v>12</v>
      </c>
    </row>
    <row r="34" spans="1:8">
      <c r="A34" s="18">
        <v>1981</v>
      </c>
      <c r="B34" s="18">
        <v>3</v>
      </c>
      <c r="C34" s="31" t="s">
        <v>12</v>
      </c>
      <c r="D34" s="32">
        <f>3*D35/4+D31/4</f>
        <v>0.73</v>
      </c>
      <c r="E34" s="17">
        <v>73.744</v>
      </c>
      <c r="F34" s="17">
        <v>43.225000000000001</v>
      </c>
      <c r="G34" s="17" t="s">
        <v>12</v>
      </c>
      <c r="H34" s="17" t="s">
        <v>12</v>
      </c>
    </row>
    <row r="35" spans="1:8">
      <c r="A35" s="18">
        <v>1981</v>
      </c>
      <c r="B35" s="18">
        <v>4</v>
      </c>
      <c r="C35" s="31">
        <v>0.72</v>
      </c>
      <c r="D35" s="31">
        <f t="shared" si="0"/>
        <v>0.72</v>
      </c>
      <c r="E35" s="17">
        <v>73.367000000000004</v>
      </c>
      <c r="F35" s="17">
        <v>42.548999999999999</v>
      </c>
      <c r="G35" s="17" t="s">
        <v>12</v>
      </c>
      <c r="H35" s="17" t="s">
        <v>12</v>
      </c>
    </row>
    <row r="36" spans="1:8">
      <c r="A36" s="18">
        <v>1982</v>
      </c>
      <c r="B36" s="18">
        <v>1</v>
      </c>
      <c r="C36" s="31" t="s">
        <v>12</v>
      </c>
      <c r="D36" s="32">
        <f>3*D35/4+D39/4</f>
        <v>0.70250000000000001</v>
      </c>
      <c r="E36" s="17">
        <v>72.795000000000002</v>
      </c>
      <c r="F36" s="17">
        <v>41.563000000000002</v>
      </c>
      <c r="G36" s="17" t="s">
        <v>12</v>
      </c>
      <c r="H36" s="17" t="s">
        <v>12</v>
      </c>
    </row>
    <row r="37" spans="1:8">
      <c r="A37" s="18">
        <v>1982</v>
      </c>
      <c r="B37" s="18">
        <v>2</v>
      </c>
      <c r="C37" s="31" t="s">
        <v>12</v>
      </c>
      <c r="D37" s="32">
        <f>D35/2+D39/2</f>
        <v>0.68500000000000005</v>
      </c>
      <c r="E37" s="17">
        <v>72.64</v>
      </c>
      <c r="F37" s="17">
        <v>41.811</v>
      </c>
      <c r="G37" s="17" t="s">
        <v>12</v>
      </c>
      <c r="H37" s="17" t="s">
        <v>12</v>
      </c>
    </row>
    <row r="38" spans="1:8">
      <c r="A38" s="18">
        <v>1982</v>
      </c>
      <c r="B38" s="18">
        <v>3</v>
      </c>
      <c r="C38" s="31" t="s">
        <v>12</v>
      </c>
      <c r="D38" s="32">
        <f>3*D39/4+D35/4</f>
        <v>0.66749999999999998</v>
      </c>
      <c r="E38" s="17">
        <v>72.12</v>
      </c>
      <c r="F38" s="17">
        <v>41.594000000000001</v>
      </c>
      <c r="G38" s="17" t="s">
        <v>12</v>
      </c>
      <c r="H38" s="17" t="s">
        <v>12</v>
      </c>
    </row>
    <row r="39" spans="1:8">
      <c r="A39" s="18">
        <v>1982</v>
      </c>
      <c r="B39" s="18">
        <v>4</v>
      </c>
      <c r="C39" s="31">
        <v>0.65</v>
      </c>
      <c r="D39" s="31">
        <f t="shared" si="0"/>
        <v>0.65</v>
      </c>
      <c r="E39" s="17">
        <v>71.510999999999996</v>
      </c>
      <c r="F39" s="17">
        <v>41.593000000000004</v>
      </c>
      <c r="G39" s="17" t="s">
        <v>12</v>
      </c>
      <c r="H39" s="17" t="s">
        <v>12</v>
      </c>
    </row>
    <row r="40" spans="1:8">
      <c r="A40" s="18">
        <v>1983</v>
      </c>
      <c r="B40" s="18">
        <v>1</v>
      </c>
      <c r="C40" s="31" t="s">
        <v>12</v>
      </c>
      <c r="D40" s="32">
        <f>3*D39/4+D43/4</f>
        <v>0.66749999999999998</v>
      </c>
      <c r="E40" s="17">
        <v>71.697999999999993</v>
      </c>
      <c r="F40" s="17">
        <v>42.393999999999998</v>
      </c>
      <c r="G40" s="17" t="s">
        <v>12</v>
      </c>
      <c r="H40" s="17" t="s">
        <v>12</v>
      </c>
    </row>
    <row r="41" spans="1:8">
      <c r="A41" s="18">
        <v>1983</v>
      </c>
      <c r="B41" s="18">
        <v>2</v>
      </c>
      <c r="C41" s="31" t="s">
        <v>12</v>
      </c>
      <c r="D41" s="32">
        <f>D39/2+D43/2</f>
        <v>0.68500000000000005</v>
      </c>
      <c r="E41" s="17">
        <v>72.37</v>
      </c>
      <c r="F41" s="17">
        <v>43.854999999999997</v>
      </c>
      <c r="G41" s="17" t="s">
        <v>12</v>
      </c>
      <c r="H41" s="17" t="s">
        <v>12</v>
      </c>
    </row>
    <row r="42" spans="1:8">
      <c r="A42" s="18">
        <v>1983</v>
      </c>
      <c r="B42" s="18">
        <v>3</v>
      </c>
      <c r="C42" s="31" t="s">
        <v>12</v>
      </c>
      <c r="D42" s="32">
        <f>3*D43/4+D39/4</f>
        <v>0.70250000000000001</v>
      </c>
      <c r="E42" s="17">
        <v>73.293999999999997</v>
      </c>
      <c r="F42" s="17">
        <v>45.04</v>
      </c>
      <c r="G42" s="17" t="s">
        <v>12</v>
      </c>
      <c r="H42" s="17" t="s">
        <v>12</v>
      </c>
    </row>
    <row r="43" spans="1:8">
      <c r="A43" s="18">
        <v>1983</v>
      </c>
      <c r="B43" s="18">
        <v>4</v>
      </c>
      <c r="C43" s="31">
        <v>0.72</v>
      </c>
      <c r="D43" s="31">
        <f t="shared" si="0"/>
        <v>0.72</v>
      </c>
      <c r="E43" s="17">
        <v>74.625</v>
      </c>
      <c r="F43" s="17">
        <v>46.104999999999997</v>
      </c>
      <c r="G43" s="17" t="s">
        <v>12</v>
      </c>
      <c r="H43" s="17" t="s">
        <v>12</v>
      </c>
    </row>
    <row r="44" spans="1:8">
      <c r="A44" s="18">
        <v>1984</v>
      </c>
      <c r="B44" s="18">
        <v>1</v>
      </c>
      <c r="C44" s="31" t="s">
        <v>12</v>
      </c>
      <c r="D44" s="32">
        <f>3*D43/4+D47/4</f>
        <v>0.72750000000000004</v>
      </c>
      <c r="E44" s="17">
        <v>75.805000000000007</v>
      </c>
      <c r="F44" s="17">
        <v>47.067</v>
      </c>
      <c r="G44" s="17" t="s">
        <v>12</v>
      </c>
      <c r="H44" s="17" t="s">
        <v>12</v>
      </c>
    </row>
    <row r="45" spans="1:8">
      <c r="A45" s="18">
        <v>1984</v>
      </c>
      <c r="B45" s="18">
        <v>2</v>
      </c>
      <c r="C45" s="31" t="s">
        <v>12</v>
      </c>
      <c r="D45" s="32">
        <f>D43/2+D47/2</f>
        <v>0.73499999999999999</v>
      </c>
      <c r="E45" s="17">
        <v>76.677000000000007</v>
      </c>
      <c r="F45" s="17">
        <v>47.987000000000002</v>
      </c>
      <c r="G45" s="17" t="s">
        <v>12</v>
      </c>
      <c r="H45" s="17" t="s">
        <v>12</v>
      </c>
    </row>
    <row r="46" spans="1:8">
      <c r="A46" s="18">
        <v>1984</v>
      </c>
      <c r="B46" s="18">
        <v>3</v>
      </c>
      <c r="C46" s="31" t="s">
        <v>12</v>
      </c>
      <c r="D46" s="32">
        <f>3*D47/4+D43/4</f>
        <v>0.74249999999999994</v>
      </c>
      <c r="E46" s="17">
        <v>77.296999999999997</v>
      </c>
      <c r="F46" s="17">
        <v>48.412999999999997</v>
      </c>
      <c r="G46" s="17" t="s">
        <v>12</v>
      </c>
      <c r="H46" s="17" t="s">
        <v>12</v>
      </c>
    </row>
    <row r="47" spans="1:8">
      <c r="A47" s="18">
        <v>1984</v>
      </c>
      <c r="B47" s="18">
        <v>4</v>
      </c>
      <c r="C47" s="31">
        <v>0.75</v>
      </c>
      <c r="D47" s="31">
        <f t="shared" si="0"/>
        <v>0.75</v>
      </c>
      <c r="E47" s="17">
        <v>77.878</v>
      </c>
      <c r="F47" s="17">
        <v>48.762</v>
      </c>
      <c r="G47" s="17" t="s">
        <v>12</v>
      </c>
      <c r="H47" s="17" t="s">
        <v>12</v>
      </c>
    </row>
    <row r="48" spans="1:8">
      <c r="A48" s="18">
        <v>1985</v>
      </c>
      <c r="B48" s="18">
        <v>1</v>
      </c>
      <c r="C48" s="31" t="s">
        <v>12</v>
      </c>
      <c r="D48" s="32">
        <f>3*D47/4+D51/4</f>
        <v>0.75</v>
      </c>
      <c r="E48" s="17">
        <v>78.460999999999999</v>
      </c>
      <c r="F48" s="17">
        <v>49.243000000000002</v>
      </c>
      <c r="G48" s="17" t="s">
        <v>12</v>
      </c>
      <c r="H48" s="17" t="s">
        <v>12</v>
      </c>
    </row>
    <row r="49" spans="1:8">
      <c r="A49" s="18">
        <v>1985</v>
      </c>
      <c r="B49" s="18">
        <v>2</v>
      </c>
      <c r="C49" s="31" t="s">
        <v>12</v>
      </c>
      <c r="D49" s="32">
        <f>D47/2+D51/2</f>
        <v>0.75</v>
      </c>
      <c r="E49" s="17">
        <v>78.905000000000001</v>
      </c>
      <c r="F49" s="17">
        <v>49.728999999999999</v>
      </c>
      <c r="G49" s="17" t="s">
        <v>12</v>
      </c>
      <c r="H49" s="17" t="s">
        <v>12</v>
      </c>
    </row>
    <row r="50" spans="1:8">
      <c r="A50" s="18">
        <v>1985</v>
      </c>
      <c r="B50" s="18">
        <v>3</v>
      </c>
      <c r="C50" s="31" t="s">
        <v>12</v>
      </c>
      <c r="D50" s="32">
        <f>3*D51/4+D47/4</f>
        <v>0.75</v>
      </c>
      <c r="E50" s="17">
        <v>79.284000000000006</v>
      </c>
      <c r="F50" s="17">
        <v>50.503</v>
      </c>
      <c r="G50" s="17" t="s">
        <v>12</v>
      </c>
      <c r="H50" s="17" t="s">
        <v>12</v>
      </c>
    </row>
    <row r="51" spans="1:8">
      <c r="A51" s="18">
        <v>1985</v>
      </c>
      <c r="B51" s="18">
        <v>4</v>
      </c>
      <c r="C51" s="31">
        <v>0.75</v>
      </c>
      <c r="D51" s="31">
        <f t="shared" si="0"/>
        <v>0.75</v>
      </c>
      <c r="E51" s="17">
        <v>79.808999999999997</v>
      </c>
      <c r="F51" s="17">
        <v>50.962000000000003</v>
      </c>
      <c r="G51" s="17" t="s">
        <v>12</v>
      </c>
      <c r="H51" s="17" t="s">
        <v>12</v>
      </c>
    </row>
    <row r="52" spans="1:8">
      <c r="A52" s="18">
        <v>1986</v>
      </c>
      <c r="B52" s="18">
        <v>1</v>
      </c>
      <c r="C52" s="31" t="s">
        <v>12</v>
      </c>
      <c r="D52" s="32">
        <f>3*D51/4+D55/4</f>
        <v>0.75249999999999995</v>
      </c>
      <c r="E52" s="17">
        <v>79.876000000000005</v>
      </c>
      <c r="F52" s="17">
        <v>51.488999999999997</v>
      </c>
      <c r="G52" s="17" t="s">
        <v>12</v>
      </c>
      <c r="H52" s="17" t="s">
        <v>12</v>
      </c>
    </row>
    <row r="53" spans="1:8">
      <c r="A53" s="18">
        <v>1986</v>
      </c>
      <c r="B53" s="18">
        <v>2</v>
      </c>
      <c r="C53" s="31" t="s">
        <v>12</v>
      </c>
      <c r="D53" s="32">
        <f>D51/2+D55/2</f>
        <v>0.755</v>
      </c>
      <c r="E53" s="17">
        <v>80.132999999999996</v>
      </c>
      <c r="F53" s="17">
        <v>51.764000000000003</v>
      </c>
      <c r="G53" s="17" t="s">
        <v>12</v>
      </c>
      <c r="H53" s="17" t="s">
        <v>12</v>
      </c>
    </row>
    <row r="54" spans="1:8">
      <c r="A54" s="18">
        <v>1986</v>
      </c>
      <c r="B54" s="18">
        <v>3</v>
      </c>
      <c r="C54" s="31" t="s">
        <v>12</v>
      </c>
      <c r="D54" s="32">
        <f>3*D55/4+D51/4</f>
        <v>0.75750000000000006</v>
      </c>
      <c r="E54" s="17">
        <v>80.765000000000001</v>
      </c>
      <c r="F54" s="17">
        <v>52.277000000000001</v>
      </c>
      <c r="G54" s="17" t="s">
        <v>12</v>
      </c>
      <c r="H54" s="17" t="s">
        <v>12</v>
      </c>
    </row>
    <row r="55" spans="1:8">
      <c r="A55" s="18">
        <v>1986</v>
      </c>
      <c r="B55" s="18">
        <v>4</v>
      </c>
      <c r="C55" s="31">
        <v>0.76</v>
      </c>
      <c r="D55" s="31">
        <f t="shared" si="0"/>
        <v>0.76</v>
      </c>
      <c r="E55" s="17">
        <v>81.272000000000006</v>
      </c>
      <c r="F55" s="17">
        <v>52.545000000000002</v>
      </c>
      <c r="G55" s="17" t="s">
        <v>12</v>
      </c>
      <c r="H55" s="17" t="s">
        <v>12</v>
      </c>
    </row>
    <row r="56" spans="1:8">
      <c r="A56" s="18">
        <v>1987</v>
      </c>
      <c r="B56" s="18">
        <v>1</v>
      </c>
      <c r="C56" s="31" t="s">
        <v>12</v>
      </c>
      <c r="D56" s="32">
        <f>3*D55/4+D59/4</f>
        <v>0.76500000000000012</v>
      </c>
      <c r="E56" s="17">
        <v>81.841999999999999</v>
      </c>
      <c r="F56" s="17">
        <v>52.914999999999999</v>
      </c>
      <c r="G56" s="17" t="s">
        <v>12</v>
      </c>
      <c r="H56" s="17" t="s">
        <v>12</v>
      </c>
    </row>
    <row r="57" spans="1:8">
      <c r="A57" s="18">
        <v>1987</v>
      </c>
      <c r="B57" s="18">
        <v>2</v>
      </c>
      <c r="C57" s="31" t="s">
        <v>12</v>
      </c>
      <c r="D57" s="32">
        <f>D55/2+D59/2</f>
        <v>0.77</v>
      </c>
      <c r="E57" s="17">
        <v>82.424000000000007</v>
      </c>
      <c r="F57" s="17">
        <v>53.6</v>
      </c>
      <c r="G57" s="17" t="s">
        <v>12</v>
      </c>
      <c r="H57" s="17" t="s">
        <v>12</v>
      </c>
    </row>
    <row r="58" spans="1:8">
      <c r="A58" s="18">
        <v>1987</v>
      </c>
      <c r="B58" s="18">
        <v>3</v>
      </c>
      <c r="C58" s="31" t="s">
        <v>12</v>
      </c>
      <c r="D58" s="32">
        <f>3*D59/4+D55/4</f>
        <v>0.77499999999999991</v>
      </c>
      <c r="E58" s="17">
        <v>83.036000000000001</v>
      </c>
      <c r="F58" s="17">
        <v>53.987000000000002</v>
      </c>
      <c r="G58" s="17" t="s">
        <v>12</v>
      </c>
      <c r="H58" s="17" t="s">
        <v>12</v>
      </c>
    </row>
    <row r="59" spans="1:8">
      <c r="A59" s="18">
        <v>1987</v>
      </c>
      <c r="B59" s="18">
        <v>4</v>
      </c>
      <c r="C59" s="31">
        <v>0.78</v>
      </c>
      <c r="D59" s="31">
        <f t="shared" si="0"/>
        <v>0.78</v>
      </c>
      <c r="E59" s="17">
        <v>83.736999999999995</v>
      </c>
      <c r="F59" s="17">
        <v>55.014000000000003</v>
      </c>
      <c r="G59" s="17" t="s">
        <v>12</v>
      </c>
      <c r="H59" s="17" t="s">
        <v>12</v>
      </c>
    </row>
    <row r="60" spans="1:8">
      <c r="A60" s="18">
        <v>1988</v>
      </c>
      <c r="B60" s="18">
        <v>1</v>
      </c>
      <c r="C60" s="31" t="s">
        <v>12</v>
      </c>
      <c r="D60" s="32">
        <f>3*D59/4+D63/4</f>
        <v>0.78499999999999992</v>
      </c>
      <c r="E60" s="17">
        <v>84.317999999999998</v>
      </c>
      <c r="F60" s="17">
        <v>55.252000000000002</v>
      </c>
      <c r="G60" s="17" t="s">
        <v>12</v>
      </c>
      <c r="H60" s="17" t="s">
        <v>12</v>
      </c>
    </row>
    <row r="61" spans="1:8">
      <c r="A61" s="18">
        <v>1988</v>
      </c>
      <c r="B61" s="18">
        <v>2</v>
      </c>
      <c r="C61" s="31" t="s">
        <v>12</v>
      </c>
      <c r="D61" s="32">
        <f>D59/2+D63/2</f>
        <v>0.79</v>
      </c>
      <c r="E61" s="17">
        <v>85.296000000000006</v>
      </c>
      <c r="F61" s="17">
        <v>56.195</v>
      </c>
      <c r="G61" s="17" t="s">
        <v>12</v>
      </c>
      <c r="H61" s="17" t="s">
        <v>12</v>
      </c>
    </row>
    <row r="62" spans="1:8">
      <c r="A62" s="18">
        <v>1988</v>
      </c>
      <c r="B62" s="18">
        <v>3</v>
      </c>
      <c r="C62" s="31" t="s">
        <v>12</v>
      </c>
      <c r="D62" s="32">
        <f>3*D63/4+D59/4</f>
        <v>0.79500000000000015</v>
      </c>
      <c r="E62" s="17">
        <v>85.668999999999997</v>
      </c>
      <c r="F62" s="17">
        <v>56.515999999999998</v>
      </c>
      <c r="G62" s="17" t="s">
        <v>12</v>
      </c>
      <c r="H62" s="17" t="s">
        <v>12</v>
      </c>
    </row>
    <row r="63" spans="1:8">
      <c r="A63" s="18">
        <v>1988</v>
      </c>
      <c r="B63" s="18">
        <v>4</v>
      </c>
      <c r="C63" s="31">
        <v>0.8</v>
      </c>
      <c r="D63" s="31">
        <f t="shared" si="0"/>
        <v>0.8</v>
      </c>
      <c r="E63" s="17">
        <v>86.301000000000002</v>
      </c>
      <c r="F63" s="17">
        <v>57.366</v>
      </c>
      <c r="G63" s="17" t="s">
        <v>12</v>
      </c>
      <c r="H63" s="17" t="s">
        <v>12</v>
      </c>
    </row>
    <row r="64" spans="1:8">
      <c r="A64" s="18">
        <v>1989</v>
      </c>
      <c r="B64" s="18">
        <v>1</v>
      </c>
      <c r="C64" s="31" t="s">
        <v>12</v>
      </c>
      <c r="D64" s="32">
        <f>3*D63/4+D67/4</f>
        <v>0.79500000000000015</v>
      </c>
      <c r="E64" s="17">
        <v>87.007000000000005</v>
      </c>
      <c r="F64" s="17">
        <v>57.844000000000001</v>
      </c>
      <c r="G64" s="17" t="s">
        <v>12</v>
      </c>
      <c r="H64" s="17" t="s">
        <v>12</v>
      </c>
    </row>
    <row r="65" spans="1:8">
      <c r="A65" s="18">
        <v>1989</v>
      </c>
      <c r="B65" s="18">
        <v>2</v>
      </c>
      <c r="C65" s="31" t="s">
        <v>12</v>
      </c>
      <c r="D65" s="32">
        <f>D63/2+D67/2</f>
        <v>0.79</v>
      </c>
      <c r="E65" s="17">
        <v>87.266999999999996</v>
      </c>
      <c r="F65" s="17">
        <v>58.293999999999997</v>
      </c>
      <c r="G65" s="17" t="s">
        <v>12</v>
      </c>
      <c r="H65" s="17" t="s">
        <v>12</v>
      </c>
    </row>
    <row r="66" spans="1:8">
      <c r="A66" s="18">
        <v>1989</v>
      </c>
      <c r="B66" s="18">
        <v>3</v>
      </c>
      <c r="C66" s="31" t="s">
        <v>12</v>
      </c>
      <c r="D66" s="32">
        <f>3*D67/4+D63/4</f>
        <v>0.78499999999999992</v>
      </c>
      <c r="E66" s="17">
        <v>87.322000000000003</v>
      </c>
      <c r="F66" s="17">
        <v>58.731000000000002</v>
      </c>
      <c r="G66" s="17" t="s">
        <v>12</v>
      </c>
      <c r="H66" s="17" t="s">
        <v>12</v>
      </c>
    </row>
    <row r="67" spans="1:8">
      <c r="A67" s="18">
        <v>1989</v>
      </c>
      <c r="B67" s="18">
        <v>4</v>
      </c>
      <c r="C67" s="31">
        <v>0.78</v>
      </c>
      <c r="D67" s="31">
        <f t="shared" si="0"/>
        <v>0.78</v>
      </c>
      <c r="E67" s="17">
        <v>87.668999999999997</v>
      </c>
      <c r="F67" s="17">
        <v>58.771000000000001</v>
      </c>
      <c r="G67" s="17" t="s">
        <v>12</v>
      </c>
      <c r="H67" s="17" t="s">
        <v>12</v>
      </c>
    </row>
    <row r="68" spans="1:8">
      <c r="A68" s="18">
        <v>1990</v>
      </c>
      <c r="B68" s="18">
        <v>1</v>
      </c>
      <c r="C68" s="31" t="s">
        <v>12</v>
      </c>
      <c r="D68" s="32">
        <f>3*D67/4+D71/4</f>
        <v>0.77749999999999997</v>
      </c>
      <c r="E68" s="17">
        <v>88.147999999999996</v>
      </c>
      <c r="F68" s="17">
        <v>59.417000000000002</v>
      </c>
      <c r="G68" s="17" t="s">
        <v>12</v>
      </c>
      <c r="H68" s="17" t="s">
        <v>12</v>
      </c>
    </row>
    <row r="69" spans="1:8">
      <c r="A69" s="18">
        <v>1990</v>
      </c>
      <c r="B69" s="18">
        <v>2</v>
      </c>
      <c r="C69" s="31" t="s">
        <v>12</v>
      </c>
      <c r="D69" s="32">
        <f>D67/2+D71/2</f>
        <v>0.77500000000000002</v>
      </c>
      <c r="E69" s="17">
        <v>88.168999999999997</v>
      </c>
      <c r="F69" s="17">
        <v>59.622</v>
      </c>
      <c r="G69" s="17" t="s">
        <v>12</v>
      </c>
      <c r="H69" s="17" t="s">
        <v>12</v>
      </c>
    </row>
    <row r="70" spans="1:8">
      <c r="A70" s="18">
        <v>1990</v>
      </c>
      <c r="B70" s="18">
        <v>3</v>
      </c>
      <c r="C70" s="31" t="s">
        <v>12</v>
      </c>
      <c r="D70" s="32">
        <f>3*D71/4+D67/4</f>
        <v>0.77249999999999996</v>
      </c>
      <c r="E70" s="17">
        <v>87.947000000000003</v>
      </c>
      <c r="F70" s="17">
        <v>59.491</v>
      </c>
      <c r="G70" s="17" t="s">
        <v>12</v>
      </c>
      <c r="H70" s="17" t="s">
        <v>12</v>
      </c>
    </row>
    <row r="71" spans="1:8">
      <c r="A71" s="18">
        <v>1990</v>
      </c>
      <c r="B71" s="18">
        <v>4</v>
      </c>
      <c r="C71" s="31">
        <v>0.77</v>
      </c>
      <c r="D71" s="31">
        <f t="shared" si="0"/>
        <v>0.77</v>
      </c>
      <c r="E71" s="17">
        <v>87.573999999999998</v>
      </c>
      <c r="F71" s="17">
        <v>58.709000000000003</v>
      </c>
      <c r="G71" s="17" t="s">
        <v>12</v>
      </c>
      <c r="H71" s="17" t="s">
        <v>12</v>
      </c>
    </row>
    <row r="72" spans="1:8">
      <c r="A72" s="18">
        <v>1991</v>
      </c>
      <c r="B72" s="18">
        <v>1</v>
      </c>
      <c r="C72" s="31" t="s">
        <v>12</v>
      </c>
      <c r="D72" s="32">
        <f>3*D71/4+D75/4</f>
        <v>0.77</v>
      </c>
      <c r="E72" s="17">
        <v>86.941999999999993</v>
      </c>
      <c r="F72" s="17">
        <v>58.273000000000003</v>
      </c>
      <c r="G72" s="17" t="s">
        <v>12</v>
      </c>
      <c r="H72" s="17" t="s">
        <v>12</v>
      </c>
    </row>
    <row r="73" spans="1:8">
      <c r="A73" s="18">
        <v>1991</v>
      </c>
      <c r="B73" s="18">
        <v>2</v>
      </c>
      <c r="C73" s="31" t="s">
        <v>12</v>
      </c>
      <c r="D73" s="32">
        <f>D71/2+D75/2</f>
        <v>0.77</v>
      </c>
      <c r="E73" s="17">
        <v>86.542000000000002</v>
      </c>
      <c r="F73" s="17">
        <v>58.863999999999997</v>
      </c>
      <c r="G73" s="17" t="s">
        <v>12</v>
      </c>
      <c r="H73" s="17" t="s">
        <v>12</v>
      </c>
    </row>
    <row r="74" spans="1:8">
      <c r="A74" s="18">
        <v>1991</v>
      </c>
      <c r="B74" s="18">
        <v>3</v>
      </c>
      <c r="C74" s="31" t="s">
        <v>12</v>
      </c>
      <c r="D74" s="32">
        <f>3*D75/4+D71/4</f>
        <v>0.77</v>
      </c>
      <c r="E74" s="17">
        <v>86.323999999999998</v>
      </c>
      <c r="F74" s="17">
        <v>59.212000000000003</v>
      </c>
      <c r="G74" s="17" t="s">
        <v>12</v>
      </c>
      <c r="H74" s="17" t="s">
        <v>12</v>
      </c>
    </row>
    <row r="75" spans="1:8">
      <c r="A75" s="18">
        <v>1991</v>
      </c>
      <c r="B75" s="18">
        <v>4</v>
      </c>
      <c r="C75" s="31">
        <v>0.77</v>
      </c>
      <c r="D75" s="31">
        <f t="shared" ref="D75:D135" si="1">C75</f>
        <v>0.77</v>
      </c>
      <c r="E75" s="17">
        <v>86.210999999999999</v>
      </c>
      <c r="F75" s="17">
        <v>59.459000000000003</v>
      </c>
      <c r="G75" s="17" t="s">
        <v>12</v>
      </c>
      <c r="H75" s="17" t="s">
        <v>12</v>
      </c>
    </row>
    <row r="76" spans="1:8">
      <c r="A76" s="18">
        <v>1992</v>
      </c>
      <c r="B76" s="18">
        <v>1</v>
      </c>
      <c r="C76" s="31" t="s">
        <v>12</v>
      </c>
      <c r="D76" s="32">
        <f>3*D75/4+D79/4</f>
        <v>0.77</v>
      </c>
      <c r="E76" s="17">
        <v>85.763000000000005</v>
      </c>
      <c r="F76" s="17">
        <v>60.265999999999998</v>
      </c>
      <c r="G76" s="17" t="s">
        <v>12</v>
      </c>
      <c r="H76" s="17" t="s">
        <v>12</v>
      </c>
    </row>
    <row r="77" spans="1:8">
      <c r="A77" s="18">
        <v>1992</v>
      </c>
      <c r="B77" s="18">
        <v>2</v>
      </c>
      <c r="C77" s="31" t="s">
        <v>12</v>
      </c>
      <c r="D77" s="32">
        <f>D75/2+D79/2</f>
        <v>0.77</v>
      </c>
      <c r="E77" s="17">
        <v>85.885000000000005</v>
      </c>
      <c r="F77" s="17">
        <v>61.006</v>
      </c>
      <c r="G77" s="17" t="s">
        <v>12</v>
      </c>
      <c r="H77" s="17" t="s">
        <v>12</v>
      </c>
    </row>
    <row r="78" spans="1:8">
      <c r="A78" s="18">
        <v>1992</v>
      </c>
      <c r="B78" s="18">
        <v>3</v>
      </c>
      <c r="C78" s="31" t="s">
        <v>12</v>
      </c>
      <c r="D78" s="32">
        <f>3*D79/4+D75/4</f>
        <v>0.77</v>
      </c>
      <c r="E78" s="17">
        <v>86.084000000000003</v>
      </c>
      <c r="F78" s="17">
        <v>61.661999999999999</v>
      </c>
      <c r="G78" s="17" t="s">
        <v>12</v>
      </c>
      <c r="H78" s="17" t="s">
        <v>12</v>
      </c>
    </row>
    <row r="79" spans="1:8">
      <c r="A79" s="18">
        <v>1992</v>
      </c>
      <c r="B79" s="18">
        <v>4</v>
      </c>
      <c r="C79" s="31">
        <v>0.77</v>
      </c>
      <c r="D79" s="31">
        <f t="shared" si="1"/>
        <v>0.77</v>
      </c>
      <c r="E79" s="17">
        <v>86.492999999999995</v>
      </c>
      <c r="F79" s="17">
        <v>62.45</v>
      </c>
      <c r="G79" s="17" t="s">
        <v>12</v>
      </c>
      <c r="H79" s="17" t="s">
        <v>12</v>
      </c>
    </row>
    <row r="80" spans="1:8">
      <c r="A80" s="18">
        <v>1993</v>
      </c>
      <c r="B80" s="18">
        <v>1</v>
      </c>
      <c r="C80" s="31" t="s">
        <v>12</v>
      </c>
      <c r="D80" s="32">
        <f>3*D79/4+D83/4</f>
        <v>0.77249999999999996</v>
      </c>
      <c r="E80" s="17">
        <v>87.186999999999998</v>
      </c>
      <c r="F80" s="17">
        <v>62.497999999999998</v>
      </c>
      <c r="G80" s="17" t="s">
        <v>12</v>
      </c>
      <c r="H80" s="17" t="s">
        <v>12</v>
      </c>
    </row>
    <row r="81" spans="1:8">
      <c r="A81" s="18">
        <v>1993</v>
      </c>
      <c r="B81" s="18">
        <v>2</v>
      </c>
      <c r="C81" s="31" t="s">
        <v>12</v>
      </c>
      <c r="D81" s="32">
        <f>D79/2+D83/2</f>
        <v>0.77500000000000002</v>
      </c>
      <c r="E81" s="17">
        <v>87.894999999999996</v>
      </c>
      <c r="F81" s="17">
        <v>62.872</v>
      </c>
      <c r="G81" s="17" t="s">
        <v>12</v>
      </c>
      <c r="H81" s="17" t="s">
        <v>12</v>
      </c>
    </row>
    <row r="82" spans="1:8">
      <c r="A82" s="18">
        <v>1993</v>
      </c>
      <c r="B82" s="18">
        <v>3</v>
      </c>
      <c r="C82" s="31" t="s">
        <v>12</v>
      </c>
      <c r="D82" s="32">
        <f>3*D83/4+D79/4</f>
        <v>0.77749999999999997</v>
      </c>
      <c r="E82" s="17">
        <v>88.322999999999993</v>
      </c>
      <c r="F82" s="17">
        <v>63.353999999999999</v>
      </c>
      <c r="G82" s="17" t="s">
        <v>12</v>
      </c>
      <c r="H82" s="17" t="s">
        <v>12</v>
      </c>
    </row>
    <row r="83" spans="1:8">
      <c r="A83" s="18">
        <v>1993</v>
      </c>
      <c r="B83" s="18">
        <v>4</v>
      </c>
      <c r="C83" s="31">
        <v>0.78</v>
      </c>
      <c r="D83" s="31">
        <f t="shared" si="1"/>
        <v>0.78</v>
      </c>
      <c r="E83" s="17">
        <v>89.004000000000005</v>
      </c>
      <c r="F83" s="17">
        <v>64.272000000000006</v>
      </c>
      <c r="G83" s="17" t="s">
        <v>12</v>
      </c>
      <c r="H83" s="17" t="s">
        <v>12</v>
      </c>
    </row>
    <row r="84" spans="1:8">
      <c r="A84" s="18">
        <v>1994</v>
      </c>
      <c r="B84" s="18">
        <v>1</v>
      </c>
      <c r="C84" s="31" t="s">
        <v>12</v>
      </c>
      <c r="D84" s="32">
        <f>3*D83/4+D87/4</f>
        <v>0.78499999999999992</v>
      </c>
      <c r="E84" s="17">
        <v>89.66</v>
      </c>
      <c r="F84" s="17">
        <v>64.894999999999996</v>
      </c>
      <c r="G84" s="17" t="s">
        <v>12</v>
      </c>
      <c r="H84" s="17" t="s">
        <v>12</v>
      </c>
    </row>
    <row r="85" spans="1:8">
      <c r="A85" s="18">
        <v>1994</v>
      </c>
      <c r="B85" s="18">
        <v>2</v>
      </c>
      <c r="C85" s="31" t="s">
        <v>12</v>
      </c>
      <c r="D85" s="32">
        <f>D83/2+D87/2</f>
        <v>0.79</v>
      </c>
      <c r="E85" s="17">
        <v>90.548000000000002</v>
      </c>
      <c r="F85" s="17">
        <v>65.986000000000004</v>
      </c>
      <c r="G85" s="17" t="s">
        <v>12</v>
      </c>
      <c r="H85" s="17" t="s">
        <v>12</v>
      </c>
    </row>
    <row r="86" spans="1:8">
      <c r="A86" s="18">
        <v>1994</v>
      </c>
      <c r="B86" s="18">
        <v>3</v>
      </c>
      <c r="C86" s="31" t="s">
        <v>12</v>
      </c>
      <c r="D86" s="32">
        <f>3*D87/4+D83/4</f>
        <v>0.79500000000000015</v>
      </c>
      <c r="E86" s="17">
        <v>91.6</v>
      </c>
      <c r="F86" s="17">
        <v>66.385999999999996</v>
      </c>
      <c r="G86" s="17" t="s">
        <v>12</v>
      </c>
      <c r="H86" s="17" t="s">
        <v>12</v>
      </c>
    </row>
    <row r="87" spans="1:8">
      <c r="A87" s="18">
        <v>1994</v>
      </c>
      <c r="B87" s="18">
        <v>4</v>
      </c>
      <c r="C87" s="31">
        <v>0.8</v>
      </c>
      <c r="D87" s="31">
        <f t="shared" si="1"/>
        <v>0.8</v>
      </c>
      <c r="E87" s="17">
        <v>92.117999999999995</v>
      </c>
      <c r="F87" s="17">
        <v>67.438999999999993</v>
      </c>
      <c r="G87" s="17" t="s">
        <v>12</v>
      </c>
      <c r="H87" s="17" t="s">
        <v>12</v>
      </c>
    </row>
    <row r="88" spans="1:8">
      <c r="A88" s="18">
        <v>1995</v>
      </c>
      <c r="B88" s="18">
        <v>1</v>
      </c>
      <c r="C88" s="31" t="s">
        <v>12</v>
      </c>
      <c r="D88" s="32">
        <f>3*D87/4+D91/4</f>
        <v>0.79</v>
      </c>
      <c r="E88" s="17">
        <v>92.927999999999997</v>
      </c>
      <c r="F88" s="17">
        <v>67.751999999999995</v>
      </c>
      <c r="G88" s="17" t="s">
        <v>12</v>
      </c>
      <c r="H88" s="17" t="s">
        <v>12</v>
      </c>
    </row>
    <row r="89" spans="1:8">
      <c r="A89" s="18">
        <v>1995</v>
      </c>
      <c r="B89" s="18">
        <v>2</v>
      </c>
      <c r="C89" s="31" t="s">
        <v>12</v>
      </c>
      <c r="D89" s="32">
        <f>D87/2+D91/2</f>
        <v>0.78</v>
      </c>
      <c r="E89" s="17">
        <v>93.317999999999998</v>
      </c>
      <c r="F89" s="17">
        <v>67.998000000000005</v>
      </c>
      <c r="G89" s="17" t="s">
        <v>12</v>
      </c>
      <c r="H89" s="17" t="s">
        <v>12</v>
      </c>
    </row>
    <row r="90" spans="1:8">
      <c r="A90" s="18">
        <v>1995</v>
      </c>
      <c r="B90" s="18">
        <v>3</v>
      </c>
      <c r="C90" s="31" t="s">
        <v>12</v>
      </c>
      <c r="D90" s="32">
        <f>3*D91/4+D87/4</f>
        <v>0.77</v>
      </c>
      <c r="E90" s="17">
        <v>93.885999999999996</v>
      </c>
      <c r="F90" s="17">
        <v>68.774000000000001</v>
      </c>
      <c r="G90" s="17" t="s">
        <v>12</v>
      </c>
      <c r="H90" s="17" t="s">
        <v>12</v>
      </c>
    </row>
    <row r="91" spans="1:8">
      <c r="A91" s="18">
        <v>1995</v>
      </c>
      <c r="B91" s="18">
        <v>4</v>
      </c>
      <c r="C91" s="31">
        <v>0.76</v>
      </c>
      <c r="D91" s="31">
        <f t="shared" si="1"/>
        <v>0.76</v>
      </c>
      <c r="E91" s="17">
        <v>94.152000000000001</v>
      </c>
      <c r="F91" s="17">
        <v>69.378</v>
      </c>
      <c r="G91" s="17" t="s">
        <v>12</v>
      </c>
      <c r="H91" s="17" t="s">
        <v>12</v>
      </c>
    </row>
    <row r="92" spans="1:8">
      <c r="A92" s="18">
        <v>1996</v>
      </c>
      <c r="B92" s="18">
        <v>1</v>
      </c>
      <c r="C92" s="31" t="s">
        <v>12</v>
      </c>
      <c r="D92" s="32">
        <f>3*D91/4+D95/4</f>
        <v>0.76</v>
      </c>
      <c r="E92" s="17">
        <v>94.802000000000007</v>
      </c>
      <c r="F92" s="17">
        <v>69.86</v>
      </c>
      <c r="G92" s="17" t="s">
        <v>12</v>
      </c>
      <c r="H92" s="17" t="s">
        <v>12</v>
      </c>
    </row>
    <row r="93" spans="1:8">
      <c r="A93" s="18">
        <v>1996</v>
      </c>
      <c r="B93" s="18">
        <v>2</v>
      </c>
      <c r="C93" s="31" t="s">
        <v>12</v>
      </c>
      <c r="D93" s="32">
        <f>D91/2+D95/2</f>
        <v>0.76</v>
      </c>
      <c r="E93" s="17">
        <v>95.406999999999996</v>
      </c>
      <c r="F93" s="17">
        <v>71.260000000000005</v>
      </c>
      <c r="G93" s="17" t="s">
        <v>12</v>
      </c>
      <c r="H93" s="17" t="s">
        <v>12</v>
      </c>
    </row>
    <row r="94" spans="1:8">
      <c r="A94" s="18">
        <v>1996</v>
      </c>
      <c r="B94" s="18">
        <v>3</v>
      </c>
      <c r="C94" s="31" t="s">
        <v>12</v>
      </c>
      <c r="D94" s="32">
        <f>3*D95/4+D91/4</f>
        <v>0.76</v>
      </c>
      <c r="E94" s="17">
        <v>96.027000000000001</v>
      </c>
      <c r="F94" s="17">
        <v>72.13</v>
      </c>
      <c r="G94" s="17" t="s">
        <v>12</v>
      </c>
      <c r="H94" s="17" t="s">
        <v>12</v>
      </c>
    </row>
    <row r="95" spans="1:8">
      <c r="A95" s="18">
        <v>1996</v>
      </c>
      <c r="B95" s="18">
        <v>4</v>
      </c>
      <c r="C95" s="31">
        <v>0.76</v>
      </c>
      <c r="D95" s="31">
        <f t="shared" si="1"/>
        <v>0.76</v>
      </c>
      <c r="E95" s="17">
        <v>96.945999999999998</v>
      </c>
      <c r="F95" s="17">
        <v>73.043999999999997</v>
      </c>
      <c r="G95" s="17" t="s">
        <v>12</v>
      </c>
      <c r="H95" s="17" t="s">
        <v>12</v>
      </c>
    </row>
    <row r="96" spans="1:8">
      <c r="A96" s="18">
        <v>1997</v>
      </c>
      <c r="B96" s="18">
        <v>1</v>
      </c>
      <c r="C96" s="31" t="s">
        <v>12</v>
      </c>
      <c r="D96" s="32">
        <f>3*D95/4+D99/4</f>
        <v>0.76</v>
      </c>
      <c r="E96" s="17">
        <v>97.686999999999998</v>
      </c>
      <c r="F96" s="17">
        <v>73.622</v>
      </c>
      <c r="G96" s="17" t="s">
        <v>12</v>
      </c>
      <c r="H96" s="17" t="s">
        <v>12</v>
      </c>
    </row>
    <row r="97" spans="1:8">
      <c r="A97" s="18">
        <v>1997</v>
      </c>
      <c r="B97" s="18">
        <v>2</v>
      </c>
      <c r="C97" s="31" t="s">
        <v>12</v>
      </c>
      <c r="D97" s="32">
        <f>D95/2+D99/2</f>
        <v>0.76</v>
      </c>
      <c r="E97" s="17">
        <v>98.236999999999995</v>
      </c>
      <c r="F97" s="17">
        <v>74.936999999999998</v>
      </c>
      <c r="G97" s="17" t="s">
        <v>12</v>
      </c>
      <c r="H97" s="17" t="s">
        <v>12</v>
      </c>
    </row>
    <row r="98" spans="1:8">
      <c r="A98" s="18">
        <v>1997</v>
      </c>
      <c r="B98" s="18">
        <v>3</v>
      </c>
      <c r="C98" s="31" t="s">
        <v>12</v>
      </c>
      <c r="D98" s="32">
        <f>3*D99/4+D95/4</f>
        <v>0.76</v>
      </c>
      <c r="E98" s="17">
        <v>98.713999999999999</v>
      </c>
      <c r="F98" s="17">
        <v>76.004000000000005</v>
      </c>
      <c r="G98" s="17" t="s">
        <v>12</v>
      </c>
      <c r="H98" s="17" t="s">
        <v>12</v>
      </c>
    </row>
    <row r="99" spans="1:8">
      <c r="A99" s="18">
        <v>1997</v>
      </c>
      <c r="B99" s="18">
        <v>4</v>
      </c>
      <c r="C99" s="31">
        <v>0.76</v>
      </c>
      <c r="D99" s="31">
        <f t="shared" si="1"/>
        <v>0.76</v>
      </c>
      <c r="E99" s="17">
        <v>99.326999999999998</v>
      </c>
      <c r="F99" s="17">
        <v>76.677999999999997</v>
      </c>
      <c r="G99" s="17" t="s">
        <v>12</v>
      </c>
      <c r="H99" s="17" t="s">
        <v>12</v>
      </c>
    </row>
    <row r="100" spans="1:8">
      <c r="A100" s="18">
        <v>1998</v>
      </c>
      <c r="B100" s="18">
        <v>1</v>
      </c>
      <c r="C100" s="31" t="s">
        <v>12</v>
      </c>
      <c r="D100" s="32">
        <f>3*D99/4+D103/4</f>
        <v>0.75250000000000006</v>
      </c>
      <c r="E100" s="17">
        <v>99.864000000000004</v>
      </c>
      <c r="F100" s="17">
        <v>77.603999999999999</v>
      </c>
      <c r="G100" s="17" t="s">
        <v>12</v>
      </c>
      <c r="H100" s="17" t="s">
        <v>12</v>
      </c>
    </row>
    <row r="101" spans="1:8">
      <c r="A101" s="18">
        <v>1998</v>
      </c>
      <c r="B101" s="18">
        <v>2</v>
      </c>
      <c r="C101" s="31" t="s">
        <v>12</v>
      </c>
      <c r="D101" s="32">
        <f>D99/2+D103/2</f>
        <v>0.745</v>
      </c>
      <c r="E101" s="17">
        <v>100.542</v>
      </c>
      <c r="F101" s="17">
        <v>78.483000000000004</v>
      </c>
      <c r="G101" s="17" t="s">
        <v>12</v>
      </c>
      <c r="H101" s="17" t="s">
        <v>12</v>
      </c>
    </row>
    <row r="102" spans="1:8">
      <c r="A102" s="18">
        <v>1998</v>
      </c>
      <c r="B102" s="18">
        <v>3</v>
      </c>
      <c r="C102" s="31" t="s">
        <v>12</v>
      </c>
      <c r="D102" s="32">
        <f>3*D103/4+D99/4</f>
        <v>0.73750000000000004</v>
      </c>
      <c r="E102" s="17">
        <v>100.985</v>
      </c>
      <c r="F102" s="17">
        <v>79.69</v>
      </c>
      <c r="G102" s="17" t="s">
        <v>12</v>
      </c>
      <c r="H102" s="17" t="s">
        <v>12</v>
      </c>
    </row>
    <row r="103" spans="1:8">
      <c r="A103" s="18">
        <v>1998</v>
      </c>
      <c r="B103" s="18">
        <v>4</v>
      </c>
      <c r="C103" s="31">
        <v>0.73</v>
      </c>
      <c r="D103" s="31">
        <f t="shared" si="1"/>
        <v>0.73</v>
      </c>
      <c r="E103" s="17">
        <v>101.48399999999999</v>
      </c>
      <c r="F103" s="17">
        <v>81.328999999999994</v>
      </c>
      <c r="G103" s="17" t="s">
        <v>12</v>
      </c>
      <c r="H103" s="17" t="s">
        <v>12</v>
      </c>
    </row>
    <row r="104" spans="1:8">
      <c r="A104" s="18">
        <v>1999</v>
      </c>
      <c r="B104" s="18">
        <v>1</v>
      </c>
      <c r="C104" s="31" t="s">
        <v>12</v>
      </c>
      <c r="D104" s="32">
        <f>3*D103/4+D107/4</f>
        <v>0.73249999999999993</v>
      </c>
      <c r="E104" s="17">
        <v>101.678</v>
      </c>
      <c r="F104" s="17">
        <v>82.242999999999995</v>
      </c>
      <c r="G104" s="17" t="s">
        <v>12</v>
      </c>
      <c r="H104" s="17" t="s">
        <v>12</v>
      </c>
    </row>
    <row r="105" spans="1:8">
      <c r="A105" s="18">
        <v>1999</v>
      </c>
      <c r="B105" s="18">
        <v>2</v>
      </c>
      <c r="C105" s="31" t="s">
        <v>12</v>
      </c>
      <c r="D105" s="32">
        <f>D103/2+D107/2</f>
        <v>0.73499999999999999</v>
      </c>
      <c r="E105" s="17">
        <v>102.33499999999999</v>
      </c>
      <c r="F105" s="17">
        <v>82.986000000000004</v>
      </c>
      <c r="G105" s="17" t="s">
        <v>12</v>
      </c>
      <c r="H105" s="17" t="s">
        <v>12</v>
      </c>
    </row>
    <row r="106" spans="1:8">
      <c r="A106" s="18">
        <v>1999</v>
      </c>
      <c r="B106" s="18">
        <v>3</v>
      </c>
      <c r="C106" s="31" t="s">
        <v>12</v>
      </c>
      <c r="D106" s="32">
        <f>3*D107/4+D103/4</f>
        <v>0.73749999999999993</v>
      </c>
      <c r="E106" s="17">
        <v>102.902</v>
      </c>
      <c r="F106" s="17">
        <v>84.26</v>
      </c>
      <c r="G106" s="17" t="s">
        <v>12</v>
      </c>
      <c r="H106" s="17" t="s">
        <v>12</v>
      </c>
    </row>
    <row r="107" spans="1:8">
      <c r="A107" s="18">
        <v>1999</v>
      </c>
      <c r="B107" s="18">
        <v>4</v>
      </c>
      <c r="C107" s="31">
        <v>0.74</v>
      </c>
      <c r="D107" s="31">
        <f t="shared" si="1"/>
        <v>0.74</v>
      </c>
      <c r="E107" s="17">
        <v>103.348</v>
      </c>
      <c r="F107" s="17">
        <v>85.947000000000003</v>
      </c>
      <c r="G107" s="30">
        <v>0.88200000000000001</v>
      </c>
      <c r="H107" s="30">
        <f>G107</f>
        <v>0.88200000000000001</v>
      </c>
    </row>
    <row r="108" spans="1:8">
      <c r="A108" s="18">
        <v>2000</v>
      </c>
      <c r="B108" s="18">
        <v>1</v>
      </c>
      <c r="C108" s="31" t="s">
        <v>12</v>
      </c>
      <c r="D108" s="32">
        <f>3*D107/4+D111/4</f>
        <v>0.73249999999999993</v>
      </c>
      <c r="E108" s="17">
        <v>104.048</v>
      </c>
      <c r="F108" s="17">
        <v>85.975999999999999</v>
      </c>
      <c r="G108" s="30" t="s">
        <v>12</v>
      </c>
      <c r="H108" s="30">
        <f>(H107+H109)/2</f>
        <v>0.88</v>
      </c>
    </row>
    <row r="109" spans="1:8">
      <c r="A109" s="18">
        <v>2000</v>
      </c>
      <c r="B109" s="18">
        <v>2</v>
      </c>
      <c r="C109" s="31" t="s">
        <v>12</v>
      </c>
      <c r="D109" s="32">
        <f>D107/2+D111/2</f>
        <v>0.72499999999999998</v>
      </c>
      <c r="E109" s="17">
        <v>104.396</v>
      </c>
      <c r="F109" s="17">
        <v>87.867000000000004</v>
      </c>
      <c r="G109" s="30">
        <v>0.878</v>
      </c>
      <c r="H109" s="30">
        <f>G109</f>
        <v>0.878</v>
      </c>
    </row>
    <row r="110" spans="1:8">
      <c r="A110" s="18">
        <v>2000</v>
      </c>
      <c r="B110" s="18">
        <v>3</v>
      </c>
      <c r="C110" s="31" t="s">
        <v>12</v>
      </c>
      <c r="D110" s="32">
        <f>3*D111/4+D107/4</f>
        <v>0.71750000000000003</v>
      </c>
      <c r="E110" s="17">
        <v>104.572</v>
      </c>
      <c r="F110" s="17">
        <v>87.881</v>
      </c>
      <c r="G110" s="30" t="s">
        <v>12</v>
      </c>
      <c r="H110" s="30">
        <f>(H109+H111)/2</f>
        <v>0.876</v>
      </c>
    </row>
    <row r="111" spans="1:8">
      <c r="A111" s="18">
        <v>2000</v>
      </c>
      <c r="B111" s="18">
        <v>4</v>
      </c>
      <c r="C111" s="31">
        <v>0.71</v>
      </c>
      <c r="D111" s="31">
        <f t="shared" si="1"/>
        <v>0.71</v>
      </c>
      <c r="E111" s="17">
        <v>104.503</v>
      </c>
      <c r="F111" s="17">
        <v>88.350999999999999</v>
      </c>
      <c r="G111" s="30">
        <v>0.874</v>
      </c>
      <c r="H111" s="30">
        <f t="shared" ref="H110:H161" si="2">G111</f>
        <v>0.874</v>
      </c>
    </row>
    <row r="112" spans="1:8">
      <c r="A112" s="18">
        <v>2001</v>
      </c>
      <c r="B112" s="18">
        <v>1</v>
      </c>
      <c r="C112" s="31" t="s">
        <v>12</v>
      </c>
      <c r="D112" s="32">
        <f>3*D111/4+D115/4</f>
        <v>0.6925</v>
      </c>
      <c r="E112" s="17">
        <v>104.914</v>
      </c>
      <c r="F112" s="17">
        <v>87.941999999999993</v>
      </c>
      <c r="G112" s="30" t="s">
        <v>12</v>
      </c>
      <c r="H112" s="30">
        <f>(H111+H113)/2</f>
        <v>0.86899999999999999</v>
      </c>
    </row>
    <row r="113" spans="1:8">
      <c r="A113" s="18">
        <v>2001</v>
      </c>
      <c r="B113" s="18">
        <v>2</v>
      </c>
      <c r="C113" s="31" t="s">
        <v>12</v>
      </c>
      <c r="D113" s="32">
        <f>D111/2+D115/2</f>
        <v>0.67500000000000004</v>
      </c>
      <c r="E113" s="17">
        <v>104.23099999999999</v>
      </c>
      <c r="F113" s="17">
        <v>88.491</v>
      </c>
      <c r="G113" s="30">
        <v>0.86399999999999999</v>
      </c>
      <c r="H113" s="30">
        <f t="shared" si="2"/>
        <v>0.86399999999999999</v>
      </c>
    </row>
    <row r="114" spans="1:8">
      <c r="A114" s="18">
        <v>2001</v>
      </c>
      <c r="B114" s="18">
        <v>3</v>
      </c>
      <c r="C114" s="31" t="s">
        <v>12</v>
      </c>
      <c r="D114" s="32">
        <f>3*D115/4+D111/4</f>
        <v>0.65749999999999997</v>
      </c>
      <c r="E114" s="17">
        <v>103.45099999999999</v>
      </c>
      <c r="F114" s="17">
        <v>88.02</v>
      </c>
      <c r="G114" s="30" t="s">
        <v>12</v>
      </c>
      <c r="H114" s="30">
        <f>(H113+H115)/2</f>
        <v>0.84749999999999992</v>
      </c>
    </row>
    <row r="115" spans="1:8">
      <c r="A115" s="18">
        <v>2001</v>
      </c>
      <c r="B115" s="18">
        <v>4</v>
      </c>
      <c r="C115" s="31">
        <v>0.64</v>
      </c>
      <c r="D115" s="31">
        <f t="shared" si="1"/>
        <v>0.64</v>
      </c>
      <c r="E115" s="17">
        <v>102.50700000000001</v>
      </c>
      <c r="F115" s="17">
        <v>88.06</v>
      </c>
      <c r="G115" s="30">
        <v>0.83099999999999996</v>
      </c>
      <c r="H115" s="30">
        <f t="shared" si="2"/>
        <v>0.83099999999999996</v>
      </c>
    </row>
    <row r="116" spans="1:8">
      <c r="A116" s="18">
        <v>2002</v>
      </c>
      <c r="B116" s="18">
        <v>1</v>
      </c>
      <c r="C116" s="31" t="s">
        <v>12</v>
      </c>
      <c r="D116" s="32">
        <f>3*D115/4+D119/4</f>
        <v>0.63749999999999996</v>
      </c>
      <c r="E116" s="17">
        <v>101.56</v>
      </c>
      <c r="F116" s="17">
        <v>89.271000000000001</v>
      </c>
      <c r="G116" s="30" t="s">
        <v>12</v>
      </c>
      <c r="H116" s="30">
        <f>(H115+H117)/2</f>
        <v>0.84349999999999992</v>
      </c>
    </row>
    <row r="117" spans="1:8">
      <c r="A117" s="18">
        <v>2002</v>
      </c>
      <c r="B117" s="18">
        <v>2</v>
      </c>
      <c r="C117" s="31" t="s">
        <v>12</v>
      </c>
      <c r="D117" s="32">
        <f>D115/2+D119/2</f>
        <v>0.63500000000000001</v>
      </c>
      <c r="E117" s="17">
        <v>101.404</v>
      </c>
      <c r="F117" s="17">
        <v>89.573999999999998</v>
      </c>
      <c r="G117" s="30">
        <v>0.85599999999999998</v>
      </c>
      <c r="H117" s="30">
        <f t="shared" si="2"/>
        <v>0.85599999999999998</v>
      </c>
    </row>
    <row r="118" spans="1:8">
      <c r="A118" s="18">
        <v>2002</v>
      </c>
      <c r="B118" s="18">
        <v>3</v>
      </c>
      <c r="C118" s="31" t="s">
        <v>12</v>
      </c>
      <c r="D118" s="32">
        <f>3*D119/4+D115/4</f>
        <v>0.63250000000000006</v>
      </c>
      <c r="E118" s="17">
        <v>101.295</v>
      </c>
      <c r="F118" s="17">
        <v>89.972999999999999</v>
      </c>
      <c r="G118" s="30" t="s">
        <v>12</v>
      </c>
      <c r="H118" s="30">
        <f>(H117+H119)/2</f>
        <v>0.84749999999999992</v>
      </c>
    </row>
    <row r="119" spans="1:8">
      <c r="A119" s="18">
        <v>2002</v>
      </c>
      <c r="B119" s="18">
        <v>4</v>
      </c>
      <c r="C119" s="31">
        <v>0.63</v>
      </c>
      <c r="D119" s="31">
        <f t="shared" si="1"/>
        <v>0.63</v>
      </c>
      <c r="E119" s="17">
        <v>101.459</v>
      </c>
      <c r="F119" s="17">
        <v>89.902000000000001</v>
      </c>
      <c r="G119" s="30">
        <v>0.83899999999999997</v>
      </c>
      <c r="H119" s="30">
        <f t="shared" si="2"/>
        <v>0.83899999999999997</v>
      </c>
    </row>
    <row r="120" spans="1:8">
      <c r="A120" s="18">
        <v>2003</v>
      </c>
      <c r="B120" s="18">
        <v>1</v>
      </c>
      <c r="C120" s="31" t="s">
        <v>12</v>
      </c>
      <c r="D120" s="32">
        <f>3*D119/4+D123/4</f>
        <v>0.63250000000000006</v>
      </c>
      <c r="E120" s="17">
        <v>101.34099999999999</v>
      </c>
      <c r="F120" s="17">
        <v>90.305999999999997</v>
      </c>
      <c r="G120" s="30" t="s">
        <v>12</v>
      </c>
      <c r="H120" s="30">
        <f>(H119+H121)/2</f>
        <v>0.84050000000000002</v>
      </c>
    </row>
    <row r="121" spans="1:8">
      <c r="A121" s="18">
        <v>2003</v>
      </c>
      <c r="B121" s="18">
        <v>2</v>
      </c>
      <c r="C121" s="31" t="s">
        <v>12</v>
      </c>
      <c r="D121" s="32">
        <f>D119/2+D123/2</f>
        <v>0.63500000000000001</v>
      </c>
      <c r="E121" s="17">
        <v>101.06100000000001</v>
      </c>
      <c r="F121" s="17">
        <v>91.308000000000007</v>
      </c>
      <c r="G121" s="30">
        <v>0.84199999999999997</v>
      </c>
      <c r="H121" s="30">
        <f t="shared" si="2"/>
        <v>0.84199999999999997</v>
      </c>
    </row>
    <row r="122" spans="1:8">
      <c r="A122" s="18">
        <v>2003</v>
      </c>
      <c r="B122" s="18">
        <v>3</v>
      </c>
      <c r="C122" s="31" t="s">
        <v>12</v>
      </c>
      <c r="D122" s="32">
        <f>3*D123/4+D119/4</f>
        <v>0.63749999999999996</v>
      </c>
      <c r="E122" s="17">
        <v>101.339</v>
      </c>
      <c r="F122" s="17">
        <v>93.438000000000002</v>
      </c>
      <c r="G122" s="30" t="s">
        <v>12</v>
      </c>
      <c r="H122" s="30">
        <f>(H121+H123)/2</f>
        <v>0.84899999999999998</v>
      </c>
    </row>
    <row r="123" spans="1:8">
      <c r="A123" s="18">
        <v>2003</v>
      </c>
      <c r="B123" s="18">
        <v>4</v>
      </c>
      <c r="C123" s="31">
        <v>0.64</v>
      </c>
      <c r="D123" s="31">
        <f t="shared" si="1"/>
        <v>0.64</v>
      </c>
      <c r="E123" s="17">
        <v>101.67700000000001</v>
      </c>
      <c r="F123" s="17">
        <v>94.777000000000001</v>
      </c>
      <c r="G123" s="30">
        <v>0.85599999999999998</v>
      </c>
      <c r="H123" s="30">
        <f t="shared" si="2"/>
        <v>0.85599999999999998</v>
      </c>
    </row>
    <row r="124" spans="1:8">
      <c r="A124" s="18">
        <v>2004</v>
      </c>
      <c r="B124" s="18">
        <v>1</v>
      </c>
      <c r="C124" s="31" t="s">
        <v>12</v>
      </c>
      <c r="D124" s="32">
        <f>3*D123/4+D127/4</f>
        <v>0.65500000000000003</v>
      </c>
      <c r="E124" s="17">
        <v>101.887</v>
      </c>
      <c r="F124" s="17">
        <v>95.185000000000002</v>
      </c>
      <c r="G124" s="30" t="s">
        <v>12</v>
      </c>
      <c r="H124" s="30">
        <f>(H123+H125)/2</f>
        <v>0.85499999999999998</v>
      </c>
    </row>
    <row r="125" spans="1:8">
      <c r="A125" s="18">
        <v>2004</v>
      </c>
      <c r="B125" s="18">
        <v>2</v>
      </c>
      <c r="C125" s="31" t="s">
        <v>12</v>
      </c>
      <c r="D125" s="32">
        <f>D123/2+D127/2</f>
        <v>0.66999999999999993</v>
      </c>
      <c r="E125" s="17">
        <v>102.47499999999999</v>
      </c>
      <c r="F125" s="17">
        <v>96.212999999999994</v>
      </c>
      <c r="G125" s="30">
        <v>0.85399999999999998</v>
      </c>
      <c r="H125" s="30">
        <f t="shared" si="2"/>
        <v>0.85399999999999998</v>
      </c>
    </row>
    <row r="126" spans="1:8">
      <c r="A126" s="18">
        <v>2004</v>
      </c>
      <c r="B126" s="18">
        <v>3</v>
      </c>
      <c r="C126" s="31" t="s">
        <v>12</v>
      </c>
      <c r="D126" s="32">
        <f>3*D127/4+D123/4</f>
        <v>0.68499999999999994</v>
      </c>
      <c r="E126" s="17">
        <v>103.01</v>
      </c>
      <c r="F126" s="17">
        <v>97.117999999999995</v>
      </c>
      <c r="G126" s="30" t="s">
        <v>12</v>
      </c>
      <c r="H126" s="30">
        <f>(H125+H127)/2</f>
        <v>0.86799999999999999</v>
      </c>
    </row>
    <row r="127" spans="1:8">
      <c r="A127" s="18">
        <v>2004</v>
      </c>
      <c r="B127" s="18">
        <v>4</v>
      </c>
      <c r="C127" s="31">
        <v>0.7</v>
      </c>
      <c r="D127" s="31">
        <f t="shared" si="1"/>
        <v>0.7</v>
      </c>
      <c r="E127" s="17">
        <v>103.57899999999999</v>
      </c>
      <c r="F127" s="17">
        <v>97.927999999999997</v>
      </c>
      <c r="G127" s="30">
        <v>0.88200000000000001</v>
      </c>
      <c r="H127" s="30">
        <f t="shared" si="2"/>
        <v>0.88200000000000001</v>
      </c>
    </row>
    <row r="128" spans="1:8">
      <c r="A128" s="18">
        <v>2005</v>
      </c>
      <c r="B128" s="18">
        <v>1</v>
      </c>
      <c r="C128" s="31" t="s">
        <v>12</v>
      </c>
      <c r="D128" s="32">
        <f>3*D127/4+D131/4</f>
        <v>0.7024999999999999</v>
      </c>
      <c r="E128" s="17">
        <v>104.015</v>
      </c>
      <c r="F128" s="17">
        <v>99.204999999999998</v>
      </c>
      <c r="G128" s="30" t="s">
        <v>12</v>
      </c>
      <c r="H128" s="30">
        <f>(H127+H129)/2</f>
        <v>0.87549999999999994</v>
      </c>
    </row>
    <row r="129" spans="1:8">
      <c r="A129" s="18">
        <v>2005</v>
      </c>
      <c r="B129" s="18">
        <v>2</v>
      </c>
      <c r="C129" s="31" t="s">
        <v>12</v>
      </c>
      <c r="D129" s="32">
        <f>D127/2+D131/2</f>
        <v>0.70499999999999996</v>
      </c>
      <c r="E129" s="17">
        <v>104.43300000000001</v>
      </c>
      <c r="F129" s="17">
        <v>99.762</v>
      </c>
      <c r="G129" s="30">
        <v>0.86899999999999999</v>
      </c>
      <c r="H129" s="30">
        <f t="shared" si="2"/>
        <v>0.86899999999999999</v>
      </c>
    </row>
    <row r="130" spans="1:8">
      <c r="A130" s="18">
        <v>2005</v>
      </c>
      <c r="B130" s="18">
        <v>3</v>
      </c>
      <c r="C130" s="31" t="s">
        <v>12</v>
      </c>
      <c r="D130" s="32">
        <f>3*D131/4+D127/4</f>
        <v>0.70750000000000002</v>
      </c>
      <c r="E130" s="17">
        <v>104.813</v>
      </c>
      <c r="F130" s="17">
        <v>100.69199999999999</v>
      </c>
      <c r="G130" s="30" t="s">
        <v>12</v>
      </c>
      <c r="H130" s="30">
        <f>(H129+H131)/2</f>
        <v>0.86949999999999994</v>
      </c>
    </row>
    <row r="131" spans="1:8">
      <c r="A131" s="18">
        <v>2005</v>
      </c>
      <c r="B131" s="18">
        <v>4</v>
      </c>
      <c r="C131" s="31">
        <v>0.71</v>
      </c>
      <c r="D131" s="31">
        <f t="shared" si="1"/>
        <v>0.71</v>
      </c>
      <c r="E131" s="17">
        <v>105.277</v>
      </c>
      <c r="F131" s="17">
        <v>101.371</v>
      </c>
      <c r="G131" s="30">
        <v>0.87</v>
      </c>
      <c r="H131" s="30">
        <f t="shared" si="2"/>
        <v>0.87</v>
      </c>
    </row>
    <row r="132" spans="1:8">
      <c r="A132" s="18">
        <v>2006</v>
      </c>
      <c r="B132" s="18">
        <v>1</v>
      </c>
      <c r="C132" s="31" t="s">
        <v>12</v>
      </c>
      <c r="D132" s="32">
        <f>3*D131/4+D135/4</f>
        <v>0.70750000000000002</v>
      </c>
      <c r="E132" s="17">
        <v>106.19199999999999</v>
      </c>
      <c r="F132" s="17">
        <v>102.944</v>
      </c>
      <c r="G132" s="30" t="s">
        <v>12</v>
      </c>
      <c r="H132" s="30">
        <f>(H131+H133)/2</f>
        <v>0.877</v>
      </c>
    </row>
    <row r="133" spans="1:8">
      <c r="A133" s="18">
        <v>2006</v>
      </c>
      <c r="B133" s="18">
        <v>2</v>
      </c>
      <c r="C133" s="31" t="s">
        <v>12</v>
      </c>
      <c r="D133" s="32">
        <f>D131/2+D135/2</f>
        <v>0.70499999999999996</v>
      </c>
      <c r="E133" s="17">
        <v>106.532</v>
      </c>
      <c r="F133" s="17">
        <v>103.157</v>
      </c>
      <c r="G133" s="30">
        <v>0.88400000000000001</v>
      </c>
      <c r="H133" s="30">
        <f t="shared" si="2"/>
        <v>0.88400000000000001</v>
      </c>
    </row>
    <row r="134" spans="1:8">
      <c r="A134" s="18">
        <v>2006</v>
      </c>
      <c r="B134" s="18">
        <v>3</v>
      </c>
      <c r="C134" s="31" t="s">
        <v>12</v>
      </c>
      <c r="D134" s="32">
        <f>3*D135/4+D131/4</f>
        <v>0.7024999999999999</v>
      </c>
      <c r="E134" s="17">
        <v>106.818</v>
      </c>
      <c r="F134" s="17">
        <v>103.288</v>
      </c>
      <c r="G134" s="30" t="s">
        <v>12</v>
      </c>
      <c r="H134" s="30">
        <f>(H133+H135)/2</f>
        <v>0.87349999999999994</v>
      </c>
    </row>
    <row r="135" spans="1:8">
      <c r="A135" s="18">
        <v>2006</v>
      </c>
      <c r="B135" s="18">
        <v>4</v>
      </c>
      <c r="C135" s="31">
        <v>0.7</v>
      </c>
      <c r="D135" s="31">
        <f t="shared" si="1"/>
        <v>0.7</v>
      </c>
      <c r="E135" s="17">
        <v>107.241</v>
      </c>
      <c r="F135" s="17">
        <v>104.42100000000001</v>
      </c>
      <c r="G135" s="30">
        <v>0.86299999999999999</v>
      </c>
      <c r="H135" s="30">
        <f t="shared" si="2"/>
        <v>0.86299999999999999</v>
      </c>
    </row>
    <row r="136" spans="1:8">
      <c r="A136" s="18">
        <v>2007</v>
      </c>
      <c r="B136" s="18">
        <v>1</v>
      </c>
      <c r="C136" s="31" t="s">
        <v>12</v>
      </c>
      <c r="D136" s="31">
        <f>4*D135/5+D140/5</f>
        <v>0.7113799999999999</v>
      </c>
      <c r="E136" s="17">
        <v>107.523</v>
      </c>
      <c r="F136" s="17">
        <v>104.55</v>
      </c>
      <c r="G136" s="30" t="s">
        <v>12</v>
      </c>
      <c r="H136" s="30">
        <f>(H135+H137)/2</f>
        <v>0.85349999999999993</v>
      </c>
    </row>
    <row r="137" spans="1:8">
      <c r="A137" s="18">
        <v>2007</v>
      </c>
      <c r="B137" s="18">
        <v>2</v>
      </c>
      <c r="C137" s="31" t="s">
        <v>12</v>
      </c>
      <c r="D137" s="31">
        <f>3*D135/5+2*D140/5</f>
        <v>0.72275999999999996</v>
      </c>
      <c r="E137" s="17">
        <v>107.83499999999999</v>
      </c>
      <c r="F137" s="17">
        <v>105.61799999999999</v>
      </c>
      <c r="G137" s="30">
        <v>0.84399999999999997</v>
      </c>
      <c r="H137" s="30">
        <f t="shared" si="2"/>
        <v>0.84399999999999997</v>
      </c>
    </row>
    <row r="138" spans="1:8">
      <c r="A138" s="18">
        <v>2007</v>
      </c>
      <c r="B138" s="18">
        <v>3</v>
      </c>
      <c r="C138" s="31" t="s">
        <v>12</v>
      </c>
      <c r="D138" s="31">
        <f>2*D135/5+3*D140/5</f>
        <v>0.73414000000000001</v>
      </c>
      <c r="E138" s="17">
        <v>107.651</v>
      </c>
      <c r="F138" s="17">
        <v>106.5</v>
      </c>
      <c r="G138" s="30" t="s">
        <v>12</v>
      </c>
      <c r="H138" s="30">
        <f>(H137+H139)/2</f>
        <v>0.85399999999999998</v>
      </c>
    </row>
    <row r="139" spans="1:8">
      <c r="A139" s="18">
        <v>2007</v>
      </c>
      <c r="B139" s="18">
        <v>4</v>
      </c>
      <c r="C139" s="31" t="s">
        <v>12</v>
      </c>
      <c r="D139" s="31">
        <f>D135/5+4*D140/5</f>
        <v>0.74552000000000007</v>
      </c>
      <c r="E139" s="17">
        <v>107.65</v>
      </c>
      <c r="F139" s="17">
        <v>106.723</v>
      </c>
      <c r="G139" s="30">
        <v>0.86399999999999999</v>
      </c>
      <c r="H139" s="30">
        <f t="shared" si="2"/>
        <v>0.86399999999999999</v>
      </c>
    </row>
    <row r="140" spans="1:8">
      <c r="A140" s="18">
        <v>2008</v>
      </c>
      <c r="B140" s="18">
        <v>1</v>
      </c>
      <c r="C140" s="31">
        <v>0.75690000000000002</v>
      </c>
      <c r="D140" s="31">
        <f t="shared" ref="D140:D161" si="3">C140</f>
        <v>0.75690000000000002</v>
      </c>
      <c r="E140" s="17">
        <v>107.369</v>
      </c>
      <c r="F140" s="17">
        <v>105.36199999999999</v>
      </c>
      <c r="G140" s="30" t="s">
        <v>12</v>
      </c>
      <c r="H140" s="30">
        <f>(H139+H141)/2</f>
        <v>0.86149999999999993</v>
      </c>
    </row>
    <row r="141" spans="1:8">
      <c r="A141" s="18">
        <v>2008</v>
      </c>
      <c r="B141" s="18">
        <v>2</v>
      </c>
      <c r="C141" s="31">
        <v>0.72959999999999992</v>
      </c>
      <c r="D141" s="31">
        <f t="shared" si="3"/>
        <v>0.72959999999999992</v>
      </c>
      <c r="E141" s="17">
        <v>106.889</v>
      </c>
      <c r="F141" s="17">
        <v>105.89100000000001</v>
      </c>
      <c r="G141" s="30">
        <v>0.85899999999999999</v>
      </c>
      <c r="H141" s="30">
        <f t="shared" si="2"/>
        <v>0.85899999999999999</v>
      </c>
    </row>
    <row r="142" spans="1:8">
      <c r="A142" s="18">
        <v>2008</v>
      </c>
      <c r="B142" s="18">
        <v>3</v>
      </c>
      <c r="C142" s="31">
        <v>0.71719999999999995</v>
      </c>
      <c r="D142" s="31">
        <f t="shared" si="3"/>
        <v>0.71719999999999995</v>
      </c>
      <c r="E142" s="17">
        <v>106.018</v>
      </c>
      <c r="F142" s="17">
        <v>104.998</v>
      </c>
      <c r="G142" s="30" t="s">
        <v>12</v>
      </c>
      <c r="H142" s="30">
        <f>(H141+H143)/2</f>
        <v>0.84499999999999997</v>
      </c>
    </row>
    <row r="143" spans="1:8">
      <c r="A143" s="18">
        <v>2008</v>
      </c>
      <c r="B143" s="18">
        <v>4</v>
      </c>
      <c r="C143" s="31">
        <v>0.63850000000000007</v>
      </c>
      <c r="D143" s="31">
        <f t="shared" si="3"/>
        <v>0.63850000000000007</v>
      </c>
      <c r="E143" s="17">
        <v>103.98099999999999</v>
      </c>
      <c r="F143" s="17">
        <v>101.687</v>
      </c>
      <c r="G143" s="30">
        <v>0.83099999999999996</v>
      </c>
      <c r="H143" s="30">
        <f t="shared" si="2"/>
        <v>0.83099999999999996</v>
      </c>
    </row>
    <row r="144" spans="1:8">
      <c r="A144" s="18">
        <v>2009</v>
      </c>
      <c r="B144" s="18">
        <v>1</v>
      </c>
      <c r="C144" s="31">
        <v>0.58499999999999996</v>
      </c>
      <c r="D144" s="31">
        <f t="shared" si="3"/>
        <v>0.58499999999999996</v>
      </c>
      <c r="E144" s="17">
        <v>101.931</v>
      </c>
      <c r="F144" s="17">
        <v>99.777000000000001</v>
      </c>
      <c r="G144" s="30" t="s">
        <v>12</v>
      </c>
      <c r="H144" s="30">
        <f>(H143+H145)/2</f>
        <v>0.81600000000000006</v>
      </c>
    </row>
    <row r="145" spans="1:8">
      <c r="A145" s="18">
        <v>2009</v>
      </c>
      <c r="B145" s="18">
        <v>2</v>
      </c>
      <c r="C145" s="31">
        <v>0.59575756111</v>
      </c>
      <c r="D145" s="31">
        <f t="shared" si="3"/>
        <v>0.59575756111</v>
      </c>
      <c r="E145" s="17">
        <v>100.131</v>
      </c>
      <c r="F145" s="17">
        <v>99.515000000000001</v>
      </c>
      <c r="G145" s="30">
        <v>0.80100000000000005</v>
      </c>
      <c r="H145" s="30">
        <f t="shared" si="2"/>
        <v>0.80100000000000005</v>
      </c>
    </row>
    <row r="146" spans="1:8">
      <c r="A146" s="18">
        <v>2009</v>
      </c>
      <c r="B146" s="18">
        <v>3</v>
      </c>
      <c r="C146" s="31">
        <v>0.65527143346000005</v>
      </c>
      <c r="D146" s="31">
        <f t="shared" si="3"/>
        <v>0.65527143346000005</v>
      </c>
      <c r="E146" s="17">
        <v>99.213999999999999</v>
      </c>
      <c r="F146" s="17">
        <v>99.736000000000004</v>
      </c>
      <c r="G146" s="30" t="s">
        <v>12</v>
      </c>
      <c r="H146" s="30">
        <f>(H145+H147)/2</f>
        <v>0.80699999999999994</v>
      </c>
    </row>
    <row r="147" spans="1:8">
      <c r="A147" s="18">
        <v>2009</v>
      </c>
      <c r="B147" s="18">
        <v>4</v>
      </c>
      <c r="C147" s="31">
        <v>0.64102992072000009</v>
      </c>
      <c r="D147" s="31">
        <f t="shared" si="3"/>
        <v>0.64102992072000009</v>
      </c>
      <c r="E147" s="17">
        <v>98.721999999999994</v>
      </c>
      <c r="F147" s="17">
        <v>100.97199999999999</v>
      </c>
      <c r="G147" s="30">
        <v>0.81299999999999994</v>
      </c>
      <c r="H147" s="30">
        <f t="shared" si="2"/>
        <v>0.81299999999999994</v>
      </c>
    </row>
    <row r="148" spans="1:8">
      <c r="A148" s="18">
        <v>2010</v>
      </c>
      <c r="B148" s="18">
        <v>1</v>
      </c>
      <c r="C148" s="31">
        <v>0.65540999999999994</v>
      </c>
      <c r="D148" s="31">
        <f t="shared" si="3"/>
        <v>0.65540999999999994</v>
      </c>
      <c r="E148" s="17">
        <v>98.494</v>
      </c>
      <c r="F148" s="17">
        <v>101.48099999999999</v>
      </c>
      <c r="G148" s="30" t="s">
        <v>12</v>
      </c>
      <c r="H148" s="30">
        <f>(H147+H149)/2</f>
        <v>0.82450000000000001</v>
      </c>
    </row>
    <row r="149" spans="1:8">
      <c r="A149" s="18">
        <v>2010</v>
      </c>
      <c r="B149" s="18">
        <v>2</v>
      </c>
      <c r="C149" s="31">
        <v>0.68859049999999999</v>
      </c>
      <c r="D149" s="31">
        <f t="shared" si="3"/>
        <v>0.68859049999999999</v>
      </c>
      <c r="E149" s="17">
        <v>98.709000000000003</v>
      </c>
      <c r="F149" s="17">
        <v>102.65300000000001</v>
      </c>
      <c r="G149" s="30">
        <v>0.83599999999999997</v>
      </c>
      <c r="H149" s="30">
        <f t="shared" si="2"/>
        <v>0.83599999999999997</v>
      </c>
    </row>
    <row r="150" spans="1:8">
      <c r="A150" s="18">
        <v>2010</v>
      </c>
      <c r="B150" s="18">
        <v>3</v>
      </c>
      <c r="C150" s="31">
        <v>0.69643230220000008</v>
      </c>
      <c r="D150" s="31">
        <f t="shared" si="3"/>
        <v>0.69643230220000008</v>
      </c>
      <c r="E150" s="17">
        <v>98.766000000000005</v>
      </c>
      <c r="F150" s="17">
        <v>103.71899999999999</v>
      </c>
      <c r="G150" s="30" t="s">
        <v>12</v>
      </c>
      <c r="H150" s="30">
        <f>(H149+H151)/2</f>
        <v>0.83250000000000002</v>
      </c>
    </row>
    <row r="151" spans="1:8">
      <c r="A151" s="18">
        <v>2010</v>
      </c>
      <c r="B151" s="18">
        <v>4</v>
      </c>
      <c r="C151" s="31">
        <v>0.69582044991999992</v>
      </c>
      <c r="D151" s="31">
        <f t="shared" si="3"/>
        <v>0.69582044991999992</v>
      </c>
      <c r="E151" s="17">
        <v>99.141999999999996</v>
      </c>
      <c r="F151" s="17">
        <v>104.782</v>
      </c>
      <c r="G151" s="30">
        <v>0.82899999999999996</v>
      </c>
      <c r="H151" s="30">
        <f t="shared" si="2"/>
        <v>0.82899999999999996</v>
      </c>
    </row>
    <row r="152" spans="1:8">
      <c r="A152" s="18">
        <v>2011</v>
      </c>
      <c r="B152" s="18">
        <v>1</v>
      </c>
      <c r="C152" s="31">
        <v>0.70771512108000001</v>
      </c>
      <c r="D152" s="31">
        <f t="shared" si="3"/>
        <v>0.70771512108000001</v>
      </c>
      <c r="E152" s="17">
        <v>99.623000000000005</v>
      </c>
      <c r="F152" s="17">
        <v>104.232</v>
      </c>
      <c r="G152" s="30" t="s">
        <v>12</v>
      </c>
      <c r="H152" s="30">
        <f>(H151+H153)/2</f>
        <v>0.83299999999999996</v>
      </c>
    </row>
    <row r="153" spans="1:8">
      <c r="A153" s="18">
        <v>2011</v>
      </c>
      <c r="B153" s="18">
        <v>2</v>
      </c>
      <c r="C153" s="31">
        <v>0.71973286677000003</v>
      </c>
      <c r="D153" s="31">
        <f t="shared" si="3"/>
        <v>0.71973286677000003</v>
      </c>
      <c r="E153" s="17">
        <v>100.029</v>
      </c>
      <c r="F153" s="17">
        <v>105.434</v>
      </c>
      <c r="G153" s="30">
        <v>0.83699999999999997</v>
      </c>
      <c r="H153" s="30">
        <f t="shared" si="2"/>
        <v>0.83699999999999997</v>
      </c>
    </row>
    <row r="154" spans="1:8">
      <c r="A154" s="18">
        <v>2011</v>
      </c>
      <c r="B154" s="18">
        <v>3</v>
      </c>
      <c r="C154" s="31">
        <v>0.72613389852999999</v>
      </c>
      <c r="D154" s="31">
        <f t="shared" si="3"/>
        <v>0.72613389852999999</v>
      </c>
      <c r="E154" s="17">
        <v>100.42100000000001</v>
      </c>
      <c r="F154" s="17">
        <v>105.884</v>
      </c>
      <c r="G154" s="30" t="s">
        <v>12</v>
      </c>
      <c r="H154" s="30">
        <f>(H153+H155)/2</f>
        <v>0.84450000000000003</v>
      </c>
    </row>
    <row r="155" spans="1:8">
      <c r="A155" s="18">
        <v>2011</v>
      </c>
      <c r="B155" s="18">
        <v>4</v>
      </c>
      <c r="C155" s="31">
        <v>0.72448446585000004</v>
      </c>
      <c r="D155" s="31">
        <f t="shared" si="3"/>
        <v>0.72448446585000004</v>
      </c>
      <c r="E155" s="17">
        <v>100.983</v>
      </c>
      <c r="F155" s="17">
        <v>107.41800000000001</v>
      </c>
      <c r="G155" s="30">
        <v>0.85199999999999998</v>
      </c>
      <c r="H155" s="30">
        <f t="shared" si="2"/>
        <v>0.85199999999999998</v>
      </c>
    </row>
    <row r="156" spans="1:8">
      <c r="A156" s="18">
        <v>2012</v>
      </c>
      <c r="B156" s="18">
        <v>1</v>
      </c>
      <c r="C156" s="31">
        <v>0.71847265252000003</v>
      </c>
      <c r="D156" s="31">
        <f t="shared" si="3"/>
        <v>0.71847265252000003</v>
      </c>
      <c r="E156" s="17">
        <v>101.61199999999999</v>
      </c>
      <c r="F156" s="17">
        <v>108.733</v>
      </c>
      <c r="G156" s="30" t="s">
        <v>12</v>
      </c>
      <c r="H156" s="30">
        <f>(H155+H157)/2</f>
        <v>0.85199999999999998</v>
      </c>
    </row>
    <row r="157" spans="1:8">
      <c r="A157" s="18">
        <v>2012</v>
      </c>
      <c r="B157" s="18">
        <v>2</v>
      </c>
      <c r="C157" s="31">
        <v>0.73131755401999998</v>
      </c>
      <c r="D157" s="31">
        <f t="shared" si="3"/>
        <v>0.73131755401999998</v>
      </c>
      <c r="E157" s="17">
        <v>101.994</v>
      </c>
      <c r="F157" s="17">
        <v>109.16</v>
      </c>
      <c r="G157" s="30">
        <v>0.85199999999999998</v>
      </c>
      <c r="H157" s="30">
        <f t="shared" si="2"/>
        <v>0.85199999999999998</v>
      </c>
    </row>
    <row r="158" spans="1:8">
      <c r="A158" s="18">
        <v>2012</v>
      </c>
      <c r="B158" s="18">
        <v>3</v>
      </c>
      <c r="C158" s="31">
        <v>0.70872264846999999</v>
      </c>
      <c r="D158" s="31">
        <f t="shared" si="3"/>
        <v>0.70872264846999999</v>
      </c>
      <c r="E158" s="17">
        <v>102.46899999999999</v>
      </c>
      <c r="F158" s="17">
        <v>110.276</v>
      </c>
      <c r="G158" s="30" t="s">
        <v>12</v>
      </c>
      <c r="H158" s="30">
        <f>(H157+H159)/2</f>
        <v>0.85299999999999998</v>
      </c>
    </row>
    <row r="159" spans="1:8">
      <c r="A159" s="18">
        <v>2012</v>
      </c>
      <c r="B159" s="18">
        <v>4</v>
      </c>
      <c r="C159" s="31">
        <v>0.70286266217999993</v>
      </c>
      <c r="D159" s="31">
        <f t="shared" si="3"/>
        <v>0.70286266217999993</v>
      </c>
      <c r="E159" s="17">
        <v>102.96299999999999</v>
      </c>
      <c r="F159" s="17">
        <v>110.461</v>
      </c>
      <c r="G159" s="30">
        <v>0.85399999999999998</v>
      </c>
      <c r="H159" s="30">
        <f t="shared" si="2"/>
        <v>0.85399999999999998</v>
      </c>
    </row>
    <row r="160" spans="1:8">
      <c r="A160" s="18">
        <v>2013</v>
      </c>
      <c r="B160" s="18">
        <v>1</v>
      </c>
      <c r="C160" s="31">
        <v>0.70365702825999998</v>
      </c>
      <c r="D160" s="31">
        <f t="shared" si="3"/>
        <v>0.70365702825999998</v>
      </c>
      <c r="E160" s="17">
        <v>103.399</v>
      </c>
      <c r="F160" s="17">
        <v>110.387</v>
      </c>
      <c r="G160" s="30" t="s">
        <v>12</v>
      </c>
      <c r="H160" s="30">
        <f>(H159+H161)/2</f>
        <v>0.85050000000000003</v>
      </c>
    </row>
    <row r="161" spans="1:8">
      <c r="A161" s="18">
        <v>2013</v>
      </c>
      <c r="B161" s="18">
        <v>2</v>
      </c>
      <c r="C161" s="31">
        <v>0.72265611717</v>
      </c>
      <c r="D161" s="31">
        <f t="shared" si="3"/>
        <v>0.72265611717</v>
      </c>
      <c r="E161" s="17">
        <v>103.90900000000001</v>
      </c>
      <c r="F161" s="17">
        <v>111.274</v>
      </c>
      <c r="G161" s="30">
        <v>0.84699999999999998</v>
      </c>
      <c r="H161" s="30">
        <f t="shared" si="2"/>
        <v>0.84699999999999998</v>
      </c>
    </row>
  </sheetData>
  <hyperlinks>
    <hyperlink ref="F1" r:id="rId1"/>
    <hyperlink ref="E1" r:id="rId2"/>
    <hyperlink ref="C1" r:id="rId3"/>
    <hyperlink ref="G1" r:id="rId4"/>
  </hyperlinks>
  <pageMargins left="0.75" right="0.75" top="1" bottom="1" header="0.5" footer="0.5"/>
  <pageSetup paperSize="9" orientation="portrait" horizontalDpi="4294967292" verticalDpi="4294967292"/>
  <ignoredErrors>
    <ignoredError sqref="H108 H109:H157 H159 H158 H160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9"/>
  <sheetViews>
    <sheetView tabSelected="1" workbookViewId="0">
      <selection activeCell="F3" sqref="F3"/>
    </sheetView>
  </sheetViews>
  <sheetFormatPr baseColWidth="10" defaultRowHeight="15" x14ac:dyDescent="0"/>
  <cols>
    <col min="1" max="2" width="10.83203125" style="17"/>
    <col min="3" max="3" width="18.33203125" style="17" customWidth="1"/>
    <col min="4" max="4" width="18" style="17" customWidth="1"/>
    <col min="5" max="5" width="23.6640625" style="17" customWidth="1"/>
    <col min="6" max="6" width="25.1640625" style="17" customWidth="1"/>
    <col min="7" max="16384" width="10.83203125" style="17"/>
  </cols>
  <sheetData>
    <row r="1" spans="1:6" s="19" customFormat="1" ht="60">
      <c r="A1" s="19" t="s">
        <v>9</v>
      </c>
      <c r="C1" s="20" t="s">
        <v>11</v>
      </c>
      <c r="D1" s="21" t="s">
        <v>14</v>
      </c>
      <c r="E1" s="20" t="s">
        <v>10</v>
      </c>
      <c r="F1" s="21" t="s">
        <v>13</v>
      </c>
    </row>
    <row r="2" spans="1:6">
      <c r="A2" s="18" t="s">
        <v>3</v>
      </c>
      <c r="B2" s="18" t="s">
        <v>5</v>
      </c>
      <c r="C2" s="18" t="s">
        <v>8</v>
      </c>
      <c r="D2" s="18" t="s">
        <v>7</v>
      </c>
      <c r="E2" s="18" t="s">
        <v>6</v>
      </c>
      <c r="F2" s="18" t="s">
        <v>61</v>
      </c>
    </row>
    <row r="3" spans="1:6">
      <c r="A3" s="18">
        <v>1973</v>
      </c>
      <c r="B3" s="18">
        <v>10</v>
      </c>
      <c r="C3" s="17">
        <v>4144</v>
      </c>
      <c r="D3" s="17">
        <v>82</v>
      </c>
      <c r="E3" s="17">
        <v>4.5999999999999996</v>
      </c>
      <c r="F3" s="17">
        <v>18702</v>
      </c>
    </row>
    <row r="4" spans="1:6">
      <c r="A4" s="18">
        <v>1973</v>
      </c>
      <c r="B4" s="18">
        <v>11</v>
      </c>
      <c r="C4" s="17">
        <v>4396</v>
      </c>
      <c r="D4" s="17">
        <v>82</v>
      </c>
      <c r="E4" s="17">
        <v>4.8</v>
      </c>
      <c r="F4" s="17">
        <v>18773</v>
      </c>
    </row>
    <row r="5" spans="1:6">
      <c r="A5" s="18">
        <v>1973</v>
      </c>
      <c r="B5" s="18">
        <v>12</v>
      </c>
      <c r="C5" s="17">
        <v>4489</v>
      </c>
      <c r="D5" s="17">
        <v>79</v>
      </c>
      <c r="E5" s="17">
        <v>4.9000000000000004</v>
      </c>
      <c r="F5" s="17">
        <v>18820</v>
      </c>
    </row>
    <row r="6" spans="1:6">
      <c r="A6" s="18">
        <v>1974</v>
      </c>
      <c r="B6" s="18">
        <v>1</v>
      </c>
      <c r="C6" s="17">
        <v>4644</v>
      </c>
      <c r="D6" s="17">
        <v>78</v>
      </c>
      <c r="E6" s="17">
        <v>5.0999999999999996</v>
      </c>
      <c r="F6" s="17">
        <v>18788</v>
      </c>
    </row>
    <row r="7" spans="1:6">
      <c r="A7" s="18">
        <v>1974</v>
      </c>
      <c r="B7" s="18">
        <v>2</v>
      </c>
      <c r="C7" s="17">
        <v>4731</v>
      </c>
      <c r="D7" s="17">
        <v>77</v>
      </c>
      <c r="E7" s="17">
        <v>5.2</v>
      </c>
      <c r="F7" s="17">
        <v>18727</v>
      </c>
    </row>
    <row r="8" spans="1:6">
      <c r="A8" s="18">
        <v>1974</v>
      </c>
      <c r="B8" s="18">
        <v>3</v>
      </c>
      <c r="C8" s="17">
        <v>4634</v>
      </c>
      <c r="D8" s="17">
        <v>77</v>
      </c>
      <c r="E8" s="17">
        <v>5.0999999999999996</v>
      </c>
      <c r="F8" s="17">
        <v>18700</v>
      </c>
    </row>
    <row r="9" spans="1:6">
      <c r="A9" s="18">
        <v>1974</v>
      </c>
      <c r="B9" s="18">
        <v>4</v>
      </c>
      <c r="C9" s="17">
        <v>4618</v>
      </c>
      <c r="D9" s="17">
        <v>79</v>
      </c>
      <c r="E9" s="17">
        <v>5.0999999999999996</v>
      </c>
      <c r="F9" s="17">
        <v>18702</v>
      </c>
    </row>
    <row r="10" spans="1:6">
      <c r="A10" s="18">
        <v>1974</v>
      </c>
      <c r="B10" s="18">
        <v>5</v>
      </c>
      <c r="C10" s="17">
        <v>4705</v>
      </c>
      <c r="D10" s="17">
        <v>78</v>
      </c>
      <c r="E10" s="17">
        <v>5.0999999999999996</v>
      </c>
      <c r="F10" s="17">
        <v>18688</v>
      </c>
    </row>
    <row r="11" spans="1:6">
      <c r="A11" s="18">
        <v>1974</v>
      </c>
      <c r="B11" s="18">
        <v>6</v>
      </c>
      <c r="C11" s="17">
        <v>4927</v>
      </c>
      <c r="D11" s="17">
        <v>76</v>
      </c>
      <c r="E11" s="17">
        <v>5.4</v>
      </c>
      <c r="F11" s="17">
        <v>18690</v>
      </c>
    </row>
    <row r="12" spans="1:6">
      <c r="A12" s="18">
        <v>1974</v>
      </c>
      <c r="B12" s="18">
        <v>7</v>
      </c>
      <c r="C12" s="17">
        <v>5063</v>
      </c>
      <c r="D12" s="17">
        <v>74</v>
      </c>
      <c r="E12" s="17">
        <v>5.5</v>
      </c>
      <c r="F12" s="17">
        <v>18656</v>
      </c>
    </row>
    <row r="13" spans="1:6">
      <c r="A13" s="18">
        <v>1974</v>
      </c>
      <c r="B13" s="18">
        <v>8</v>
      </c>
      <c r="C13" s="17">
        <v>5022</v>
      </c>
      <c r="D13" s="17">
        <v>72</v>
      </c>
      <c r="E13" s="17">
        <v>5.5</v>
      </c>
      <c r="F13" s="17">
        <v>18570</v>
      </c>
    </row>
    <row r="14" spans="1:6">
      <c r="A14" s="18">
        <v>1974</v>
      </c>
      <c r="B14" s="18">
        <v>9</v>
      </c>
      <c r="C14" s="17">
        <v>5437</v>
      </c>
      <c r="D14" s="17">
        <v>69</v>
      </c>
      <c r="E14" s="17">
        <v>5.9</v>
      </c>
      <c r="F14" s="17">
        <v>18492</v>
      </c>
    </row>
    <row r="15" spans="1:6">
      <c r="A15" s="18">
        <v>1974</v>
      </c>
      <c r="B15" s="18">
        <v>10</v>
      </c>
      <c r="C15" s="17">
        <v>5523</v>
      </c>
      <c r="D15" s="17">
        <v>64</v>
      </c>
      <c r="E15" s="17">
        <v>6</v>
      </c>
      <c r="F15" s="17">
        <v>18364</v>
      </c>
    </row>
    <row r="16" spans="1:6">
      <c r="A16" s="18">
        <v>1974</v>
      </c>
      <c r="B16" s="18">
        <v>11</v>
      </c>
      <c r="C16" s="17">
        <v>6140</v>
      </c>
      <c r="D16" s="17">
        <v>59</v>
      </c>
      <c r="E16" s="17">
        <v>6.6</v>
      </c>
      <c r="F16" s="17">
        <v>18077</v>
      </c>
    </row>
    <row r="17" spans="1:6">
      <c r="A17" s="18">
        <v>1974</v>
      </c>
      <c r="B17" s="18">
        <v>12</v>
      </c>
      <c r="C17" s="17">
        <v>6636</v>
      </c>
      <c r="D17" s="17">
        <v>54</v>
      </c>
      <c r="E17" s="17">
        <v>7.2</v>
      </c>
      <c r="F17" s="17">
        <v>17693</v>
      </c>
    </row>
    <row r="18" spans="1:6">
      <c r="A18" s="18">
        <v>1975</v>
      </c>
      <c r="B18" s="18">
        <v>1</v>
      </c>
      <c r="C18" s="17">
        <v>7501</v>
      </c>
      <c r="D18" s="17">
        <v>51</v>
      </c>
      <c r="E18" s="17">
        <v>8.1</v>
      </c>
      <c r="F18" s="17">
        <v>17344</v>
      </c>
    </row>
    <row r="19" spans="1:6">
      <c r="A19" s="18">
        <v>1975</v>
      </c>
      <c r="B19" s="18">
        <v>2</v>
      </c>
      <c r="C19" s="17">
        <v>7520</v>
      </c>
      <c r="D19" s="17">
        <v>50</v>
      </c>
      <c r="E19" s="17">
        <v>8.1</v>
      </c>
      <c r="F19" s="17">
        <v>17004</v>
      </c>
    </row>
    <row r="20" spans="1:6">
      <c r="A20" s="18">
        <v>1975</v>
      </c>
      <c r="B20" s="18">
        <v>3</v>
      </c>
      <c r="C20" s="17">
        <v>7978</v>
      </c>
      <c r="D20" s="17">
        <v>49</v>
      </c>
      <c r="E20" s="17">
        <v>8.6</v>
      </c>
      <c r="F20" s="17">
        <v>16853</v>
      </c>
    </row>
    <row r="21" spans="1:6">
      <c r="A21" s="18">
        <v>1975</v>
      </c>
      <c r="B21" s="18">
        <v>4</v>
      </c>
      <c r="C21" s="17">
        <v>8210</v>
      </c>
      <c r="D21" s="17">
        <v>49</v>
      </c>
      <c r="E21" s="17">
        <v>8.8000000000000007</v>
      </c>
      <c r="F21" s="17">
        <v>16759</v>
      </c>
    </row>
    <row r="22" spans="1:6">
      <c r="A22" s="18">
        <v>1975</v>
      </c>
      <c r="B22" s="18">
        <v>5</v>
      </c>
      <c r="C22" s="17">
        <v>8433</v>
      </c>
      <c r="D22" s="17">
        <v>49</v>
      </c>
      <c r="E22" s="17">
        <v>9</v>
      </c>
      <c r="F22" s="17">
        <v>16746</v>
      </c>
    </row>
    <row r="23" spans="1:6">
      <c r="A23" s="18">
        <v>1975</v>
      </c>
      <c r="B23" s="18">
        <v>6</v>
      </c>
      <c r="C23" s="17">
        <v>8220</v>
      </c>
      <c r="D23" s="17">
        <v>52</v>
      </c>
      <c r="E23" s="17">
        <v>8.8000000000000007</v>
      </c>
      <c r="F23" s="17">
        <v>16690</v>
      </c>
    </row>
    <row r="24" spans="1:6">
      <c r="A24" s="18">
        <v>1975</v>
      </c>
      <c r="B24" s="18">
        <v>7</v>
      </c>
      <c r="C24" s="17">
        <v>8127</v>
      </c>
      <c r="D24" s="17">
        <v>53</v>
      </c>
      <c r="E24" s="17">
        <v>8.6</v>
      </c>
      <c r="F24" s="17">
        <v>16678</v>
      </c>
    </row>
    <row r="25" spans="1:6">
      <c r="A25" s="18">
        <v>1975</v>
      </c>
      <c r="B25" s="18">
        <v>8</v>
      </c>
      <c r="C25" s="17">
        <v>7928</v>
      </c>
      <c r="D25" s="17">
        <v>52</v>
      </c>
      <c r="E25" s="17">
        <v>8.4</v>
      </c>
      <c r="F25" s="17">
        <v>16824</v>
      </c>
    </row>
    <row r="26" spans="1:6">
      <c r="A26" s="18">
        <v>1975</v>
      </c>
      <c r="B26" s="18">
        <v>9</v>
      </c>
      <c r="C26" s="17">
        <v>7923</v>
      </c>
      <c r="D26" s="17">
        <v>54</v>
      </c>
      <c r="E26" s="17">
        <v>8.4</v>
      </c>
      <c r="F26" s="17">
        <v>16904</v>
      </c>
    </row>
    <row r="27" spans="1:6">
      <c r="A27" s="18">
        <v>1975</v>
      </c>
      <c r="B27" s="18">
        <v>10</v>
      </c>
      <c r="C27" s="17">
        <v>7897</v>
      </c>
      <c r="D27" s="17">
        <v>54</v>
      </c>
      <c r="E27" s="17">
        <v>8.4</v>
      </c>
      <c r="F27" s="17">
        <v>16984</v>
      </c>
    </row>
    <row r="28" spans="1:6">
      <c r="A28" s="18">
        <v>1975</v>
      </c>
      <c r="B28" s="18">
        <v>11</v>
      </c>
      <c r="C28" s="17">
        <v>7794</v>
      </c>
      <c r="D28" s="17">
        <v>56</v>
      </c>
      <c r="E28" s="17">
        <v>8.3000000000000007</v>
      </c>
      <c r="F28" s="17">
        <v>17025</v>
      </c>
    </row>
    <row r="29" spans="1:6">
      <c r="A29" s="18">
        <v>1975</v>
      </c>
      <c r="B29" s="18">
        <v>12</v>
      </c>
      <c r="C29" s="17">
        <v>7744</v>
      </c>
      <c r="D29" s="17">
        <v>56</v>
      </c>
      <c r="E29" s="17">
        <v>8.1999999999999993</v>
      </c>
      <c r="F29" s="17">
        <v>17140</v>
      </c>
    </row>
    <row r="30" spans="1:6">
      <c r="A30" s="18">
        <v>1976</v>
      </c>
      <c r="B30" s="18">
        <v>1</v>
      </c>
      <c r="C30" s="17">
        <v>7534</v>
      </c>
      <c r="D30" s="17">
        <v>57</v>
      </c>
      <c r="E30" s="17">
        <v>7.9</v>
      </c>
      <c r="F30" s="17">
        <v>17287</v>
      </c>
    </row>
    <row r="31" spans="1:6">
      <c r="A31" s="18">
        <v>1976</v>
      </c>
      <c r="B31" s="18">
        <v>2</v>
      </c>
      <c r="C31" s="17">
        <v>7326</v>
      </c>
      <c r="D31" s="17">
        <v>60</v>
      </c>
      <c r="E31" s="17">
        <v>7.7</v>
      </c>
      <c r="F31" s="17">
        <v>17384</v>
      </c>
    </row>
    <row r="32" spans="1:6">
      <c r="A32" s="18">
        <v>1976</v>
      </c>
      <c r="B32" s="18">
        <v>3</v>
      </c>
      <c r="C32" s="17">
        <v>7230</v>
      </c>
      <c r="D32" s="17">
        <v>61</v>
      </c>
      <c r="E32" s="17">
        <v>7.6</v>
      </c>
      <c r="F32" s="17">
        <v>17470</v>
      </c>
    </row>
    <row r="33" spans="1:6">
      <c r="A33" s="18">
        <v>1976</v>
      </c>
      <c r="B33" s="18">
        <v>4</v>
      </c>
      <c r="C33" s="17">
        <v>7330</v>
      </c>
      <c r="D33" s="17">
        <v>60</v>
      </c>
      <c r="E33" s="17">
        <v>7.7</v>
      </c>
      <c r="F33" s="17">
        <v>17541</v>
      </c>
    </row>
    <row r="34" spans="1:6">
      <c r="A34" s="18">
        <v>1976</v>
      </c>
      <c r="B34" s="18">
        <v>5</v>
      </c>
      <c r="C34" s="17">
        <v>7053</v>
      </c>
      <c r="D34" s="17">
        <v>62</v>
      </c>
      <c r="E34" s="17">
        <v>7.4</v>
      </c>
      <c r="F34" s="17">
        <v>17513</v>
      </c>
    </row>
    <row r="35" spans="1:6">
      <c r="A35" s="18">
        <v>1976</v>
      </c>
      <c r="B35" s="18">
        <v>6</v>
      </c>
      <c r="C35" s="17">
        <v>7322</v>
      </c>
      <c r="D35" s="17">
        <v>62</v>
      </c>
      <c r="E35" s="17">
        <v>7.6</v>
      </c>
      <c r="F35" s="17">
        <v>17521</v>
      </c>
    </row>
    <row r="36" spans="1:6">
      <c r="A36" s="18">
        <v>1976</v>
      </c>
      <c r="B36" s="18">
        <v>7</v>
      </c>
      <c r="C36" s="17">
        <v>7490</v>
      </c>
      <c r="D36" s="17">
        <v>62</v>
      </c>
      <c r="E36" s="17">
        <v>7.8</v>
      </c>
      <c r="F36" s="17">
        <v>17524</v>
      </c>
    </row>
    <row r="37" spans="1:6">
      <c r="A37" s="18">
        <v>1976</v>
      </c>
      <c r="B37" s="18">
        <v>8</v>
      </c>
      <c r="C37" s="17">
        <v>7518</v>
      </c>
      <c r="D37" s="17">
        <v>62</v>
      </c>
      <c r="E37" s="17">
        <v>7.8</v>
      </c>
      <c r="F37" s="17">
        <v>17596</v>
      </c>
    </row>
    <row r="38" spans="1:6">
      <c r="A38" s="18">
        <v>1976</v>
      </c>
      <c r="B38" s="18">
        <v>9</v>
      </c>
      <c r="C38" s="17">
        <v>7380</v>
      </c>
      <c r="D38" s="17">
        <v>61</v>
      </c>
      <c r="E38" s="17">
        <v>7.6</v>
      </c>
      <c r="F38" s="17">
        <v>17665</v>
      </c>
    </row>
    <row r="39" spans="1:6">
      <c r="A39" s="18">
        <v>1976</v>
      </c>
      <c r="B39" s="18">
        <v>10</v>
      </c>
      <c r="C39" s="17">
        <v>7430</v>
      </c>
      <c r="D39" s="17">
        <v>62</v>
      </c>
      <c r="E39" s="17">
        <v>7.7</v>
      </c>
      <c r="F39" s="17">
        <v>17548</v>
      </c>
    </row>
    <row r="40" spans="1:6">
      <c r="A40" s="18">
        <v>1976</v>
      </c>
      <c r="B40" s="18">
        <v>11</v>
      </c>
      <c r="C40" s="17">
        <v>7620</v>
      </c>
      <c r="D40" s="17">
        <v>64</v>
      </c>
      <c r="E40" s="17">
        <v>7.8</v>
      </c>
      <c r="F40" s="17">
        <v>17682</v>
      </c>
    </row>
    <row r="41" spans="1:6">
      <c r="A41" s="18">
        <v>1976</v>
      </c>
      <c r="B41" s="18">
        <v>12</v>
      </c>
      <c r="C41" s="17">
        <v>7545</v>
      </c>
      <c r="D41" s="17">
        <v>66</v>
      </c>
      <c r="E41" s="17">
        <v>7.8</v>
      </c>
      <c r="F41" s="17">
        <v>17719</v>
      </c>
    </row>
    <row r="42" spans="1:6">
      <c r="A42" s="18">
        <v>1977</v>
      </c>
      <c r="B42" s="18">
        <v>1</v>
      </c>
      <c r="C42" s="17">
        <v>7280</v>
      </c>
      <c r="D42" s="17">
        <v>68</v>
      </c>
      <c r="E42" s="17">
        <v>7.5</v>
      </c>
      <c r="F42" s="17">
        <v>17803</v>
      </c>
    </row>
    <row r="43" spans="1:6">
      <c r="A43" s="18">
        <v>1977</v>
      </c>
      <c r="B43" s="18">
        <v>2</v>
      </c>
      <c r="C43" s="17">
        <v>7443</v>
      </c>
      <c r="D43" s="17">
        <v>68</v>
      </c>
      <c r="E43" s="17">
        <v>7.6</v>
      </c>
      <c r="F43" s="17">
        <v>17843</v>
      </c>
    </row>
    <row r="44" spans="1:6">
      <c r="A44" s="18">
        <v>1977</v>
      </c>
      <c r="B44" s="18">
        <v>3</v>
      </c>
      <c r="C44" s="17">
        <v>7307</v>
      </c>
      <c r="D44" s="17">
        <v>70</v>
      </c>
      <c r="E44" s="17">
        <v>7.4</v>
      </c>
      <c r="F44" s="17">
        <v>17941</v>
      </c>
    </row>
    <row r="45" spans="1:6">
      <c r="A45" s="18">
        <v>1977</v>
      </c>
      <c r="B45" s="18">
        <v>4</v>
      </c>
      <c r="C45" s="17">
        <v>7059</v>
      </c>
      <c r="D45" s="17">
        <v>72</v>
      </c>
      <c r="E45" s="17">
        <v>7.2</v>
      </c>
      <c r="F45" s="17">
        <v>18024</v>
      </c>
    </row>
    <row r="46" spans="1:6">
      <c r="A46" s="18">
        <v>1977</v>
      </c>
      <c r="B46" s="18">
        <v>5</v>
      </c>
      <c r="C46" s="17">
        <v>6911</v>
      </c>
      <c r="D46" s="17">
        <v>74</v>
      </c>
      <c r="E46" s="17">
        <v>7</v>
      </c>
      <c r="F46" s="17">
        <v>18107</v>
      </c>
    </row>
    <row r="47" spans="1:6">
      <c r="A47" s="18">
        <v>1977</v>
      </c>
      <c r="B47" s="18">
        <v>6</v>
      </c>
      <c r="C47" s="17">
        <v>7134</v>
      </c>
      <c r="D47" s="17">
        <v>75</v>
      </c>
      <c r="E47" s="17">
        <v>7.2</v>
      </c>
      <c r="F47" s="17">
        <v>18192</v>
      </c>
    </row>
    <row r="48" spans="1:6">
      <c r="A48" s="18">
        <v>1977</v>
      </c>
      <c r="B48" s="18">
        <v>7</v>
      </c>
      <c r="C48" s="17">
        <v>6829</v>
      </c>
      <c r="D48" s="17">
        <v>77</v>
      </c>
      <c r="E48" s="17">
        <v>6.9</v>
      </c>
      <c r="F48" s="17">
        <v>18259</v>
      </c>
    </row>
    <row r="49" spans="1:6">
      <c r="A49" s="18">
        <v>1977</v>
      </c>
      <c r="B49" s="18">
        <v>8</v>
      </c>
      <c r="C49" s="17">
        <v>6925</v>
      </c>
      <c r="D49" s="17">
        <v>79</v>
      </c>
      <c r="E49" s="17">
        <v>7</v>
      </c>
      <c r="F49" s="17">
        <v>18276</v>
      </c>
    </row>
    <row r="50" spans="1:6">
      <c r="A50" s="18">
        <v>1977</v>
      </c>
      <c r="B50" s="18">
        <v>9</v>
      </c>
      <c r="C50" s="17">
        <v>6751</v>
      </c>
      <c r="D50" s="17">
        <v>78</v>
      </c>
      <c r="E50" s="17">
        <v>6.8</v>
      </c>
      <c r="F50" s="17">
        <v>18334</v>
      </c>
    </row>
    <row r="51" spans="1:6">
      <c r="A51" s="18">
        <v>1977</v>
      </c>
      <c r="B51" s="18">
        <v>10</v>
      </c>
      <c r="C51" s="17">
        <v>6763</v>
      </c>
      <c r="D51" s="17">
        <v>82</v>
      </c>
      <c r="E51" s="17">
        <v>6.8</v>
      </c>
      <c r="F51" s="17">
        <v>18356</v>
      </c>
    </row>
    <row r="52" spans="1:6">
      <c r="A52" s="18">
        <v>1977</v>
      </c>
      <c r="B52" s="18">
        <v>11</v>
      </c>
      <c r="C52" s="17">
        <v>6815</v>
      </c>
      <c r="D52" s="17">
        <v>85</v>
      </c>
      <c r="E52" s="17">
        <v>6.8</v>
      </c>
      <c r="F52" s="17">
        <v>18419</v>
      </c>
    </row>
    <row r="53" spans="1:6">
      <c r="A53" s="18">
        <v>1977</v>
      </c>
      <c r="B53" s="18">
        <v>12</v>
      </c>
      <c r="C53" s="17">
        <v>6386</v>
      </c>
      <c r="D53" s="17">
        <v>88</v>
      </c>
      <c r="E53" s="17">
        <v>6.4</v>
      </c>
      <c r="F53" s="17">
        <v>18531</v>
      </c>
    </row>
    <row r="54" spans="1:6">
      <c r="A54" s="18">
        <v>1978</v>
      </c>
      <c r="B54" s="18">
        <v>1</v>
      </c>
      <c r="C54" s="17">
        <v>6489</v>
      </c>
      <c r="D54" s="17">
        <v>88</v>
      </c>
      <c r="E54" s="17">
        <v>6.4</v>
      </c>
      <c r="F54" s="17">
        <v>18593</v>
      </c>
    </row>
    <row r="55" spans="1:6">
      <c r="A55" s="18">
        <v>1978</v>
      </c>
      <c r="B55" s="18">
        <v>2</v>
      </c>
      <c r="C55" s="17">
        <v>6318</v>
      </c>
      <c r="D55" s="17">
        <v>89</v>
      </c>
      <c r="E55" s="17">
        <v>6.3</v>
      </c>
      <c r="F55" s="17">
        <v>18639</v>
      </c>
    </row>
    <row r="56" spans="1:6">
      <c r="A56" s="18">
        <v>1978</v>
      </c>
      <c r="B56" s="18">
        <v>3</v>
      </c>
      <c r="C56" s="17">
        <v>6337</v>
      </c>
      <c r="D56" s="17">
        <v>91</v>
      </c>
      <c r="E56" s="17">
        <v>6.3</v>
      </c>
      <c r="F56" s="17">
        <v>18699</v>
      </c>
    </row>
    <row r="57" spans="1:6">
      <c r="A57" s="18">
        <v>1978</v>
      </c>
      <c r="B57" s="18">
        <v>4</v>
      </c>
      <c r="C57" s="17">
        <v>6180</v>
      </c>
      <c r="D57" s="17">
        <v>97</v>
      </c>
      <c r="E57" s="17">
        <v>6.1</v>
      </c>
      <c r="F57" s="17">
        <v>18772</v>
      </c>
    </row>
    <row r="58" spans="1:6">
      <c r="A58" s="18">
        <v>1978</v>
      </c>
      <c r="B58" s="18">
        <v>5</v>
      </c>
      <c r="C58" s="17">
        <v>6127</v>
      </c>
      <c r="D58" s="17">
        <v>96</v>
      </c>
      <c r="E58" s="17">
        <v>6</v>
      </c>
      <c r="F58" s="17">
        <v>18848</v>
      </c>
    </row>
    <row r="59" spans="1:6">
      <c r="A59" s="18">
        <v>1978</v>
      </c>
      <c r="B59" s="18">
        <v>6</v>
      </c>
      <c r="C59" s="17">
        <v>6028</v>
      </c>
      <c r="D59" s="17">
        <v>97</v>
      </c>
      <c r="E59" s="17">
        <v>5.9</v>
      </c>
      <c r="F59" s="17">
        <v>18919</v>
      </c>
    </row>
    <row r="60" spans="1:6">
      <c r="A60" s="18">
        <v>1978</v>
      </c>
      <c r="B60" s="18">
        <v>7</v>
      </c>
      <c r="C60" s="17">
        <v>6309</v>
      </c>
      <c r="D60" s="17">
        <v>96</v>
      </c>
      <c r="E60" s="17">
        <v>6.2</v>
      </c>
      <c r="F60" s="17">
        <v>18951</v>
      </c>
    </row>
    <row r="61" spans="1:6">
      <c r="A61" s="18">
        <v>1978</v>
      </c>
      <c r="B61" s="18">
        <v>8</v>
      </c>
      <c r="C61" s="17">
        <v>6080</v>
      </c>
      <c r="D61" s="17">
        <v>98</v>
      </c>
      <c r="E61" s="17">
        <v>5.9</v>
      </c>
      <c r="F61" s="17">
        <v>19006</v>
      </c>
    </row>
    <row r="62" spans="1:6">
      <c r="A62" s="18">
        <v>1978</v>
      </c>
      <c r="B62" s="18">
        <v>9</v>
      </c>
      <c r="C62" s="17">
        <v>6125</v>
      </c>
      <c r="D62" s="17">
        <v>99</v>
      </c>
      <c r="E62" s="17">
        <v>6</v>
      </c>
      <c r="F62" s="17">
        <v>19068</v>
      </c>
    </row>
    <row r="63" spans="1:6">
      <c r="A63" s="18">
        <v>1978</v>
      </c>
      <c r="B63" s="18">
        <v>10</v>
      </c>
      <c r="C63" s="17">
        <v>5947</v>
      </c>
      <c r="D63" s="17">
        <v>103</v>
      </c>
      <c r="E63" s="17">
        <v>5.8</v>
      </c>
      <c r="F63" s="17">
        <v>19142</v>
      </c>
    </row>
    <row r="64" spans="1:6">
      <c r="A64" s="18">
        <v>1978</v>
      </c>
      <c r="B64" s="18">
        <v>11</v>
      </c>
      <c r="C64" s="17">
        <v>6077</v>
      </c>
      <c r="D64" s="17">
        <v>102</v>
      </c>
      <c r="E64" s="17">
        <v>5.9</v>
      </c>
      <c r="F64" s="17">
        <v>19257</v>
      </c>
    </row>
    <row r="65" spans="1:6">
      <c r="A65" s="18">
        <v>1978</v>
      </c>
      <c r="B65" s="18">
        <v>12</v>
      </c>
      <c r="C65" s="17">
        <v>6228</v>
      </c>
      <c r="D65" s="17">
        <v>103</v>
      </c>
      <c r="E65" s="17">
        <v>6</v>
      </c>
      <c r="F65" s="17">
        <v>19334</v>
      </c>
    </row>
    <row r="66" spans="1:6">
      <c r="A66" s="18">
        <v>1979</v>
      </c>
      <c r="B66" s="18">
        <v>1</v>
      </c>
      <c r="C66" s="17">
        <v>6109</v>
      </c>
      <c r="D66" s="17">
        <v>102</v>
      </c>
      <c r="E66" s="17">
        <v>5.9</v>
      </c>
      <c r="F66" s="17">
        <v>19388</v>
      </c>
    </row>
    <row r="67" spans="1:6">
      <c r="A67" s="18">
        <v>1979</v>
      </c>
      <c r="B67" s="18">
        <v>2</v>
      </c>
      <c r="C67" s="17">
        <v>6173</v>
      </c>
      <c r="D67" s="17">
        <v>100</v>
      </c>
      <c r="E67" s="17">
        <v>5.9</v>
      </c>
      <c r="F67" s="17">
        <v>19409</v>
      </c>
    </row>
    <row r="68" spans="1:6">
      <c r="A68" s="18">
        <v>1979</v>
      </c>
      <c r="B68" s="18">
        <v>3</v>
      </c>
      <c r="C68" s="17">
        <v>6109</v>
      </c>
      <c r="D68" s="17">
        <v>100</v>
      </c>
      <c r="E68" s="17">
        <v>5.8</v>
      </c>
      <c r="F68" s="17">
        <v>19453</v>
      </c>
    </row>
    <row r="69" spans="1:6">
      <c r="A69" s="18">
        <v>1979</v>
      </c>
      <c r="B69" s="18">
        <v>4</v>
      </c>
      <c r="C69" s="17">
        <v>6069</v>
      </c>
      <c r="D69" s="17">
        <v>104</v>
      </c>
      <c r="E69" s="17">
        <v>5.8</v>
      </c>
      <c r="F69" s="17">
        <v>19450</v>
      </c>
    </row>
    <row r="70" spans="1:6">
      <c r="A70" s="18">
        <v>1979</v>
      </c>
      <c r="B70" s="18">
        <v>5</v>
      </c>
      <c r="C70" s="17">
        <v>5840</v>
      </c>
      <c r="D70" s="17">
        <v>103</v>
      </c>
      <c r="E70" s="17">
        <v>5.6</v>
      </c>
      <c r="F70" s="17">
        <v>19509</v>
      </c>
    </row>
    <row r="71" spans="1:6">
      <c r="A71" s="18">
        <v>1979</v>
      </c>
      <c r="B71" s="18">
        <v>6</v>
      </c>
      <c r="C71" s="17">
        <v>5959</v>
      </c>
      <c r="D71" s="17">
        <v>101</v>
      </c>
      <c r="E71" s="17">
        <v>5.7</v>
      </c>
      <c r="F71" s="17">
        <v>19553</v>
      </c>
    </row>
    <row r="72" spans="1:6">
      <c r="A72" s="18">
        <v>1979</v>
      </c>
      <c r="B72" s="18">
        <v>7</v>
      </c>
      <c r="C72" s="17">
        <v>5996</v>
      </c>
      <c r="D72" s="17">
        <v>101</v>
      </c>
      <c r="E72" s="17">
        <v>5.7</v>
      </c>
      <c r="F72" s="17">
        <v>19531</v>
      </c>
    </row>
    <row r="73" spans="1:6">
      <c r="A73" s="18">
        <v>1979</v>
      </c>
      <c r="B73" s="18">
        <v>8</v>
      </c>
      <c r="C73" s="17">
        <v>6320</v>
      </c>
      <c r="D73" s="17">
        <v>102</v>
      </c>
      <c r="E73" s="17">
        <v>6</v>
      </c>
      <c r="F73" s="17">
        <v>19406</v>
      </c>
    </row>
    <row r="74" spans="1:6">
      <c r="A74" s="18">
        <v>1979</v>
      </c>
      <c r="B74" s="18">
        <v>9</v>
      </c>
      <c r="C74" s="17">
        <v>6190</v>
      </c>
      <c r="D74" s="17">
        <v>105</v>
      </c>
      <c r="E74" s="17">
        <v>5.9</v>
      </c>
      <c r="F74" s="17">
        <v>19442</v>
      </c>
    </row>
    <row r="75" spans="1:6">
      <c r="A75" s="18">
        <v>1979</v>
      </c>
      <c r="B75" s="18">
        <v>10</v>
      </c>
      <c r="C75" s="17">
        <v>6296</v>
      </c>
      <c r="D75" s="17">
        <v>106</v>
      </c>
      <c r="E75" s="17">
        <v>6</v>
      </c>
      <c r="F75" s="17">
        <v>19390</v>
      </c>
    </row>
    <row r="76" spans="1:6">
      <c r="A76" s="18">
        <v>1979</v>
      </c>
      <c r="B76" s="18">
        <v>11</v>
      </c>
      <c r="C76" s="17">
        <v>6238</v>
      </c>
      <c r="D76" s="17">
        <v>100</v>
      </c>
      <c r="E76" s="17">
        <v>5.9</v>
      </c>
      <c r="F76" s="17">
        <v>19299</v>
      </c>
    </row>
    <row r="77" spans="1:6">
      <c r="A77" s="18">
        <v>1979</v>
      </c>
      <c r="B77" s="18">
        <v>12</v>
      </c>
      <c r="C77" s="17">
        <v>6325</v>
      </c>
      <c r="D77" s="17">
        <v>99</v>
      </c>
      <c r="E77" s="17">
        <v>6</v>
      </c>
      <c r="F77" s="17">
        <v>19301</v>
      </c>
    </row>
    <row r="78" spans="1:6">
      <c r="A78" s="18">
        <v>1980</v>
      </c>
      <c r="B78" s="18">
        <v>1</v>
      </c>
      <c r="C78" s="17">
        <v>6683</v>
      </c>
      <c r="D78" s="17">
        <v>97</v>
      </c>
      <c r="E78" s="17">
        <v>6.3</v>
      </c>
      <c r="F78" s="17">
        <v>19282</v>
      </c>
    </row>
    <row r="79" spans="1:6">
      <c r="A79" s="18">
        <v>1980</v>
      </c>
      <c r="B79" s="18">
        <v>2</v>
      </c>
      <c r="C79" s="17">
        <v>6702</v>
      </c>
      <c r="D79" s="17">
        <v>94</v>
      </c>
      <c r="E79" s="17">
        <v>6.3</v>
      </c>
      <c r="F79" s="17">
        <v>19219</v>
      </c>
    </row>
    <row r="80" spans="1:6">
      <c r="A80" s="18">
        <v>1980</v>
      </c>
      <c r="B80" s="18">
        <v>3</v>
      </c>
      <c r="C80" s="17">
        <v>6729</v>
      </c>
      <c r="D80" s="17">
        <v>93</v>
      </c>
      <c r="E80" s="17">
        <v>6.3</v>
      </c>
      <c r="F80" s="17">
        <v>19217</v>
      </c>
    </row>
    <row r="81" spans="1:6">
      <c r="A81" s="18">
        <v>1980</v>
      </c>
      <c r="B81" s="18">
        <v>4</v>
      </c>
      <c r="C81" s="17">
        <v>7358</v>
      </c>
      <c r="D81" s="17">
        <v>82</v>
      </c>
      <c r="E81" s="17">
        <v>6.9</v>
      </c>
      <c r="F81" s="17">
        <v>18973</v>
      </c>
    </row>
    <row r="82" spans="1:6">
      <c r="A82" s="18">
        <v>1980</v>
      </c>
      <c r="B82" s="18">
        <v>5</v>
      </c>
      <c r="C82" s="17">
        <v>7984</v>
      </c>
      <c r="D82" s="17">
        <v>76</v>
      </c>
      <c r="E82" s="17">
        <v>7.5</v>
      </c>
      <c r="F82" s="17">
        <v>18726</v>
      </c>
    </row>
    <row r="83" spans="1:6">
      <c r="A83" s="18">
        <v>1980</v>
      </c>
      <c r="B83" s="18">
        <v>6</v>
      </c>
      <c r="C83" s="17">
        <v>8098</v>
      </c>
      <c r="D83" s="17">
        <v>77</v>
      </c>
      <c r="E83" s="17">
        <v>7.6</v>
      </c>
      <c r="F83" s="17">
        <v>18490</v>
      </c>
    </row>
    <row r="84" spans="1:6">
      <c r="A84" s="18">
        <v>1980</v>
      </c>
      <c r="B84" s="18">
        <v>7</v>
      </c>
      <c r="C84" s="17">
        <v>8363</v>
      </c>
      <c r="D84" s="17">
        <v>77</v>
      </c>
      <c r="E84" s="17">
        <v>7.8</v>
      </c>
      <c r="F84" s="17">
        <v>18276</v>
      </c>
    </row>
    <row r="85" spans="1:6">
      <c r="A85" s="18">
        <v>1980</v>
      </c>
      <c r="B85" s="18">
        <v>8</v>
      </c>
      <c r="C85" s="17">
        <v>8281</v>
      </c>
      <c r="D85" s="17">
        <v>78</v>
      </c>
      <c r="E85" s="17">
        <v>7.7</v>
      </c>
      <c r="F85" s="17">
        <v>18414</v>
      </c>
    </row>
    <row r="86" spans="1:6">
      <c r="A86" s="18">
        <v>1980</v>
      </c>
      <c r="B86" s="18">
        <v>9</v>
      </c>
      <c r="C86" s="17">
        <v>8021</v>
      </c>
      <c r="D86" s="17">
        <v>81</v>
      </c>
      <c r="E86" s="17">
        <v>7.5</v>
      </c>
      <c r="F86" s="17">
        <v>18445</v>
      </c>
    </row>
    <row r="87" spans="1:6">
      <c r="A87" s="18">
        <v>1980</v>
      </c>
      <c r="B87" s="18">
        <v>10</v>
      </c>
      <c r="C87" s="17">
        <v>8088</v>
      </c>
      <c r="D87" s="17">
        <v>81</v>
      </c>
      <c r="E87" s="17">
        <v>7.5</v>
      </c>
      <c r="F87" s="17">
        <v>18506</v>
      </c>
    </row>
    <row r="88" spans="1:6">
      <c r="A88" s="18">
        <v>1980</v>
      </c>
      <c r="B88" s="18">
        <v>11</v>
      </c>
      <c r="C88" s="17">
        <v>8023</v>
      </c>
      <c r="D88" s="17">
        <v>84</v>
      </c>
      <c r="E88" s="17">
        <v>7.5</v>
      </c>
      <c r="F88" s="17">
        <v>18601</v>
      </c>
    </row>
    <row r="89" spans="1:6">
      <c r="A89" s="18">
        <v>1980</v>
      </c>
      <c r="B89" s="18">
        <v>12</v>
      </c>
      <c r="C89" s="17">
        <v>7718</v>
      </c>
      <c r="D89" s="17">
        <v>81</v>
      </c>
      <c r="E89" s="17">
        <v>7.2</v>
      </c>
      <c r="F89" s="17">
        <v>18640</v>
      </c>
    </row>
    <row r="90" spans="1:6">
      <c r="A90" s="18">
        <v>1981</v>
      </c>
      <c r="B90" s="18">
        <v>1</v>
      </c>
      <c r="C90" s="17">
        <v>8071</v>
      </c>
      <c r="D90" s="17">
        <v>80</v>
      </c>
      <c r="E90" s="17">
        <v>7.5</v>
      </c>
      <c r="F90" s="17">
        <v>18639</v>
      </c>
    </row>
    <row r="91" spans="1:6">
      <c r="A91" s="18">
        <v>1981</v>
      </c>
      <c r="B91" s="18">
        <v>2</v>
      </c>
      <c r="C91" s="17">
        <v>8051</v>
      </c>
      <c r="D91" s="17">
        <v>81</v>
      </c>
      <c r="E91" s="17">
        <v>7.4</v>
      </c>
      <c r="F91" s="17">
        <v>18613</v>
      </c>
    </row>
    <row r="92" spans="1:6">
      <c r="A92" s="18">
        <v>1981</v>
      </c>
      <c r="B92" s="18">
        <v>3</v>
      </c>
      <c r="C92" s="17">
        <v>7982</v>
      </c>
      <c r="D92" s="17">
        <v>81</v>
      </c>
      <c r="E92" s="17">
        <v>7.4</v>
      </c>
      <c r="F92" s="17">
        <v>18647</v>
      </c>
    </row>
    <row r="93" spans="1:6">
      <c r="A93" s="18">
        <v>1981</v>
      </c>
      <c r="B93" s="18">
        <v>4</v>
      </c>
      <c r="C93" s="17">
        <v>7869</v>
      </c>
      <c r="D93" s="17">
        <v>81</v>
      </c>
      <c r="E93" s="17">
        <v>7.2</v>
      </c>
      <c r="F93" s="17">
        <v>18711</v>
      </c>
    </row>
    <row r="94" spans="1:6">
      <c r="A94" s="18">
        <v>1981</v>
      </c>
      <c r="B94" s="18">
        <v>5</v>
      </c>
      <c r="C94" s="17">
        <v>8174</v>
      </c>
      <c r="D94" s="17">
        <v>80</v>
      </c>
      <c r="E94" s="17">
        <v>7.5</v>
      </c>
      <c r="F94" s="17">
        <v>18766</v>
      </c>
    </row>
    <row r="95" spans="1:6">
      <c r="A95" s="18">
        <v>1981</v>
      </c>
      <c r="B95" s="18">
        <v>6</v>
      </c>
      <c r="C95" s="17">
        <v>8098</v>
      </c>
      <c r="D95" s="17">
        <v>80</v>
      </c>
      <c r="E95" s="17">
        <v>7.5</v>
      </c>
      <c r="F95" s="17">
        <v>18789</v>
      </c>
    </row>
    <row r="96" spans="1:6">
      <c r="A96" s="18">
        <v>1981</v>
      </c>
      <c r="B96" s="18">
        <v>7</v>
      </c>
      <c r="C96" s="17">
        <v>7863</v>
      </c>
      <c r="D96" s="17">
        <v>80</v>
      </c>
      <c r="E96" s="17">
        <v>7.2</v>
      </c>
      <c r="F96" s="17">
        <v>18785</v>
      </c>
    </row>
    <row r="97" spans="1:6">
      <c r="A97" s="18">
        <v>1981</v>
      </c>
      <c r="B97" s="18">
        <v>8</v>
      </c>
      <c r="C97" s="17">
        <v>8036</v>
      </c>
      <c r="D97" s="17">
        <v>79</v>
      </c>
      <c r="E97" s="17">
        <v>7.4</v>
      </c>
      <c r="F97" s="17">
        <v>18748</v>
      </c>
    </row>
    <row r="98" spans="1:6">
      <c r="A98" s="18">
        <v>1981</v>
      </c>
      <c r="B98" s="18">
        <v>9</v>
      </c>
      <c r="C98" s="17">
        <v>8230</v>
      </c>
      <c r="D98" s="17">
        <v>75</v>
      </c>
      <c r="E98" s="17">
        <v>7.6</v>
      </c>
      <c r="F98" s="17">
        <v>18712</v>
      </c>
    </row>
    <row r="99" spans="1:6">
      <c r="A99" s="18">
        <v>1981</v>
      </c>
      <c r="B99" s="18">
        <v>10</v>
      </c>
      <c r="C99" s="17">
        <v>8646</v>
      </c>
      <c r="D99" s="17">
        <v>71</v>
      </c>
      <c r="E99" s="17">
        <v>7.9</v>
      </c>
      <c r="F99" s="17">
        <v>18566</v>
      </c>
    </row>
    <row r="100" spans="1:6">
      <c r="A100" s="18">
        <v>1981</v>
      </c>
      <c r="B100" s="18">
        <v>11</v>
      </c>
      <c r="C100" s="17">
        <v>9029</v>
      </c>
      <c r="D100" s="17">
        <v>70</v>
      </c>
      <c r="E100" s="17">
        <v>8.3000000000000007</v>
      </c>
      <c r="F100" s="17">
        <v>18409</v>
      </c>
    </row>
    <row r="101" spans="1:6">
      <c r="A101" s="18">
        <v>1981</v>
      </c>
      <c r="B101" s="18">
        <v>12</v>
      </c>
      <c r="C101" s="17">
        <v>9267</v>
      </c>
      <c r="D101" s="17">
        <v>67</v>
      </c>
      <c r="E101" s="17">
        <v>8.5</v>
      </c>
      <c r="F101" s="17">
        <v>18223</v>
      </c>
    </row>
    <row r="102" spans="1:6">
      <c r="A102" s="18">
        <v>1982</v>
      </c>
      <c r="B102" s="18">
        <v>1</v>
      </c>
      <c r="C102" s="17">
        <v>9397</v>
      </c>
      <c r="D102" s="17">
        <v>67</v>
      </c>
      <c r="E102" s="17">
        <v>8.6</v>
      </c>
      <c r="F102" s="17">
        <v>18047</v>
      </c>
    </row>
    <row r="103" spans="1:6">
      <c r="A103" s="18">
        <v>1982</v>
      </c>
      <c r="B103" s="18">
        <v>2</v>
      </c>
      <c r="C103" s="17">
        <v>9705</v>
      </c>
      <c r="D103" s="17">
        <v>64</v>
      </c>
      <c r="E103" s="17">
        <v>8.9</v>
      </c>
      <c r="F103" s="17">
        <v>17981</v>
      </c>
    </row>
    <row r="104" spans="1:6">
      <c r="A104" s="18">
        <v>1982</v>
      </c>
      <c r="B104" s="18">
        <v>3</v>
      </c>
      <c r="C104" s="17">
        <v>9895</v>
      </c>
      <c r="D104" s="17">
        <v>62</v>
      </c>
      <c r="E104" s="17">
        <v>9</v>
      </c>
      <c r="F104" s="17">
        <v>17857</v>
      </c>
    </row>
    <row r="105" spans="1:6">
      <c r="A105" s="18">
        <v>1982</v>
      </c>
      <c r="B105" s="18">
        <v>4</v>
      </c>
      <c r="C105" s="17">
        <v>10244</v>
      </c>
      <c r="D105" s="17">
        <v>60</v>
      </c>
      <c r="E105" s="17">
        <v>9.3000000000000007</v>
      </c>
      <c r="F105" s="17">
        <v>17683</v>
      </c>
    </row>
    <row r="106" spans="1:6">
      <c r="A106" s="18">
        <v>1982</v>
      </c>
      <c r="B106" s="18">
        <v>5</v>
      </c>
      <c r="C106" s="17">
        <v>10335</v>
      </c>
      <c r="D106" s="17">
        <v>59</v>
      </c>
      <c r="E106" s="17">
        <v>9.4</v>
      </c>
      <c r="F106" s="17">
        <v>17588</v>
      </c>
    </row>
    <row r="107" spans="1:6">
      <c r="A107" s="18">
        <v>1982</v>
      </c>
      <c r="B107" s="18">
        <v>6</v>
      </c>
      <c r="C107" s="17">
        <v>10538</v>
      </c>
      <c r="D107" s="17">
        <v>56</v>
      </c>
      <c r="E107" s="17">
        <v>9.6</v>
      </c>
      <c r="F107" s="17">
        <v>17430</v>
      </c>
    </row>
    <row r="108" spans="1:6">
      <c r="A108" s="18">
        <v>1982</v>
      </c>
      <c r="B108" s="18">
        <v>7</v>
      </c>
      <c r="C108" s="17">
        <v>10849</v>
      </c>
      <c r="D108" s="17">
        <v>53</v>
      </c>
      <c r="E108" s="17">
        <v>9.8000000000000007</v>
      </c>
      <c r="F108" s="17">
        <v>17278</v>
      </c>
    </row>
    <row r="109" spans="1:6">
      <c r="A109" s="18">
        <v>1982</v>
      </c>
      <c r="B109" s="18">
        <v>8</v>
      </c>
      <c r="C109" s="17">
        <v>10881</v>
      </c>
      <c r="D109" s="17">
        <v>52</v>
      </c>
      <c r="E109" s="17">
        <v>9.8000000000000007</v>
      </c>
      <c r="F109" s="17">
        <v>17160</v>
      </c>
    </row>
    <row r="110" spans="1:6">
      <c r="A110" s="18">
        <v>1982</v>
      </c>
      <c r="B110" s="18">
        <v>9</v>
      </c>
      <c r="C110" s="17">
        <v>11217</v>
      </c>
      <c r="D110" s="17">
        <v>49</v>
      </c>
      <c r="E110" s="17">
        <v>10.1</v>
      </c>
      <c r="F110" s="17">
        <v>17074</v>
      </c>
    </row>
    <row r="111" spans="1:6">
      <c r="A111" s="18">
        <v>1982</v>
      </c>
      <c r="B111" s="18">
        <v>10</v>
      </c>
      <c r="C111" s="17">
        <v>11529</v>
      </c>
      <c r="D111" s="17">
        <v>49</v>
      </c>
      <c r="E111" s="17">
        <v>10.4</v>
      </c>
      <c r="F111" s="17">
        <v>16853</v>
      </c>
    </row>
    <row r="112" spans="1:6">
      <c r="A112" s="18">
        <v>1982</v>
      </c>
      <c r="B112" s="18">
        <v>11</v>
      </c>
      <c r="C112" s="17">
        <v>11938</v>
      </c>
      <c r="D112" s="17">
        <v>50</v>
      </c>
      <c r="E112" s="17">
        <v>10.8</v>
      </c>
      <c r="F112" s="17">
        <v>16722</v>
      </c>
    </row>
    <row r="113" spans="1:6">
      <c r="A113" s="18">
        <v>1982</v>
      </c>
      <c r="B113" s="18">
        <v>12</v>
      </c>
      <c r="C113" s="17">
        <v>12051</v>
      </c>
      <c r="D113" s="17">
        <v>51</v>
      </c>
      <c r="E113" s="17">
        <v>10.8</v>
      </c>
      <c r="F113" s="17">
        <v>16690</v>
      </c>
    </row>
    <row r="114" spans="1:6">
      <c r="A114" s="18">
        <v>1983</v>
      </c>
      <c r="B114" s="18">
        <v>1</v>
      </c>
      <c r="C114" s="17">
        <v>11534</v>
      </c>
      <c r="D114" s="17">
        <v>52</v>
      </c>
      <c r="E114" s="17">
        <v>10.4</v>
      </c>
      <c r="F114" s="17">
        <v>16705</v>
      </c>
    </row>
    <row r="115" spans="1:6">
      <c r="A115" s="18">
        <v>1983</v>
      </c>
      <c r="B115" s="18">
        <v>2</v>
      </c>
      <c r="C115" s="17">
        <v>11545</v>
      </c>
      <c r="D115" s="17">
        <v>52</v>
      </c>
      <c r="E115" s="17">
        <v>10.4</v>
      </c>
      <c r="F115" s="17">
        <v>16706</v>
      </c>
    </row>
    <row r="116" spans="1:6">
      <c r="A116" s="18">
        <v>1983</v>
      </c>
      <c r="B116" s="18">
        <v>3</v>
      </c>
      <c r="C116" s="17">
        <v>11408</v>
      </c>
      <c r="D116" s="17">
        <v>54</v>
      </c>
      <c r="E116" s="17">
        <v>10.3</v>
      </c>
      <c r="F116" s="17">
        <v>16711</v>
      </c>
    </row>
    <row r="117" spans="1:6">
      <c r="A117" s="18">
        <v>1983</v>
      </c>
      <c r="B117" s="18">
        <v>4</v>
      </c>
      <c r="C117" s="17">
        <v>11268</v>
      </c>
      <c r="D117" s="17">
        <v>55</v>
      </c>
      <c r="E117" s="17">
        <v>10.199999999999999</v>
      </c>
      <c r="F117" s="17">
        <v>16794</v>
      </c>
    </row>
    <row r="118" spans="1:6">
      <c r="A118" s="18">
        <v>1983</v>
      </c>
      <c r="B118" s="18">
        <v>5</v>
      </c>
      <c r="C118" s="17">
        <v>11154</v>
      </c>
      <c r="D118" s="17">
        <v>60</v>
      </c>
      <c r="E118" s="17">
        <v>10.1</v>
      </c>
      <c r="F118" s="17">
        <v>16885</v>
      </c>
    </row>
    <row r="119" spans="1:6">
      <c r="A119" s="18">
        <v>1983</v>
      </c>
      <c r="B119" s="18">
        <v>6</v>
      </c>
      <c r="C119" s="17">
        <v>11246</v>
      </c>
      <c r="D119" s="17">
        <v>60</v>
      </c>
      <c r="E119" s="17">
        <v>10.1</v>
      </c>
      <c r="F119" s="17">
        <v>16960</v>
      </c>
    </row>
    <row r="120" spans="1:6">
      <c r="A120" s="18">
        <v>1983</v>
      </c>
      <c r="B120" s="18">
        <v>7</v>
      </c>
      <c r="C120" s="17">
        <v>10548</v>
      </c>
      <c r="D120" s="17">
        <v>64</v>
      </c>
      <c r="E120" s="17">
        <v>9.4</v>
      </c>
      <c r="F120" s="17">
        <v>17059</v>
      </c>
    </row>
    <row r="121" spans="1:6">
      <c r="A121" s="18">
        <v>1983</v>
      </c>
      <c r="B121" s="18">
        <v>8</v>
      </c>
      <c r="C121" s="17">
        <v>10623</v>
      </c>
      <c r="D121" s="17">
        <v>65</v>
      </c>
      <c r="E121" s="17">
        <v>9.5</v>
      </c>
      <c r="F121" s="17">
        <v>17118</v>
      </c>
    </row>
    <row r="122" spans="1:6">
      <c r="A122" s="18">
        <v>1983</v>
      </c>
      <c r="B122" s="18">
        <v>9</v>
      </c>
      <c r="C122" s="17">
        <v>10282</v>
      </c>
      <c r="D122" s="17">
        <v>67</v>
      </c>
      <c r="E122" s="17">
        <v>9.1999999999999993</v>
      </c>
      <c r="F122" s="17">
        <v>17255</v>
      </c>
    </row>
    <row r="123" spans="1:6">
      <c r="A123" s="18">
        <v>1983</v>
      </c>
      <c r="B123" s="18">
        <v>10</v>
      </c>
      <c r="C123" s="17">
        <v>9887</v>
      </c>
      <c r="D123" s="17">
        <v>72</v>
      </c>
      <c r="E123" s="17">
        <v>8.8000000000000007</v>
      </c>
      <c r="F123" s="17">
        <v>17367</v>
      </c>
    </row>
    <row r="124" spans="1:6">
      <c r="A124" s="18">
        <v>1983</v>
      </c>
      <c r="B124" s="18">
        <v>11</v>
      </c>
      <c r="C124" s="17">
        <v>9499</v>
      </c>
      <c r="D124" s="17">
        <v>73</v>
      </c>
      <c r="E124" s="17">
        <v>8.5</v>
      </c>
      <c r="F124" s="17">
        <v>17479</v>
      </c>
    </row>
    <row r="125" spans="1:6">
      <c r="A125" s="18">
        <v>1983</v>
      </c>
      <c r="B125" s="18">
        <v>12</v>
      </c>
      <c r="C125" s="17">
        <v>9331</v>
      </c>
      <c r="D125" s="17">
        <v>76</v>
      </c>
      <c r="E125" s="17">
        <v>8.3000000000000007</v>
      </c>
      <c r="F125" s="17">
        <v>17551</v>
      </c>
    </row>
    <row r="126" spans="1:6">
      <c r="A126" s="18">
        <v>1984</v>
      </c>
      <c r="B126" s="18">
        <v>1</v>
      </c>
      <c r="C126" s="17">
        <v>9008</v>
      </c>
      <c r="D126" s="17">
        <v>78</v>
      </c>
      <c r="E126" s="17">
        <v>8</v>
      </c>
      <c r="F126" s="17">
        <v>17630</v>
      </c>
    </row>
    <row r="127" spans="1:6">
      <c r="A127" s="18">
        <v>1984</v>
      </c>
      <c r="B127" s="18">
        <v>2</v>
      </c>
      <c r="C127" s="17">
        <v>8791</v>
      </c>
      <c r="D127" s="17">
        <v>81</v>
      </c>
      <c r="E127" s="17">
        <v>7.8</v>
      </c>
      <c r="F127" s="17">
        <v>17728</v>
      </c>
    </row>
    <row r="128" spans="1:6">
      <c r="A128" s="18">
        <v>1984</v>
      </c>
      <c r="B128" s="18">
        <v>3</v>
      </c>
      <c r="C128" s="17">
        <v>8746</v>
      </c>
      <c r="D128" s="17">
        <v>81</v>
      </c>
      <c r="E128" s="17">
        <v>7.8</v>
      </c>
      <c r="F128" s="17">
        <v>17806</v>
      </c>
    </row>
    <row r="129" spans="1:6">
      <c r="A129" s="18">
        <v>1984</v>
      </c>
      <c r="B129" s="18">
        <v>4</v>
      </c>
      <c r="C129" s="17">
        <v>8762</v>
      </c>
      <c r="D129" s="17">
        <v>85</v>
      </c>
      <c r="E129" s="17">
        <v>7.7</v>
      </c>
      <c r="F129" s="17">
        <v>17872</v>
      </c>
    </row>
    <row r="130" spans="1:6">
      <c r="A130" s="18">
        <v>1984</v>
      </c>
      <c r="B130" s="18">
        <v>5</v>
      </c>
      <c r="C130" s="17">
        <v>8456</v>
      </c>
      <c r="D130" s="17">
        <v>86</v>
      </c>
      <c r="E130" s="17">
        <v>7.4</v>
      </c>
      <c r="F130" s="17">
        <v>17916</v>
      </c>
    </row>
    <row r="131" spans="1:6">
      <c r="A131" s="18">
        <v>1984</v>
      </c>
      <c r="B131" s="18">
        <v>6</v>
      </c>
      <c r="C131" s="17">
        <v>8226</v>
      </c>
      <c r="D131" s="17">
        <v>87</v>
      </c>
      <c r="E131" s="17">
        <v>7.2</v>
      </c>
      <c r="F131" s="17">
        <v>17967</v>
      </c>
    </row>
    <row r="132" spans="1:6">
      <c r="A132" s="18">
        <v>1984</v>
      </c>
      <c r="B132" s="18">
        <v>7</v>
      </c>
      <c r="C132" s="17">
        <v>8537</v>
      </c>
      <c r="D132" s="17">
        <v>89</v>
      </c>
      <c r="E132" s="17">
        <v>7.5</v>
      </c>
      <c r="F132" s="17">
        <v>18013</v>
      </c>
    </row>
    <row r="133" spans="1:6">
      <c r="A133" s="18">
        <v>1984</v>
      </c>
      <c r="B133" s="18">
        <v>8</v>
      </c>
      <c r="C133" s="17">
        <v>8519</v>
      </c>
      <c r="D133" s="17">
        <v>86</v>
      </c>
      <c r="E133" s="17">
        <v>7.5</v>
      </c>
      <c r="F133" s="17">
        <v>18034</v>
      </c>
    </row>
    <row r="134" spans="1:6">
      <c r="A134" s="18">
        <v>1984</v>
      </c>
      <c r="B134" s="18">
        <v>9</v>
      </c>
      <c r="C134" s="17">
        <v>8367</v>
      </c>
      <c r="D134" s="17">
        <v>88</v>
      </c>
      <c r="E134" s="17">
        <v>7.3</v>
      </c>
      <c r="F134" s="17">
        <v>18019</v>
      </c>
    </row>
    <row r="135" spans="1:6">
      <c r="A135" s="18">
        <v>1984</v>
      </c>
      <c r="B135" s="18">
        <v>10</v>
      </c>
      <c r="C135" s="17">
        <v>8381</v>
      </c>
      <c r="D135" s="17">
        <v>89</v>
      </c>
      <c r="E135" s="17">
        <v>7.4</v>
      </c>
      <c r="F135" s="17">
        <v>18024</v>
      </c>
    </row>
    <row r="136" spans="1:6">
      <c r="A136" s="18">
        <v>1984</v>
      </c>
      <c r="B136" s="18">
        <v>11</v>
      </c>
      <c r="C136" s="17">
        <v>8198</v>
      </c>
      <c r="D136" s="17">
        <v>88</v>
      </c>
      <c r="E136" s="17">
        <v>7.2</v>
      </c>
      <c r="F136" s="17">
        <v>18016</v>
      </c>
    </row>
    <row r="137" spans="1:6">
      <c r="A137" s="18">
        <v>1984</v>
      </c>
      <c r="B137" s="18">
        <v>12</v>
      </c>
      <c r="C137" s="17">
        <v>8358</v>
      </c>
      <c r="D137" s="17">
        <v>91</v>
      </c>
      <c r="E137" s="17">
        <v>7.3</v>
      </c>
      <c r="F137" s="17">
        <v>18023</v>
      </c>
    </row>
    <row r="138" spans="1:6">
      <c r="A138" s="18">
        <v>1985</v>
      </c>
      <c r="B138" s="18">
        <v>1</v>
      </c>
      <c r="C138" s="17">
        <v>8423</v>
      </c>
      <c r="D138" s="17">
        <v>89</v>
      </c>
      <c r="E138" s="17">
        <v>7.3</v>
      </c>
      <c r="F138" s="17">
        <v>18009</v>
      </c>
    </row>
    <row r="139" spans="1:6">
      <c r="A139" s="18">
        <v>1985</v>
      </c>
      <c r="B139" s="18">
        <v>2</v>
      </c>
      <c r="C139" s="17">
        <v>8321</v>
      </c>
      <c r="D139" s="17">
        <v>90</v>
      </c>
      <c r="E139" s="17">
        <v>7.2</v>
      </c>
      <c r="F139" s="17">
        <v>17966</v>
      </c>
    </row>
    <row r="140" spans="1:6">
      <c r="A140" s="18">
        <v>1985</v>
      </c>
      <c r="B140" s="18">
        <v>3</v>
      </c>
      <c r="C140" s="17">
        <v>8339</v>
      </c>
      <c r="D140" s="17">
        <v>92</v>
      </c>
      <c r="E140" s="17">
        <v>7.2</v>
      </c>
      <c r="F140" s="17">
        <v>17939</v>
      </c>
    </row>
    <row r="141" spans="1:6">
      <c r="A141" s="18">
        <v>1985</v>
      </c>
      <c r="B141" s="18">
        <v>4</v>
      </c>
      <c r="C141" s="17">
        <v>8395</v>
      </c>
      <c r="D141" s="17">
        <v>91</v>
      </c>
      <c r="E141" s="17">
        <v>7.3</v>
      </c>
      <c r="F141" s="17">
        <v>17886</v>
      </c>
    </row>
    <row r="142" spans="1:6">
      <c r="A142" s="18">
        <v>1985</v>
      </c>
      <c r="B142" s="18">
        <v>5</v>
      </c>
      <c r="C142" s="17">
        <v>8302</v>
      </c>
      <c r="D142" s="17">
        <v>92</v>
      </c>
      <c r="E142" s="17">
        <v>7.2</v>
      </c>
      <c r="F142" s="17">
        <v>17855</v>
      </c>
    </row>
    <row r="143" spans="1:6">
      <c r="A143" s="18">
        <v>1985</v>
      </c>
      <c r="B143" s="18">
        <v>6</v>
      </c>
      <c r="C143" s="17">
        <v>8460</v>
      </c>
      <c r="D143" s="17">
        <v>92</v>
      </c>
      <c r="E143" s="17">
        <v>7.4</v>
      </c>
      <c r="F143" s="17">
        <v>17819</v>
      </c>
    </row>
    <row r="144" spans="1:6">
      <c r="A144" s="18">
        <v>1985</v>
      </c>
      <c r="B144" s="18">
        <v>7</v>
      </c>
      <c r="C144" s="17">
        <v>8513</v>
      </c>
      <c r="D144" s="17">
        <v>91</v>
      </c>
      <c r="E144" s="17">
        <v>7.4</v>
      </c>
      <c r="F144" s="17">
        <v>17776</v>
      </c>
    </row>
    <row r="145" spans="1:6">
      <c r="A145" s="18">
        <v>1985</v>
      </c>
      <c r="B145" s="18">
        <v>8</v>
      </c>
      <c r="C145" s="17">
        <v>8196</v>
      </c>
      <c r="D145" s="17">
        <v>92</v>
      </c>
      <c r="E145" s="17">
        <v>7.1</v>
      </c>
      <c r="F145" s="17">
        <v>17756</v>
      </c>
    </row>
    <row r="146" spans="1:6">
      <c r="A146" s="18">
        <v>1985</v>
      </c>
      <c r="B146" s="18">
        <v>9</v>
      </c>
      <c r="C146" s="17">
        <v>8248</v>
      </c>
      <c r="D146" s="17">
        <v>93</v>
      </c>
      <c r="E146" s="17">
        <v>7.1</v>
      </c>
      <c r="F146" s="17">
        <v>17718</v>
      </c>
    </row>
    <row r="147" spans="1:6">
      <c r="A147" s="18">
        <v>1985</v>
      </c>
      <c r="B147" s="18">
        <v>10</v>
      </c>
      <c r="C147" s="17">
        <v>8298</v>
      </c>
      <c r="D147" s="17">
        <v>92</v>
      </c>
      <c r="E147" s="17">
        <v>7.1</v>
      </c>
      <c r="F147" s="17">
        <v>17708</v>
      </c>
    </row>
    <row r="148" spans="1:6">
      <c r="A148" s="18">
        <v>1985</v>
      </c>
      <c r="B148" s="18">
        <v>11</v>
      </c>
      <c r="C148" s="17">
        <v>8128</v>
      </c>
      <c r="D148" s="17">
        <v>93</v>
      </c>
      <c r="E148" s="17">
        <v>7</v>
      </c>
      <c r="F148" s="17">
        <v>17697</v>
      </c>
    </row>
    <row r="149" spans="1:6">
      <c r="A149" s="18">
        <v>1985</v>
      </c>
      <c r="B149" s="18">
        <v>12</v>
      </c>
      <c r="C149" s="17">
        <v>8138</v>
      </c>
      <c r="D149" s="17">
        <v>90</v>
      </c>
      <c r="E149" s="17">
        <v>7</v>
      </c>
      <c r="F149" s="17">
        <v>17693</v>
      </c>
    </row>
    <row r="150" spans="1:6">
      <c r="A150" s="18">
        <v>1986</v>
      </c>
      <c r="B150" s="18">
        <v>1</v>
      </c>
      <c r="C150" s="17">
        <v>7795</v>
      </c>
      <c r="D150" s="17">
        <v>91</v>
      </c>
      <c r="E150" s="17">
        <v>6.7</v>
      </c>
      <c r="F150" s="17">
        <v>17686</v>
      </c>
    </row>
    <row r="151" spans="1:6">
      <c r="A151" s="18">
        <v>1986</v>
      </c>
      <c r="B151" s="18">
        <v>2</v>
      </c>
      <c r="C151" s="17">
        <v>8402</v>
      </c>
      <c r="D151" s="17">
        <v>91</v>
      </c>
      <c r="E151" s="17">
        <v>7.2</v>
      </c>
      <c r="F151" s="17">
        <v>17663</v>
      </c>
    </row>
    <row r="152" spans="1:6">
      <c r="A152" s="18">
        <v>1986</v>
      </c>
      <c r="B152" s="18">
        <v>3</v>
      </c>
      <c r="C152" s="17">
        <v>8383</v>
      </c>
      <c r="D152" s="17">
        <v>91</v>
      </c>
      <c r="E152" s="17">
        <v>7.2</v>
      </c>
      <c r="F152" s="17">
        <v>17624</v>
      </c>
    </row>
    <row r="153" spans="1:6">
      <c r="A153" s="18">
        <v>1986</v>
      </c>
      <c r="B153" s="18">
        <v>4</v>
      </c>
      <c r="C153" s="17">
        <v>8364</v>
      </c>
      <c r="D153" s="17">
        <v>91</v>
      </c>
      <c r="E153" s="17">
        <v>7.1</v>
      </c>
      <c r="F153" s="17">
        <v>17616</v>
      </c>
    </row>
    <row r="154" spans="1:6">
      <c r="A154" s="18">
        <v>1986</v>
      </c>
      <c r="B154" s="18">
        <v>5</v>
      </c>
      <c r="C154" s="17">
        <v>8439</v>
      </c>
      <c r="D154" s="17">
        <v>90</v>
      </c>
      <c r="E154" s="17">
        <v>7.2</v>
      </c>
      <c r="F154" s="17">
        <v>17593</v>
      </c>
    </row>
    <row r="155" spans="1:6">
      <c r="A155" s="18">
        <v>1986</v>
      </c>
      <c r="B155" s="18">
        <v>6</v>
      </c>
      <c r="C155" s="17">
        <v>8508</v>
      </c>
      <c r="D155" s="17">
        <v>92</v>
      </c>
      <c r="E155" s="17">
        <v>7.2</v>
      </c>
      <c r="F155" s="17">
        <v>17530</v>
      </c>
    </row>
    <row r="156" spans="1:6">
      <c r="A156" s="18">
        <v>1986</v>
      </c>
      <c r="B156" s="18">
        <v>7</v>
      </c>
      <c r="C156" s="17">
        <v>8319</v>
      </c>
      <c r="D156" s="17">
        <v>91</v>
      </c>
      <c r="E156" s="17">
        <v>7</v>
      </c>
      <c r="F156" s="17">
        <v>17497</v>
      </c>
    </row>
    <row r="157" spans="1:6">
      <c r="A157" s="18">
        <v>1986</v>
      </c>
      <c r="B157" s="18">
        <v>8</v>
      </c>
      <c r="C157" s="17">
        <v>8135</v>
      </c>
      <c r="D157" s="17">
        <v>92</v>
      </c>
      <c r="E157" s="17">
        <v>6.9</v>
      </c>
      <c r="F157" s="17">
        <v>17489</v>
      </c>
    </row>
    <row r="158" spans="1:6">
      <c r="A158" s="18">
        <v>1986</v>
      </c>
      <c r="B158" s="18">
        <v>9</v>
      </c>
      <c r="C158" s="17">
        <v>8310</v>
      </c>
      <c r="D158" s="17">
        <v>93</v>
      </c>
      <c r="E158" s="17">
        <v>7</v>
      </c>
      <c r="F158" s="17">
        <v>17498</v>
      </c>
    </row>
    <row r="159" spans="1:6">
      <c r="A159" s="18">
        <v>1986</v>
      </c>
      <c r="B159" s="18">
        <v>10</v>
      </c>
      <c r="C159" s="17">
        <v>8243</v>
      </c>
      <c r="D159" s="17">
        <v>93</v>
      </c>
      <c r="E159" s="17">
        <v>7</v>
      </c>
      <c r="F159" s="17">
        <v>17477</v>
      </c>
    </row>
    <row r="160" spans="1:6">
      <c r="A160" s="18">
        <v>1986</v>
      </c>
      <c r="B160" s="18">
        <v>11</v>
      </c>
      <c r="C160" s="17">
        <v>8159</v>
      </c>
      <c r="D160" s="17">
        <v>97</v>
      </c>
      <c r="E160" s="17">
        <v>6.9</v>
      </c>
      <c r="F160" s="17">
        <v>17472</v>
      </c>
    </row>
    <row r="161" spans="1:6">
      <c r="A161" s="18">
        <v>1986</v>
      </c>
      <c r="B161" s="18">
        <v>12</v>
      </c>
      <c r="C161" s="17">
        <v>7883</v>
      </c>
      <c r="D161" s="17">
        <v>92</v>
      </c>
      <c r="E161" s="17">
        <v>6.6</v>
      </c>
      <c r="F161" s="17">
        <v>17478</v>
      </c>
    </row>
    <row r="162" spans="1:6">
      <c r="A162" s="18">
        <v>1987</v>
      </c>
      <c r="B162" s="18">
        <v>1</v>
      </c>
      <c r="C162" s="17">
        <v>7892</v>
      </c>
      <c r="D162" s="17">
        <v>91</v>
      </c>
      <c r="E162" s="17">
        <v>6.6</v>
      </c>
      <c r="F162" s="17">
        <v>17465</v>
      </c>
    </row>
    <row r="163" spans="1:6">
      <c r="A163" s="18">
        <v>1987</v>
      </c>
      <c r="B163" s="18">
        <v>2</v>
      </c>
      <c r="C163" s="17">
        <v>7865</v>
      </c>
      <c r="D163" s="17">
        <v>95</v>
      </c>
      <c r="E163" s="17">
        <v>6.6</v>
      </c>
      <c r="F163" s="17">
        <v>17499</v>
      </c>
    </row>
    <row r="164" spans="1:6">
      <c r="A164" s="18">
        <v>1987</v>
      </c>
      <c r="B164" s="18">
        <v>3</v>
      </c>
      <c r="C164" s="17">
        <v>7862</v>
      </c>
      <c r="D164" s="17">
        <v>99</v>
      </c>
      <c r="E164" s="17">
        <v>6.6</v>
      </c>
      <c r="F164" s="17">
        <v>17507</v>
      </c>
    </row>
    <row r="165" spans="1:6">
      <c r="A165" s="18">
        <v>1987</v>
      </c>
      <c r="B165" s="18">
        <v>4</v>
      </c>
      <c r="C165" s="17">
        <v>7542</v>
      </c>
      <c r="D165" s="17">
        <v>97</v>
      </c>
      <c r="E165" s="17">
        <v>6.3</v>
      </c>
      <c r="F165" s="17">
        <v>17525</v>
      </c>
    </row>
    <row r="166" spans="1:6">
      <c r="A166" s="18">
        <v>1987</v>
      </c>
      <c r="B166" s="18">
        <v>5</v>
      </c>
      <c r="C166" s="17">
        <v>7574</v>
      </c>
      <c r="D166" s="17">
        <v>99</v>
      </c>
      <c r="E166" s="17">
        <v>6.3</v>
      </c>
      <c r="F166" s="17">
        <v>17542</v>
      </c>
    </row>
    <row r="167" spans="1:6">
      <c r="A167" s="18">
        <v>1987</v>
      </c>
      <c r="B167" s="18">
        <v>6</v>
      </c>
      <c r="C167" s="17">
        <v>7398</v>
      </c>
      <c r="D167" s="17">
        <v>100</v>
      </c>
      <c r="E167" s="17">
        <v>6.2</v>
      </c>
      <c r="F167" s="17">
        <v>17537</v>
      </c>
    </row>
    <row r="168" spans="1:6">
      <c r="A168" s="18">
        <v>1987</v>
      </c>
      <c r="B168" s="18">
        <v>7</v>
      </c>
      <c r="C168" s="17">
        <v>7268</v>
      </c>
      <c r="D168" s="17">
        <v>100</v>
      </c>
      <c r="E168" s="17">
        <v>6.1</v>
      </c>
      <c r="F168" s="17">
        <v>17593</v>
      </c>
    </row>
    <row r="169" spans="1:6">
      <c r="A169" s="18">
        <v>1987</v>
      </c>
      <c r="B169" s="18">
        <v>8</v>
      </c>
      <c r="C169" s="17">
        <v>7261</v>
      </c>
      <c r="D169" s="17">
        <v>104</v>
      </c>
      <c r="E169" s="17">
        <v>6</v>
      </c>
      <c r="F169" s="17">
        <v>17630</v>
      </c>
    </row>
    <row r="170" spans="1:6">
      <c r="A170" s="18">
        <v>1987</v>
      </c>
      <c r="B170" s="18">
        <v>9</v>
      </c>
      <c r="C170" s="17">
        <v>7102</v>
      </c>
      <c r="D170" s="17">
        <v>103</v>
      </c>
      <c r="E170" s="17">
        <v>5.9</v>
      </c>
      <c r="F170" s="17">
        <v>17691</v>
      </c>
    </row>
    <row r="171" spans="1:6">
      <c r="A171" s="18">
        <v>1987</v>
      </c>
      <c r="B171" s="18">
        <v>10</v>
      </c>
      <c r="C171" s="17">
        <v>7227</v>
      </c>
      <c r="D171" s="17">
        <v>104</v>
      </c>
      <c r="E171" s="17">
        <v>6</v>
      </c>
      <c r="F171" s="17">
        <v>17729</v>
      </c>
    </row>
    <row r="172" spans="1:6">
      <c r="A172" s="18">
        <v>1987</v>
      </c>
      <c r="B172" s="18">
        <v>11</v>
      </c>
      <c r="C172" s="17">
        <v>7035</v>
      </c>
      <c r="D172" s="17">
        <v>106</v>
      </c>
      <c r="E172" s="17">
        <v>5.8</v>
      </c>
      <c r="F172" s="17">
        <v>17775</v>
      </c>
    </row>
    <row r="173" spans="1:6">
      <c r="A173" s="18">
        <v>1987</v>
      </c>
      <c r="B173" s="18">
        <v>12</v>
      </c>
      <c r="C173" s="17">
        <v>6936</v>
      </c>
      <c r="D173" s="17">
        <v>101</v>
      </c>
      <c r="E173" s="17">
        <v>5.7</v>
      </c>
      <c r="F173" s="17">
        <v>17809</v>
      </c>
    </row>
    <row r="174" spans="1:6">
      <c r="A174" s="18">
        <v>1988</v>
      </c>
      <c r="B174" s="18">
        <v>1</v>
      </c>
      <c r="C174" s="17">
        <v>6953</v>
      </c>
      <c r="D174" s="17">
        <v>102</v>
      </c>
      <c r="E174" s="17">
        <v>5.7</v>
      </c>
      <c r="F174" s="17">
        <v>17790</v>
      </c>
    </row>
    <row r="175" spans="1:6">
      <c r="A175" s="18">
        <v>1988</v>
      </c>
      <c r="B175" s="18">
        <v>2</v>
      </c>
      <c r="C175" s="17">
        <v>6929</v>
      </c>
      <c r="D175" s="17">
        <v>102</v>
      </c>
      <c r="E175" s="17">
        <v>5.7</v>
      </c>
      <c r="F175" s="17">
        <v>17823</v>
      </c>
    </row>
    <row r="176" spans="1:6">
      <c r="A176" s="18">
        <v>1988</v>
      </c>
      <c r="B176" s="18">
        <v>3</v>
      </c>
      <c r="C176" s="17">
        <v>6876</v>
      </c>
      <c r="D176" s="17">
        <v>104</v>
      </c>
      <c r="E176" s="17">
        <v>5.7</v>
      </c>
      <c r="F176" s="17">
        <v>17844</v>
      </c>
    </row>
    <row r="177" spans="1:6">
      <c r="A177" s="18">
        <v>1988</v>
      </c>
      <c r="B177" s="18">
        <v>4</v>
      </c>
      <c r="C177" s="17">
        <v>6601</v>
      </c>
      <c r="D177" s="17">
        <v>102</v>
      </c>
      <c r="E177" s="17">
        <v>5.4</v>
      </c>
      <c r="F177" s="17">
        <v>17874</v>
      </c>
    </row>
    <row r="178" spans="1:6">
      <c r="A178" s="18">
        <v>1988</v>
      </c>
      <c r="B178" s="18">
        <v>5</v>
      </c>
      <c r="C178" s="17">
        <v>6779</v>
      </c>
      <c r="D178" s="17">
        <v>105</v>
      </c>
      <c r="E178" s="17">
        <v>5.6</v>
      </c>
      <c r="F178" s="17">
        <v>17892</v>
      </c>
    </row>
    <row r="179" spans="1:6">
      <c r="A179" s="18">
        <v>1988</v>
      </c>
      <c r="B179" s="18">
        <v>6</v>
      </c>
      <c r="C179" s="17">
        <v>6546</v>
      </c>
      <c r="D179" s="17">
        <v>102</v>
      </c>
      <c r="E179" s="17">
        <v>5.4</v>
      </c>
      <c r="F179" s="17">
        <v>17916</v>
      </c>
    </row>
    <row r="180" spans="1:6">
      <c r="A180" s="18">
        <v>1988</v>
      </c>
      <c r="B180" s="18">
        <v>7</v>
      </c>
      <c r="C180" s="17">
        <v>6605</v>
      </c>
      <c r="D180" s="17">
        <v>104</v>
      </c>
      <c r="E180" s="17">
        <v>5.4</v>
      </c>
      <c r="F180" s="17">
        <v>17926</v>
      </c>
    </row>
    <row r="181" spans="1:6">
      <c r="A181" s="18">
        <v>1988</v>
      </c>
      <c r="B181" s="18">
        <v>8</v>
      </c>
      <c r="C181" s="17">
        <v>6843</v>
      </c>
      <c r="D181" s="17">
        <v>104</v>
      </c>
      <c r="E181" s="17">
        <v>5.6</v>
      </c>
      <c r="F181" s="17">
        <v>17891</v>
      </c>
    </row>
    <row r="182" spans="1:6">
      <c r="A182" s="18">
        <v>1988</v>
      </c>
      <c r="B182" s="18">
        <v>9</v>
      </c>
      <c r="C182" s="17">
        <v>6604</v>
      </c>
      <c r="D182" s="17">
        <v>100</v>
      </c>
      <c r="E182" s="17">
        <v>5.4</v>
      </c>
      <c r="F182" s="17">
        <v>17914</v>
      </c>
    </row>
    <row r="183" spans="1:6">
      <c r="A183" s="18">
        <v>1988</v>
      </c>
      <c r="B183" s="18">
        <v>10</v>
      </c>
      <c r="C183" s="17">
        <v>6568</v>
      </c>
      <c r="D183" s="17">
        <v>104</v>
      </c>
      <c r="E183" s="17">
        <v>5.4</v>
      </c>
      <c r="F183" s="17">
        <v>17966</v>
      </c>
    </row>
    <row r="184" spans="1:6">
      <c r="A184" s="18">
        <v>1988</v>
      </c>
      <c r="B184" s="18">
        <v>11</v>
      </c>
      <c r="C184" s="17">
        <v>6537</v>
      </c>
      <c r="D184" s="17">
        <v>102</v>
      </c>
      <c r="E184" s="17">
        <v>5.3</v>
      </c>
      <c r="F184" s="17">
        <v>18003</v>
      </c>
    </row>
    <row r="185" spans="1:6">
      <c r="A185" s="18">
        <v>1988</v>
      </c>
      <c r="B185" s="18">
        <v>12</v>
      </c>
      <c r="C185" s="17">
        <v>6518</v>
      </c>
      <c r="D185" s="17">
        <v>104</v>
      </c>
      <c r="E185" s="17">
        <v>5.3</v>
      </c>
      <c r="F185" s="17">
        <v>18025</v>
      </c>
    </row>
    <row r="186" spans="1:6">
      <c r="A186" s="18">
        <v>1989</v>
      </c>
      <c r="B186" s="18">
        <v>1</v>
      </c>
      <c r="C186" s="17">
        <v>6682</v>
      </c>
      <c r="D186" s="17">
        <v>104</v>
      </c>
      <c r="E186" s="17">
        <v>5.4</v>
      </c>
      <c r="F186" s="17">
        <v>18057</v>
      </c>
    </row>
    <row r="187" spans="1:6">
      <c r="A187" s="18">
        <v>1989</v>
      </c>
      <c r="B187" s="18">
        <v>2</v>
      </c>
      <c r="C187" s="17">
        <v>6359</v>
      </c>
      <c r="D187" s="17">
        <v>103</v>
      </c>
      <c r="E187" s="17">
        <v>5.2</v>
      </c>
      <c r="F187" s="17">
        <v>18055</v>
      </c>
    </row>
    <row r="188" spans="1:6">
      <c r="A188" s="18">
        <v>1989</v>
      </c>
      <c r="B188" s="18">
        <v>3</v>
      </c>
      <c r="C188" s="17">
        <v>6205</v>
      </c>
      <c r="D188" s="17">
        <v>99</v>
      </c>
      <c r="E188" s="17">
        <v>5</v>
      </c>
      <c r="F188" s="17">
        <v>18060</v>
      </c>
    </row>
    <row r="189" spans="1:6">
      <c r="A189" s="18">
        <v>1989</v>
      </c>
      <c r="B189" s="18">
        <v>4</v>
      </c>
      <c r="C189" s="17">
        <v>6468</v>
      </c>
      <c r="D189" s="17">
        <v>103</v>
      </c>
      <c r="E189" s="17">
        <v>5.2</v>
      </c>
      <c r="F189" s="17">
        <v>18055</v>
      </c>
    </row>
    <row r="190" spans="1:6">
      <c r="A190" s="18">
        <v>1989</v>
      </c>
      <c r="B190" s="18">
        <v>5</v>
      </c>
      <c r="C190" s="17">
        <v>6375</v>
      </c>
      <c r="D190" s="17">
        <v>98</v>
      </c>
      <c r="E190" s="17">
        <v>5.2</v>
      </c>
      <c r="F190" s="17">
        <v>18040</v>
      </c>
    </row>
    <row r="191" spans="1:6">
      <c r="A191" s="18">
        <v>1989</v>
      </c>
      <c r="B191" s="18">
        <v>6</v>
      </c>
      <c r="C191" s="17">
        <v>6577</v>
      </c>
      <c r="D191" s="17">
        <v>96</v>
      </c>
      <c r="E191" s="17">
        <v>5.3</v>
      </c>
      <c r="F191" s="17">
        <v>18013</v>
      </c>
    </row>
    <row r="192" spans="1:6">
      <c r="A192" s="18">
        <v>1989</v>
      </c>
      <c r="B192" s="18">
        <v>7</v>
      </c>
      <c r="C192" s="17">
        <v>6495</v>
      </c>
      <c r="D192" s="17">
        <v>96</v>
      </c>
      <c r="E192" s="17">
        <v>5.2</v>
      </c>
      <c r="F192" s="17">
        <v>17980</v>
      </c>
    </row>
    <row r="193" spans="1:6">
      <c r="A193" s="18">
        <v>1989</v>
      </c>
      <c r="B193" s="18">
        <v>8</v>
      </c>
      <c r="C193" s="17">
        <v>6511</v>
      </c>
      <c r="D193" s="17">
        <v>95</v>
      </c>
      <c r="E193" s="17">
        <v>5.2</v>
      </c>
      <c r="F193" s="17">
        <v>17964</v>
      </c>
    </row>
    <row r="194" spans="1:6">
      <c r="A194" s="18">
        <v>1989</v>
      </c>
      <c r="B194" s="18">
        <v>9</v>
      </c>
      <c r="C194" s="17">
        <v>6590</v>
      </c>
      <c r="D194" s="17">
        <v>95</v>
      </c>
      <c r="E194" s="17">
        <v>5.3</v>
      </c>
      <c r="F194" s="17">
        <v>17922</v>
      </c>
    </row>
    <row r="195" spans="1:6">
      <c r="A195" s="18">
        <v>1989</v>
      </c>
      <c r="B195" s="18">
        <v>10</v>
      </c>
      <c r="C195" s="17">
        <v>6630</v>
      </c>
      <c r="D195" s="17">
        <v>97</v>
      </c>
      <c r="E195" s="17">
        <v>5.3</v>
      </c>
      <c r="F195" s="17">
        <v>17895</v>
      </c>
    </row>
    <row r="196" spans="1:6">
      <c r="A196" s="18">
        <v>1989</v>
      </c>
      <c r="B196" s="18">
        <v>11</v>
      </c>
      <c r="C196" s="17">
        <v>6725</v>
      </c>
      <c r="D196" s="17">
        <v>94</v>
      </c>
      <c r="E196" s="17">
        <v>5.4</v>
      </c>
      <c r="F196" s="17">
        <v>17886</v>
      </c>
    </row>
    <row r="197" spans="1:6">
      <c r="A197" s="18">
        <v>1989</v>
      </c>
      <c r="B197" s="18">
        <v>12</v>
      </c>
      <c r="C197" s="17">
        <v>6667</v>
      </c>
      <c r="D197" s="17">
        <v>96</v>
      </c>
      <c r="E197" s="17">
        <v>5.4</v>
      </c>
      <c r="F197" s="17">
        <v>17881</v>
      </c>
    </row>
    <row r="198" spans="1:6">
      <c r="A198" s="18">
        <v>1990</v>
      </c>
      <c r="B198" s="18">
        <v>1</v>
      </c>
      <c r="C198" s="17">
        <v>6752</v>
      </c>
      <c r="D198" s="17">
        <v>97</v>
      </c>
      <c r="E198" s="17">
        <v>5.4</v>
      </c>
      <c r="F198" s="17">
        <v>17796</v>
      </c>
    </row>
    <row r="199" spans="1:6">
      <c r="A199" s="18">
        <v>1990</v>
      </c>
      <c r="B199" s="18">
        <v>2</v>
      </c>
      <c r="C199" s="17">
        <v>6651</v>
      </c>
      <c r="D199" s="17">
        <v>92</v>
      </c>
      <c r="E199" s="17">
        <v>5.3</v>
      </c>
      <c r="F199" s="17">
        <v>17893</v>
      </c>
    </row>
    <row r="200" spans="1:6">
      <c r="A200" s="18">
        <v>1990</v>
      </c>
      <c r="B200" s="18">
        <v>3</v>
      </c>
      <c r="C200" s="17">
        <v>6598</v>
      </c>
      <c r="D200" s="17">
        <v>90</v>
      </c>
      <c r="E200" s="17">
        <v>5.2</v>
      </c>
      <c r="F200" s="17">
        <v>17868</v>
      </c>
    </row>
    <row r="201" spans="1:6">
      <c r="A201" s="18">
        <v>1990</v>
      </c>
      <c r="B201" s="18">
        <v>4</v>
      </c>
      <c r="C201" s="17">
        <v>6797</v>
      </c>
      <c r="D201" s="17">
        <v>90</v>
      </c>
      <c r="E201" s="17">
        <v>5.4</v>
      </c>
      <c r="F201" s="17">
        <v>17846</v>
      </c>
    </row>
    <row r="202" spans="1:6">
      <c r="A202" s="18">
        <v>1990</v>
      </c>
      <c r="B202" s="18">
        <v>5</v>
      </c>
      <c r="C202" s="17">
        <v>6742</v>
      </c>
      <c r="D202" s="17">
        <v>86</v>
      </c>
      <c r="E202" s="17">
        <v>5.4</v>
      </c>
      <c r="F202" s="17">
        <v>17796</v>
      </c>
    </row>
    <row r="203" spans="1:6">
      <c r="A203" s="18">
        <v>1990</v>
      </c>
      <c r="B203" s="18">
        <v>6</v>
      </c>
      <c r="C203" s="17">
        <v>6590</v>
      </c>
      <c r="D203" s="17">
        <v>86</v>
      </c>
      <c r="E203" s="17">
        <v>5.2</v>
      </c>
      <c r="F203" s="17">
        <v>17777</v>
      </c>
    </row>
    <row r="204" spans="1:6">
      <c r="A204" s="18">
        <v>1990</v>
      </c>
      <c r="B204" s="18">
        <v>7</v>
      </c>
      <c r="C204" s="17">
        <v>6922</v>
      </c>
      <c r="D204" s="17">
        <v>85</v>
      </c>
      <c r="E204" s="17">
        <v>5.5</v>
      </c>
      <c r="F204" s="17">
        <v>17703</v>
      </c>
    </row>
    <row r="205" spans="1:6">
      <c r="A205" s="18">
        <v>1990</v>
      </c>
      <c r="B205" s="18">
        <v>8</v>
      </c>
      <c r="C205" s="17">
        <v>7188</v>
      </c>
      <c r="D205" s="17">
        <v>82</v>
      </c>
      <c r="E205" s="17">
        <v>5.7</v>
      </c>
      <c r="F205" s="17">
        <v>17649</v>
      </c>
    </row>
    <row r="206" spans="1:6">
      <c r="A206" s="18">
        <v>1990</v>
      </c>
      <c r="B206" s="18">
        <v>9</v>
      </c>
      <c r="C206" s="17">
        <v>7368</v>
      </c>
      <c r="D206" s="17">
        <v>81</v>
      </c>
      <c r="E206" s="17">
        <v>5.9</v>
      </c>
      <c r="F206" s="17">
        <v>17609</v>
      </c>
    </row>
    <row r="207" spans="1:6">
      <c r="A207" s="18">
        <v>1990</v>
      </c>
      <c r="B207" s="18">
        <v>10</v>
      </c>
      <c r="C207" s="17">
        <v>7459</v>
      </c>
      <c r="D207" s="17">
        <v>75</v>
      </c>
      <c r="E207" s="17">
        <v>5.9</v>
      </c>
      <c r="F207" s="17">
        <v>17577</v>
      </c>
    </row>
    <row r="208" spans="1:6">
      <c r="A208" s="18">
        <v>1990</v>
      </c>
      <c r="B208" s="18">
        <v>11</v>
      </c>
      <c r="C208" s="17">
        <v>7764</v>
      </c>
      <c r="D208" s="17">
        <v>71</v>
      </c>
      <c r="E208" s="17">
        <v>6.2</v>
      </c>
      <c r="F208" s="17">
        <v>17428</v>
      </c>
    </row>
    <row r="209" spans="1:6">
      <c r="A209" s="18">
        <v>1990</v>
      </c>
      <c r="B209" s="18">
        <v>12</v>
      </c>
      <c r="C209" s="17">
        <v>7901</v>
      </c>
      <c r="D209" s="17">
        <v>71</v>
      </c>
      <c r="E209" s="17">
        <v>6.3</v>
      </c>
      <c r="F209" s="17">
        <v>17395</v>
      </c>
    </row>
    <row r="210" spans="1:6">
      <c r="A210" s="18">
        <v>1991</v>
      </c>
      <c r="B210" s="18">
        <v>1</v>
      </c>
      <c r="C210" s="17">
        <v>8015</v>
      </c>
      <c r="D210" s="17">
        <v>67</v>
      </c>
      <c r="E210" s="17">
        <v>6.4</v>
      </c>
      <c r="F210" s="17">
        <v>17329</v>
      </c>
    </row>
    <row r="211" spans="1:6">
      <c r="A211" s="18">
        <v>1991</v>
      </c>
      <c r="B211" s="18">
        <v>2</v>
      </c>
      <c r="C211" s="17">
        <v>8265</v>
      </c>
      <c r="D211" s="17">
        <v>64</v>
      </c>
      <c r="E211" s="17">
        <v>6.6</v>
      </c>
      <c r="F211" s="17">
        <v>17211</v>
      </c>
    </row>
    <row r="212" spans="1:6">
      <c r="A212" s="18">
        <v>1991</v>
      </c>
      <c r="B212" s="18">
        <v>3</v>
      </c>
      <c r="C212" s="17">
        <v>8586</v>
      </c>
      <c r="D212" s="17">
        <v>63</v>
      </c>
      <c r="E212" s="17">
        <v>6.8</v>
      </c>
      <c r="F212" s="17">
        <v>17140</v>
      </c>
    </row>
    <row r="213" spans="1:6">
      <c r="A213" s="18">
        <v>1991</v>
      </c>
      <c r="B213" s="18">
        <v>4</v>
      </c>
      <c r="C213" s="17">
        <v>8439</v>
      </c>
      <c r="D213" s="17">
        <v>63</v>
      </c>
      <c r="E213" s="17">
        <v>6.7</v>
      </c>
      <c r="F213" s="17">
        <v>17094</v>
      </c>
    </row>
    <row r="214" spans="1:6">
      <c r="A214" s="18">
        <v>1991</v>
      </c>
      <c r="B214" s="18">
        <v>5</v>
      </c>
      <c r="C214" s="17">
        <v>8736</v>
      </c>
      <c r="D214" s="17">
        <v>61</v>
      </c>
      <c r="E214" s="17">
        <v>6.9</v>
      </c>
      <c r="F214" s="17">
        <v>17069</v>
      </c>
    </row>
    <row r="215" spans="1:6">
      <c r="A215" s="18">
        <v>1991</v>
      </c>
      <c r="B215" s="18">
        <v>6</v>
      </c>
      <c r="C215" s="17">
        <v>8692</v>
      </c>
      <c r="D215" s="17">
        <v>64</v>
      </c>
      <c r="E215" s="17">
        <v>6.9</v>
      </c>
      <c r="F215" s="17">
        <v>17044</v>
      </c>
    </row>
    <row r="216" spans="1:6">
      <c r="A216" s="18">
        <v>1991</v>
      </c>
      <c r="B216" s="18">
        <v>7</v>
      </c>
      <c r="C216" s="17">
        <v>8586</v>
      </c>
      <c r="D216" s="17">
        <v>61</v>
      </c>
      <c r="E216" s="17">
        <v>6.8</v>
      </c>
      <c r="F216" s="17">
        <v>17015</v>
      </c>
    </row>
    <row r="217" spans="1:6">
      <c r="A217" s="18">
        <v>1991</v>
      </c>
      <c r="B217" s="18">
        <v>8</v>
      </c>
      <c r="C217" s="17">
        <v>8666</v>
      </c>
      <c r="D217" s="17">
        <v>60</v>
      </c>
      <c r="E217" s="17">
        <v>6.9</v>
      </c>
      <c r="F217" s="17">
        <v>17025</v>
      </c>
    </row>
    <row r="218" spans="1:6">
      <c r="A218" s="18">
        <v>1991</v>
      </c>
      <c r="B218" s="18">
        <v>9</v>
      </c>
      <c r="C218" s="17">
        <v>8722</v>
      </c>
      <c r="D218" s="17">
        <v>62</v>
      </c>
      <c r="E218" s="17">
        <v>6.9</v>
      </c>
      <c r="F218" s="17">
        <v>17010</v>
      </c>
    </row>
    <row r="219" spans="1:6">
      <c r="A219" s="18">
        <v>1991</v>
      </c>
      <c r="B219" s="18">
        <v>10</v>
      </c>
      <c r="C219" s="17">
        <v>8842</v>
      </c>
      <c r="D219" s="17">
        <v>59</v>
      </c>
      <c r="E219" s="17">
        <v>7</v>
      </c>
      <c r="F219" s="17">
        <v>16999</v>
      </c>
    </row>
    <row r="220" spans="1:6">
      <c r="A220" s="18">
        <v>1991</v>
      </c>
      <c r="B220" s="18">
        <v>11</v>
      </c>
      <c r="C220" s="17">
        <v>8931</v>
      </c>
      <c r="D220" s="17">
        <v>60</v>
      </c>
      <c r="E220" s="17">
        <v>7</v>
      </c>
      <c r="F220" s="17">
        <v>16961</v>
      </c>
    </row>
    <row r="221" spans="1:6">
      <c r="A221" s="18">
        <v>1991</v>
      </c>
      <c r="B221" s="18">
        <v>12</v>
      </c>
      <c r="C221" s="17">
        <v>9198</v>
      </c>
      <c r="D221" s="17">
        <v>60</v>
      </c>
      <c r="E221" s="17">
        <v>7.3</v>
      </c>
      <c r="F221" s="17">
        <v>16916</v>
      </c>
    </row>
    <row r="222" spans="1:6">
      <c r="A222" s="18">
        <v>1992</v>
      </c>
      <c r="B222" s="18">
        <v>1</v>
      </c>
      <c r="C222" s="17">
        <v>9283</v>
      </c>
      <c r="D222" s="17">
        <v>59</v>
      </c>
      <c r="E222" s="17">
        <v>7.3</v>
      </c>
      <c r="F222" s="17">
        <v>16840</v>
      </c>
    </row>
    <row r="223" spans="1:6">
      <c r="A223" s="18">
        <v>1992</v>
      </c>
      <c r="B223" s="18">
        <v>2</v>
      </c>
      <c r="C223" s="17">
        <v>9454</v>
      </c>
      <c r="D223" s="17">
        <v>61</v>
      </c>
      <c r="E223" s="17">
        <v>7.4</v>
      </c>
      <c r="F223" s="17">
        <v>16828</v>
      </c>
    </row>
    <row r="224" spans="1:6">
      <c r="A224" s="18">
        <v>1992</v>
      </c>
      <c r="B224" s="18">
        <v>3</v>
      </c>
      <c r="C224" s="17">
        <v>9460</v>
      </c>
      <c r="D224" s="17">
        <v>64</v>
      </c>
      <c r="E224" s="17">
        <v>7.4</v>
      </c>
      <c r="F224" s="17">
        <v>16805</v>
      </c>
    </row>
    <row r="225" spans="1:6">
      <c r="A225" s="18">
        <v>1992</v>
      </c>
      <c r="B225" s="18">
        <v>4</v>
      </c>
      <c r="C225" s="17">
        <v>9415</v>
      </c>
      <c r="D225" s="17">
        <v>61</v>
      </c>
      <c r="E225" s="17">
        <v>7.4</v>
      </c>
      <c r="F225" s="17">
        <v>16831</v>
      </c>
    </row>
    <row r="226" spans="1:6">
      <c r="A226" s="18">
        <v>1992</v>
      </c>
      <c r="B226" s="18">
        <v>5</v>
      </c>
      <c r="C226" s="17">
        <v>9744</v>
      </c>
      <c r="D226" s="17">
        <v>63</v>
      </c>
      <c r="E226" s="17">
        <v>7.6</v>
      </c>
      <c r="F226" s="17">
        <v>16835</v>
      </c>
    </row>
    <row r="227" spans="1:6">
      <c r="A227" s="18">
        <v>1992</v>
      </c>
      <c r="B227" s="18">
        <v>6</v>
      </c>
      <c r="C227" s="17">
        <v>10040</v>
      </c>
      <c r="D227" s="17">
        <v>63</v>
      </c>
      <c r="E227" s="17">
        <v>7.8</v>
      </c>
      <c r="F227" s="17">
        <v>16826</v>
      </c>
    </row>
    <row r="228" spans="1:6">
      <c r="A228" s="18">
        <v>1992</v>
      </c>
      <c r="B228" s="18">
        <v>7</v>
      </c>
      <c r="C228" s="17">
        <v>9850</v>
      </c>
      <c r="D228" s="17">
        <v>61</v>
      </c>
      <c r="E228" s="17">
        <v>7.7</v>
      </c>
      <c r="F228" s="17">
        <v>16820</v>
      </c>
    </row>
    <row r="229" spans="1:6">
      <c r="A229" s="18">
        <v>1992</v>
      </c>
      <c r="B229" s="18">
        <v>8</v>
      </c>
      <c r="C229" s="17">
        <v>9787</v>
      </c>
      <c r="D229" s="17">
        <v>63</v>
      </c>
      <c r="E229" s="17">
        <v>7.6</v>
      </c>
      <c r="F229" s="17">
        <v>16783</v>
      </c>
    </row>
    <row r="230" spans="1:6">
      <c r="A230" s="18">
        <v>1992</v>
      </c>
      <c r="B230" s="18">
        <v>9</v>
      </c>
      <c r="C230" s="17">
        <v>9781</v>
      </c>
      <c r="D230" s="17">
        <v>62</v>
      </c>
      <c r="E230" s="17">
        <v>7.6</v>
      </c>
      <c r="F230" s="17">
        <v>16761</v>
      </c>
    </row>
    <row r="231" spans="1:6">
      <c r="A231" s="18">
        <v>1992</v>
      </c>
      <c r="B231" s="18">
        <v>10</v>
      </c>
      <c r="C231" s="17">
        <v>9398</v>
      </c>
      <c r="D231" s="17">
        <v>62</v>
      </c>
      <c r="E231" s="17">
        <v>7.3</v>
      </c>
      <c r="F231" s="17">
        <v>16750</v>
      </c>
    </row>
    <row r="232" spans="1:6">
      <c r="A232" s="18">
        <v>1992</v>
      </c>
      <c r="B232" s="18">
        <v>11</v>
      </c>
      <c r="C232" s="17">
        <v>9565</v>
      </c>
      <c r="D232" s="17">
        <v>66</v>
      </c>
      <c r="E232" s="17">
        <v>7.4</v>
      </c>
      <c r="F232" s="17">
        <v>16758</v>
      </c>
    </row>
    <row r="233" spans="1:6">
      <c r="A233" s="18">
        <v>1992</v>
      </c>
      <c r="B233" s="18">
        <v>12</v>
      </c>
      <c r="C233" s="17">
        <v>9557</v>
      </c>
      <c r="D233" s="17">
        <v>65</v>
      </c>
      <c r="E233" s="17">
        <v>7.4</v>
      </c>
      <c r="F233" s="17">
        <v>16768</v>
      </c>
    </row>
    <row r="234" spans="1:6">
      <c r="A234" s="18">
        <v>1993</v>
      </c>
      <c r="B234" s="18">
        <v>1</v>
      </c>
      <c r="C234" s="17">
        <v>9325</v>
      </c>
      <c r="D234" s="17">
        <v>66</v>
      </c>
      <c r="E234" s="17">
        <v>7.3</v>
      </c>
      <c r="F234" s="17">
        <v>16791</v>
      </c>
    </row>
    <row r="235" spans="1:6">
      <c r="A235" s="18">
        <v>1993</v>
      </c>
      <c r="B235" s="18">
        <v>2</v>
      </c>
      <c r="C235" s="17">
        <v>9183</v>
      </c>
      <c r="D235" s="17">
        <v>67</v>
      </c>
      <c r="E235" s="17">
        <v>7.1</v>
      </c>
      <c r="F235" s="17">
        <v>16805</v>
      </c>
    </row>
    <row r="236" spans="1:6">
      <c r="A236" s="18">
        <v>1993</v>
      </c>
      <c r="B236" s="18">
        <v>3</v>
      </c>
      <c r="C236" s="17">
        <v>9056</v>
      </c>
      <c r="D236" s="17">
        <v>66</v>
      </c>
      <c r="E236" s="17">
        <v>7</v>
      </c>
      <c r="F236" s="17">
        <v>16795</v>
      </c>
    </row>
    <row r="237" spans="1:6">
      <c r="A237" s="18">
        <v>1993</v>
      </c>
      <c r="B237" s="18">
        <v>4</v>
      </c>
      <c r="C237" s="17">
        <v>9110</v>
      </c>
      <c r="D237" s="17">
        <v>65</v>
      </c>
      <c r="E237" s="17">
        <v>7.1</v>
      </c>
      <c r="F237" s="17">
        <v>16772</v>
      </c>
    </row>
    <row r="238" spans="1:6">
      <c r="A238" s="18">
        <v>1993</v>
      </c>
      <c r="B238" s="18">
        <v>5</v>
      </c>
      <c r="C238" s="17">
        <v>9149</v>
      </c>
      <c r="D238" s="17">
        <v>68</v>
      </c>
      <c r="E238" s="17">
        <v>7.1</v>
      </c>
      <c r="F238" s="17">
        <v>16766</v>
      </c>
    </row>
    <row r="239" spans="1:6">
      <c r="A239" s="18">
        <v>1993</v>
      </c>
      <c r="B239" s="18">
        <v>6</v>
      </c>
      <c r="C239" s="17">
        <v>9121</v>
      </c>
      <c r="D239" s="17">
        <v>67</v>
      </c>
      <c r="E239" s="17">
        <v>7</v>
      </c>
      <c r="F239" s="17">
        <v>16742</v>
      </c>
    </row>
    <row r="240" spans="1:6">
      <c r="A240" s="18">
        <v>1993</v>
      </c>
      <c r="B240" s="18">
        <v>7</v>
      </c>
      <c r="C240" s="17">
        <v>8930</v>
      </c>
      <c r="D240" s="17">
        <v>68</v>
      </c>
      <c r="E240" s="17">
        <v>6.9</v>
      </c>
      <c r="F240" s="17">
        <v>16740</v>
      </c>
    </row>
    <row r="241" spans="1:6">
      <c r="A241" s="18">
        <v>1993</v>
      </c>
      <c r="B241" s="18">
        <v>8</v>
      </c>
      <c r="C241" s="17">
        <v>8763</v>
      </c>
      <c r="D241" s="17">
        <v>71</v>
      </c>
      <c r="E241" s="17">
        <v>6.8</v>
      </c>
      <c r="F241" s="17">
        <v>16741</v>
      </c>
    </row>
    <row r="242" spans="1:6">
      <c r="A242" s="18">
        <v>1993</v>
      </c>
      <c r="B242" s="18">
        <v>9</v>
      </c>
      <c r="C242" s="17">
        <v>8714</v>
      </c>
      <c r="D242" s="17">
        <v>71</v>
      </c>
      <c r="E242" s="17">
        <v>6.7</v>
      </c>
      <c r="F242" s="17">
        <v>16769</v>
      </c>
    </row>
    <row r="243" spans="1:6">
      <c r="A243" s="18">
        <v>1993</v>
      </c>
      <c r="B243" s="18">
        <v>10</v>
      </c>
      <c r="C243" s="17">
        <v>8750</v>
      </c>
      <c r="D243" s="17">
        <v>74</v>
      </c>
      <c r="E243" s="17">
        <v>6.8</v>
      </c>
      <c r="F243" s="17">
        <v>16778</v>
      </c>
    </row>
    <row r="244" spans="1:6">
      <c r="A244" s="18">
        <v>1993</v>
      </c>
      <c r="B244" s="18">
        <v>11</v>
      </c>
      <c r="C244" s="17">
        <v>8542</v>
      </c>
      <c r="D244" s="17">
        <v>74</v>
      </c>
      <c r="E244" s="17">
        <v>6.6</v>
      </c>
      <c r="F244" s="17">
        <v>16800</v>
      </c>
    </row>
    <row r="245" spans="1:6">
      <c r="A245" s="18">
        <v>1993</v>
      </c>
      <c r="B245" s="18">
        <v>12</v>
      </c>
      <c r="C245" s="17">
        <v>8477</v>
      </c>
      <c r="D245" s="17">
        <v>75</v>
      </c>
      <c r="E245" s="17">
        <v>6.5</v>
      </c>
      <c r="F245" s="17">
        <v>16815</v>
      </c>
    </row>
    <row r="246" spans="1:6">
      <c r="A246" s="18">
        <v>1994</v>
      </c>
      <c r="B246" s="18">
        <v>1</v>
      </c>
      <c r="C246" s="17">
        <v>8630</v>
      </c>
      <c r="D246" s="17">
        <v>76</v>
      </c>
      <c r="E246" s="17">
        <v>6.6</v>
      </c>
      <c r="F246" s="17">
        <v>16855</v>
      </c>
    </row>
    <row r="247" spans="1:6">
      <c r="A247" s="18">
        <v>1994</v>
      </c>
      <c r="B247" s="18">
        <v>2</v>
      </c>
      <c r="C247" s="17">
        <v>8583</v>
      </c>
      <c r="D247" s="17">
        <v>79</v>
      </c>
      <c r="E247" s="17">
        <v>6.6</v>
      </c>
      <c r="F247" s="17">
        <v>16862</v>
      </c>
    </row>
    <row r="248" spans="1:6">
      <c r="A248" s="18">
        <v>1994</v>
      </c>
      <c r="B248" s="18">
        <v>3</v>
      </c>
      <c r="C248" s="17">
        <v>8470</v>
      </c>
      <c r="D248" s="17">
        <v>80</v>
      </c>
      <c r="E248" s="17">
        <v>6.5</v>
      </c>
      <c r="F248" s="17">
        <v>16897</v>
      </c>
    </row>
    <row r="249" spans="1:6">
      <c r="A249" s="18">
        <v>1994</v>
      </c>
      <c r="B249" s="18">
        <v>4</v>
      </c>
      <c r="C249" s="17">
        <v>8331</v>
      </c>
      <c r="D249" s="17">
        <v>80</v>
      </c>
      <c r="E249" s="17">
        <v>6.4</v>
      </c>
      <c r="F249" s="17">
        <v>16933</v>
      </c>
    </row>
    <row r="250" spans="1:6">
      <c r="A250" s="18">
        <v>1994</v>
      </c>
      <c r="B250" s="18">
        <v>5</v>
      </c>
      <c r="C250" s="17">
        <v>7915</v>
      </c>
      <c r="D250" s="17">
        <v>83</v>
      </c>
      <c r="E250" s="17">
        <v>6.1</v>
      </c>
      <c r="F250" s="17">
        <v>16962</v>
      </c>
    </row>
    <row r="251" spans="1:6">
      <c r="A251" s="18">
        <v>1994</v>
      </c>
      <c r="B251" s="18">
        <v>6</v>
      </c>
      <c r="C251" s="17">
        <v>7927</v>
      </c>
      <c r="D251" s="17">
        <v>81</v>
      </c>
      <c r="E251" s="17">
        <v>6.1</v>
      </c>
      <c r="F251" s="17">
        <v>17010</v>
      </c>
    </row>
    <row r="252" spans="1:6">
      <c r="A252" s="18">
        <v>1994</v>
      </c>
      <c r="B252" s="18">
        <v>7</v>
      </c>
      <c r="C252" s="17">
        <v>7946</v>
      </c>
      <c r="D252" s="17">
        <v>85</v>
      </c>
      <c r="E252" s="17">
        <v>6.1</v>
      </c>
      <c r="F252" s="17">
        <v>17025</v>
      </c>
    </row>
    <row r="253" spans="1:6">
      <c r="A253" s="18">
        <v>1994</v>
      </c>
      <c r="B253" s="18">
        <v>8</v>
      </c>
      <c r="C253" s="17">
        <v>7933</v>
      </c>
      <c r="D253" s="17">
        <v>82</v>
      </c>
      <c r="E253" s="17">
        <v>6</v>
      </c>
      <c r="F253" s="17">
        <v>17081</v>
      </c>
    </row>
    <row r="254" spans="1:6">
      <c r="A254" s="18">
        <v>1994</v>
      </c>
      <c r="B254" s="18">
        <v>9</v>
      </c>
      <c r="C254" s="17">
        <v>7734</v>
      </c>
      <c r="D254" s="17">
        <v>83</v>
      </c>
      <c r="E254" s="17">
        <v>5.9</v>
      </c>
      <c r="F254" s="17">
        <v>17114</v>
      </c>
    </row>
    <row r="255" spans="1:6">
      <c r="A255" s="18">
        <v>1994</v>
      </c>
      <c r="B255" s="18">
        <v>10</v>
      </c>
      <c r="C255" s="17">
        <v>7632</v>
      </c>
      <c r="D255" s="17">
        <v>88</v>
      </c>
      <c r="E255" s="17">
        <v>5.8</v>
      </c>
      <c r="F255" s="17">
        <v>17145</v>
      </c>
    </row>
    <row r="256" spans="1:6">
      <c r="A256" s="18">
        <v>1994</v>
      </c>
      <c r="B256" s="18">
        <v>11</v>
      </c>
      <c r="C256" s="17">
        <v>7375</v>
      </c>
      <c r="D256" s="17">
        <v>87</v>
      </c>
      <c r="E256" s="17">
        <v>5.6</v>
      </c>
      <c r="F256" s="17">
        <v>17186</v>
      </c>
    </row>
    <row r="257" spans="1:6">
      <c r="A257" s="18">
        <v>1994</v>
      </c>
      <c r="B257" s="18">
        <v>12</v>
      </c>
      <c r="C257" s="17">
        <v>7230</v>
      </c>
      <c r="D257" s="17">
        <v>90</v>
      </c>
      <c r="E257" s="17">
        <v>5.5</v>
      </c>
      <c r="F257" s="17">
        <v>17217</v>
      </c>
    </row>
    <row r="258" spans="1:6">
      <c r="A258" s="18">
        <v>1995</v>
      </c>
      <c r="B258" s="18">
        <v>1</v>
      </c>
      <c r="C258" s="17">
        <v>7375</v>
      </c>
      <c r="D258" s="17">
        <v>87</v>
      </c>
      <c r="E258" s="17">
        <v>5.6</v>
      </c>
      <c r="F258" s="17">
        <v>17261</v>
      </c>
    </row>
    <row r="259" spans="1:6">
      <c r="A259" s="18">
        <v>1995</v>
      </c>
      <c r="B259" s="18">
        <v>2</v>
      </c>
      <c r="C259" s="17">
        <v>7187</v>
      </c>
      <c r="D259" s="17">
        <v>87.22</v>
      </c>
      <c r="E259" s="17">
        <v>5.4</v>
      </c>
      <c r="F259" s="17">
        <v>17265</v>
      </c>
    </row>
    <row r="260" spans="1:6">
      <c r="A260" s="18">
        <v>1995</v>
      </c>
      <c r="B260" s="18">
        <v>3</v>
      </c>
      <c r="C260" s="17">
        <v>7153</v>
      </c>
      <c r="D260" s="17">
        <v>85.42</v>
      </c>
      <c r="E260" s="17">
        <v>5.4</v>
      </c>
      <c r="F260" s="17">
        <v>17263</v>
      </c>
    </row>
    <row r="261" spans="1:6">
      <c r="A261" s="18">
        <v>1995</v>
      </c>
      <c r="B261" s="18">
        <v>4</v>
      </c>
      <c r="C261" s="17">
        <v>7645</v>
      </c>
      <c r="D261" s="17">
        <v>86.64</v>
      </c>
      <c r="E261" s="17">
        <v>5.8</v>
      </c>
      <c r="F261" s="17">
        <v>17278</v>
      </c>
    </row>
    <row r="262" spans="1:6">
      <c r="A262" s="18">
        <v>1995</v>
      </c>
      <c r="B262" s="18">
        <v>5</v>
      </c>
      <c r="C262" s="17">
        <v>7430</v>
      </c>
      <c r="D262" s="17">
        <v>80.8</v>
      </c>
      <c r="E262" s="17">
        <v>5.6</v>
      </c>
      <c r="F262" s="17">
        <v>17259</v>
      </c>
    </row>
    <row r="263" spans="1:6">
      <c r="A263" s="18">
        <v>1995</v>
      </c>
      <c r="B263" s="18">
        <v>6</v>
      </c>
      <c r="C263" s="17">
        <v>7427</v>
      </c>
      <c r="D263" s="17">
        <v>82.01</v>
      </c>
      <c r="E263" s="17">
        <v>5.6</v>
      </c>
      <c r="F263" s="17">
        <v>17247</v>
      </c>
    </row>
    <row r="264" spans="1:6">
      <c r="A264" s="18">
        <v>1995</v>
      </c>
      <c r="B264" s="18">
        <v>7</v>
      </c>
      <c r="C264" s="17">
        <v>7527</v>
      </c>
      <c r="D264" s="17">
        <v>86.28</v>
      </c>
      <c r="E264" s="17">
        <v>5.7</v>
      </c>
      <c r="F264" s="17">
        <v>17217</v>
      </c>
    </row>
    <row r="265" spans="1:6">
      <c r="A265" s="18">
        <v>1995</v>
      </c>
      <c r="B265" s="18">
        <v>8</v>
      </c>
      <c r="C265" s="17">
        <v>7484</v>
      </c>
      <c r="D265" s="17">
        <v>85.48</v>
      </c>
      <c r="E265" s="17">
        <v>5.7</v>
      </c>
      <c r="F265" s="17">
        <v>17240</v>
      </c>
    </row>
    <row r="266" spans="1:6">
      <c r="A266" s="18">
        <v>1995</v>
      </c>
      <c r="B266" s="18">
        <v>9</v>
      </c>
      <c r="C266" s="17">
        <v>7478</v>
      </c>
      <c r="D266" s="17">
        <v>85.69</v>
      </c>
      <c r="E266" s="17">
        <v>5.6</v>
      </c>
      <c r="F266" s="17">
        <v>17246</v>
      </c>
    </row>
    <row r="267" spans="1:6">
      <c r="A267" s="18">
        <v>1995</v>
      </c>
      <c r="B267" s="18">
        <v>10</v>
      </c>
      <c r="C267" s="17">
        <v>7328</v>
      </c>
      <c r="D267" s="17">
        <v>86.93</v>
      </c>
      <c r="E267" s="17">
        <v>5.5</v>
      </c>
      <c r="F267" s="17">
        <v>17217</v>
      </c>
    </row>
    <row r="268" spans="1:6">
      <c r="A268" s="18">
        <v>1995</v>
      </c>
      <c r="B268" s="18">
        <v>11</v>
      </c>
      <c r="C268" s="17">
        <v>7426</v>
      </c>
      <c r="D268" s="17">
        <v>84.08</v>
      </c>
      <c r="E268" s="17">
        <v>5.6</v>
      </c>
      <c r="F268" s="17">
        <v>17209</v>
      </c>
    </row>
    <row r="269" spans="1:6">
      <c r="A269" s="18">
        <v>1995</v>
      </c>
      <c r="B269" s="18">
        <v>12</v>
      </c>
      <c r="C269" s="17">
        <v>7423</v>
      </c>
      <c r="D269" s="17">
        <v>91.49</v>
      </c>
      <c r="E269" s="17">
        <v>5.6</v>
      </c>
      <c r="F269" s="17">
        <v>17230</v>
      </c>
    </row>
    <row r="270" spans="1:6">
      <c r="A270" s="18">
        <v>1996</v>
      </c>
      <c r="B270" s="18">
        <v>1</v>
      </c>
      <c r="C270" s="17">
        <v>7491</v>
      </c>
      <c r="D270" s="17">
        <v>86.57</v>
      </c>
      <c r="E270" s="17">
        <v>5.6</v>
      </c>
      <c r="F270" s="17">
        <v>17208</v>
      </c>
    </row>
    <row r="271" spans="1:6">
      <c r="A271" s="18">
        <v>1996</v>
      </c>
      <c r="B271" s="18">
        <v>2</v>
      </c>
      <c r="C271" s="17">
        <v>7313</v>
      </c>
      <c r="D271" s="17">
        <v>84.73</v>
      </c>
      <c r="E271" s="17">
        <v>5.5</v>
      </c>
      <c r="F271" s="17">
        <v>17230</v>
      </c>
    </row>
    <row r="272" spans="1:6">
      <c r="A272" s="18">
        <v>1996</v>
      </c>
      <c r="B272" s="18">
        <v>3</v>
      </c>
      <c r="C272" s="17">
        <v>7318</v>
      </c>
      <c r="D272" s="17">
        <v>87.02</v>
      </c>
      <c r="E272" s="17">
        <v>5.5</v>
      </c>
      <c r="F272" s="17">
        <v>17193</v>
      </c>
    </row>
    <row r="273" spans="1:6">
      <c r="A273" s="18">
        <v>1996</v>
      </c>
      <c r="B273" s="18">
        <v>4</v>
      </c>
      <c r="C273" s="17">
        <v>7415</v>
      </c>
      <c r="D273" s="17">
        <v>85.17</v>
      </c>
      <c r="E273" s="17">
        <v>5.6</v>
      </c>
      <c r="F273" s="17">
        <v>17204</v>
      </c>
    </row>
    <row r="274" spans="1:6">
      <c r="A274" s="18">
        <v>1996</v>
      </c>
      <c r="B274" s="18">
        <v>5</v>
      </c>
      <c r="C274" s="17">
        <v>7423</v>
      </c>
      <c r="D274" s="17">
        <v>82.27</v>
      </c>
      <c r="E274" s="17">
        <v>5.6</v>
      </c>
      <c r="F274" s="17">
        <v>17221</v>
      </c>
    </row>
    <row r="275" spans="1:6">
      <c r="A275" s="18">
        <v>1996</v>
      </c>
      <c r="B275" s="18">
        <v>6</v>
      </c>
      <c r="C275" s="17">
        <v>7095</v>
      </c>
      <c r="D275" s="17">
        <v>89.8</v>
      </c>
      <c r="E275" s="17">
        <v>5.3</v>
      </c>
      <c r="F275" s="17">
        <v>17226</v>
      </c>
    </row>
    <row r="276" spans="1:6">
      <c r="A276" s="18">
        <v>1996</v>
      </c>
      <c r="B276" s="18">
        <v>7</v>
      </c>
      <c r="C276" s="17">
        <v>7337</v>
      </c>
      <c r="D276" s="17">
        <v>84.81</v>
      </c>
      <c r="E276" s="17">
        <v>5.5</v>
      </c>
      <c r="F276" s="17">
        <v>17222</v>
      </c>
    </row>
    <row r="277" spans="1:6">
      <c r="A277" s="18">
        <v>1996</v>
      </c>
      <c r="B277" s="18">
        <v>8</v>
      </c>
      <c r="C277" s="17">
        <v>6882</v>
      </c>
      <c r="D277" s="17">
        <v>85.04</v>
      </c>
      <c r="E277" s="17">
        <v>5.0999999999999996</v>
      </c>
      <c r="F277" s="17">
        <v>17255</v>
      </c>
    </row>
    <row r="278" spans="1:6">
      <c r="A278" s="18">
        <v>1996</v>
      </c>
      <c r="B278" s="18">
        <v>9</v>
      </c>
      <c r="C278" s="17">
        <v>6979</v>
      </c>
      <c r="D278" s="17">
        <v>89.48</v>
      </c>
      <c r="E278" s="17">
        <v>5.2</v>
      </c>
      <c r="F278" s="17">
        <v>17252</v>
      </c>
    </row>
    <row r="279" spans="1:6">
      <c r="A279" s="18">
        <v>1996</v>
      </c>
      <c r="B279" s="18">
        <v>10</v>
      </c>
      <c r="C279" s="17">
        <v>7031</v>
      </c>
      <c r="D279" s="17">
        <v>85.51</v>
      </c>
      <c r="E279" s="17">
        <v>5.2</v>
      </c>
      <c r="F279" s="17">
        <v>17268</v>
      </c>
    </row>
    <row r="280" spans="1:6">
      <c r="A280" s="18">
        <v>1996</v>
      </c>
      <c r="B280" s="18">
        <v>11</v>
      </c>
      <c r="C280" s="17">
        <v>7236</v>
      </c>
      <c r="D280" s="17">
        <v>92.1</v>
      </c>
      <c r="E280" s="17">
        <v>5.4</v>
      </c>
      <c r="F280" s="17">
        <v>17278</v>
      </c>
    </row>
    <row r="281" spans="1:6">
      <c r="A281" s="18">
        <v>1996</v>
      </c>
      <c r="B281" s="18">
        <v>12</v>
      </c>
      <c r="C281" s="17">
        <v>7253</v>
      </c>
      <c r="D281" s="17">
        <v>91.29</v>
      </c>
      <c r="E281" s="17">
        <v>5.4</v>
      </c>
      <c r="F281" s="17">
        <v>17284</v>
      </c>
    </row>
    <row r="282" spans="1:6">
      <c r="A282" s="18">
        <v>1997</v>
      </c>
      <c r="B282" s="18">
        <v>1</v>
      </c>
      <c r="C282" s="17">
        <v>7158</v>
      </c>
      <c r="D282" s="17">
        <v>90.49</v>
      </c>
      <c r="E282" s="17">
        <v>5.3</v>
      </c>
      <c r="F282" s="17">
        <v>17298</v>
      </c>
    </row>
    <row r="283" spans="1:6">
      <c r="A283" s="18">
        <v>1997</v>
      </c>
      <c r="B283" s="18">
        <v>2</v>
      </c>
      <c r="C283" s="17">
        <v>7102</v>
      </c>
      <c r="D283" s="17">
        <v>93.95</v>
      </c>
      <c r="E283" s="17">
        <v>5.2</v>
      </c>
      <c r="F283" s="17">
        <v>17316</v>
      </c>
    </row>
    <row r="284" spans="1:6">
      <c r="A284" s="18">
        <v>1997</v>
      </c>
      <c r="B284" s="18">
        <v>3</v>
      </c>
      <c r="C284" s="17">
        <v>7000</v>
      </c>
      <c r="D284" s="17">
        <v>93.16</v>
      </c>
      <c r="E284" s="17">
        <v>5.2</v>
      </c>
      <c r="F284" s="17">
        <v>17340</v>
      </c>
    </row>
    <row r="285" spans="1:6">
      <c r="A285" s="18">
        <v>1997</v>
      </c>
      <c r="B285" s="18">
        <v>4</v>
      </c>
      <c r="C285" s="17">
        <v>6873</v>
      </c>
      <c r="D285" s="17">
        <v>92.36</v>
      </c>
      <c r="E285" s="17">
        <v>5.0999999999999996</v>
      </c>
      <c r="F285" s="17">
        <v>17350</v>
      </c>
    </row>
    <row r="286" spans="1:6">
      <c r="A286" s="18">
        <v>1997</v>
      </c>
      <c r="B286" s="18">
        <v>5</v>
      </c>
      <c r="C286" s="17">
        <v>6655</v>
      </c>
      <c r="D286" s="17">
        <v>87.25</v>
      </c>
      <c r="E286" s="17">
        <v>4.9000000000000004</v>
      </c>
      <c r="F286" s="17">
        <v>17362</v>
      </c>
    </row>
    <row r="287" spans="1:6">
      <c r="A287" s="18">
        <v>1997</v>
      </c>
      <c r="B287" s="18">
        <v>6</v>
      </c>
      <c r="C287" s="17">
        <v>6799</v>
      </c>
      <c r="D287" s="17">
        <v>95.08</v>
      </c>
      <c r="E287" s="17">
        <v>5</v>
      </c>
      <c r="F287" s="17">
        <v>17387</v>
      </c>
    </row>
    <row r="288" spans="1:6">
      <c r="A288" s="18">
        <v>1997</v>
      </c>
      <c r="B288" s="18">
        <v>7</v>
      </c>
      <c r="C288" s="17">
        <v>6655</v>
      </c>
      <c r="D288" s="17">
        <v>92.12</v>
      </c>
      <c r="E288" s="17">
        <v>4.9000000000000004</v>
      </c>
      <c r="F288" s="17">
        <v>17389</v>
      </c>
    </row>
    <row r="289" spans="1:6">
      <c r="A289" s="18">
        <v>1997</v>
      </c>
      <c r="B289" s="18">
        <v>8</v>
      </c>
      <c r="C289" s="17">
        <v>6608</v>
      </c>
      <c r="D289" s="17">
        <v>93.49</v>
      </c>
      <c r="E289" s="17">
        <v>4.8</v>
      </c>
      <c r="F289" s="17">
        <v>17452</v>
      </c>
    </row>
    <row r="290" spans="1:6">
      <c r="A290" s="18">
        <v>1997</v>
      </c>
      <c r="B290" s="18">
        <v>9</v>
      </c>
      <c r="C290" s="17">
        <v>6656</v>
      </c>
      <c r="D290" s="17">
        <v>98.15</v>
      </c>
      <c r="E290" s="17">
        <v>4.9000000000000004</v>
      </c>
      <c r="F290" s="17">
        <v>17465</v>
      </c>
    </row>
    <row r="291" spans="1:6">
      <c r="A291" s="18">
        <v>1997</v>
      </c>
      <c r="B291" s="18">
        <v>10</v>
      </c>
      <c r="C291" s="17">
        <v>6454</v>
      </c>
      <c r="D291" s="17">
        <v>96.27</v>
      </c>
      <c r="E291" s="17">
        <v>4.7</v>
      </c>
      <c r="F291" s="17">
        <v>17513</v>
      </c>
    </row>
    <row r="292" spans="1:6">
      <c r="A292" s="18">
        <v>1997</v>
      </c>
      <c r="B292" s="18">
        <v>11</v>
      </c>
      <c r="C292" s="17">
        <v>6308</v>
      </c>
      <c r="D292" s="17">
        <v>102.07</v>
      </c>
      <c r="E292" s="17">
        <v>4.5999999999999996</v>
      </c>
      <c r="F292" s="17">
        <v>17556</v>
      </c>
    </row>
    <row r="293" spans="1:6">
      <c r="A293" s="18">
        <v>1997</v>
      </c>
      <c r="B293" s="18">
        <v>12</v>
      </c>
      <c r="C293" s="17">
        <v>6476</v>
      </c>
      <c r="D293" s="17">
        <v>95.8</v>
      </c>
      <c r="E293" s="17">
        <v>4.7</v>
      </c>
      <c r="F293" s="17">
        <v>17588</v>
      </c>
    </row>
    <row r="294" spans="1:6">
      <c r="A294" s="18">
        <v>1998</v>
      </c>
      <c r="B294" s="18">
        <v>1</v>
      </c>
      <c r="C294" s="17">
        <v>6368</v>
      </c>
      <c r="D294" s="17">
        <v>99.44</v>
      </c>
      <c r="E294" s="17">
        <v>4.5999999999999996</v>
      </c>
      <c r="F294" s="17">
        <v>17619</v>
      </c>
    </row>
    <row r="295" spans="1:6">
      <c r="A295" s="18">
        <v>1998</v>
      </c>
      <c r="B295" s="18">
        <v>2</v>
      </c>
      <c r="C295" s="17">
        <v>6306</v>
      </c>
      <c r="D295" s="17">
        <v>101.99</v>
      </c>
      <c r="E295" s="17">
        <v>4.5999999999999996</v>
      </c>
      <c r="F295" s="17">
        <v>17627</v>
      </c>
    </row>
    <row r="296" spans="1:6">
      <c r="A296" s="18">
        <v>1998</v>
      </c>
      <c r="B296" s="18">
        <v>3</v>
      </c>
      <c r="C296" s="17">
        <v>6422</v>
      </c>
      <c r="D296" s="17">
        <v>101.23</v>
      </c>
      <c r="E296" s="17">
        <v>4.7</v>
      </c>
      <c r="F296" s="17">
        <v>17637</v>
      </c>
    </row>
    <row r="297" spans="1:6">
      <c r="A297" s="18">
        <v>1998</v>
      </c>
      <c r="B297" s="18">
        <v>4</v>
      </c>
      <c r="C297" s="17">
        <v>5941</v>
      </c>
      <c r="D297" s="17">
        <v>101.58</v>
      </c>
      <c r="E297" s="17">
        <v>4.3</v>
      </c>
      <c r="F297" s="17">
        <v>17637</v>
      </c>
    </row>
    <row r="298" spans="1:6">
      <c r="A298" s="18">
        <v>1998</v>
      </c>
      <c r="B298" s="18">
        <v>5</v>
      </c>
      <c r="C298" s="17">
        <v>6047</v>
      </c>
      <c r="D298" s="17">
        <v>101.94</v>
      </c>
      <c r="E298" s="17">
        <v>4.4000000000000004</v>
      </c>
      <c r="F298" s="17">
        <v>17624</v>
      </c>
    </row>
    <row r="299" spans="1:6">
      <c r="A299" s="18">
        <v>1998</v>
      </c>
      <c r="B299" s="18">
        <v>6</v>
      </c>
      <c r="C299" s="17">
        <v>6212</v>
      </c>
      <c r="D299" s="17">
        <v>100.06</v>
      </c>
      <c r="E299" s="17">
        <v>4.5</v>
      </c>
      <c r="F299" s="17">
        <v>17608</v>
      </c>
    </row>
    <row r="300" spans="1:6">
      <c r="A300" s="18">
        <v>1998</v>
      </c>
      <c r="B300" s="18">
        <v>7</v>
      </c>
      <c r="C300" s="17">
        <v>6259</v>
      </c>
      <c r="D300" s="17">
        <v>100.43</v>
      </c>
      <c r="E300" s="17">
        <v>4.5</v>
      </c>
      <c r="F300" s="17">
        <v>17422</v>
      </c>
    </row>
    <row r="301" spans="1:6">
      <c r="A301" s="18">
        <v>1998</v>
      </c>
      <c r="B301" s="18">
        <v>8</v>
      </c>
      <c r="C301" s="17">
        <v>6179</v>
      </c>
      <c r="D301" s="17">
        <v>101.94</v>
      </c>
      <c r="E301" s="17">
        <v>4.5</v>
      </c>
      <c r="F301" s="17">
        <v>17563</v>
      </c>
    </row>
    <row r="302" spans="1:6">
      <c r="A302" s="18">
        <v>1998</v>
      </c>
      <c r="B302" s="18">
        <v>9</v>
      </c>
      <c r="C302" s="17">
        <v>6300</v>
      </c>
      <c r="D302" s="17">
        <v>97.77</v>
      </c>
      <c r="E302" s="17">
        <v>4.5999999999999996</v>
      </c>
      <c r="F302" s="17">
        <v>17558</v>
      </c>
    </row>
    <row r="303" spans="1:6">
      <c r="A303" s="18">
        <v>1998</v>
      </c>
      <c r="B303" s="18">
        <v>10</v>
      </c>
      <c r="C303" s="17">
        <v>6280</v>
      </c>
      <c r="D303" s="17">
        <v>97.01</v>
      </c>
      <c r="E303" s="17">
        <v>4.5</v>
      </c>
      <c r="F303" s="17">
        <v>17511</v>
      </c>
    </row>
    <row r="304" spans="1:6">
      <c r="A304" s="18">
        <v>1998</v>
      </c>
      <c r="B304" s="18">
        <v>11</v>
      </c>
      <c r="C304" s="17">
        <v>6100</v>
      </c>
      <c r="D304" s="17">
        <v>101.97</v>
      </c>
      <c r="E304" s="17">
        <v>4.4000000000000004</v>
      </c>
      <c r="F304" s="17">
        <v>17465</v>
      </c>
    </row>
    <row r="305" spans="1:6">
      <c r="A305" s="18">
        <v>1998</v>
      </c>
      <c r="B305" s="18">
        <v>12</v>
      </c>
      <c r="C305" s="17">
        <v>6032</v>
      </c>
      <c r="D305" s="17">
        <v>100.08</v>
      </c>
      <c r="E305" s="17">
        <v>4.4000000000000004</v>
      </c>
      <c r="F305" s="17">
        <v>17449</v>
      </c>
    </row>
    <row r="306" spans="1:6">
      <c r="A306" s="18">
        <v>1999</v>
      </c>
      <c r="B306" s="18">
        <v>1</v>
      </c>
      <c r="C306" s="17">
        <v>5976</v>
      </c>
      <c r="D306" s="17">
        <v>106.26</v>
      </c>
      <c r="E306" s="17">
        <v>4.3</v>
      </c>
      <c r="F306" s="17">
        <v>17427</v>
      </c>
    </row>
    <row r="307" spans="1:6">
      <c r="A307" s="18">
        <v>1999</v>
      </c>
      <c r="B307" s="18">
        <v>2</v>
      </c>
      <c r="C307" s="17">
        <v>6111</v>
      </c>
      <c r="D307" s="17">
        <v>107.85</v>
      </c>
      <c r="E307" s="17">
        <v>4.4000000000000004</v>
      </c>
      <c r="F307" s="17">
        <v>17395</v>
      </c>
    </row>
    <row r="308" spans="1:6">
      <c r="A308" s="18">
        <v>1999</v>
      </c>
      <c r="B308" s="18">
        <v>3</v>
      </c>
      <c r="C308" s="17">
        <v>5783</v>
      </c>
      <c r="D308" s="17">
        <v>103.65</v>
      </c>
      <c r="E308" s="17">
        <v>4.2</v>
      </c>
      <c r="F308" s="17">
        <v>17368</v>
      </c>
    </row>
    <row r="309" spans="1:6">
      <c r="A309" s="18">
        <v>1999</v>
      </c>
      <c r="B309" s="18">
        <v>4</v>
      </c>
      <c r="C309" s="17">
        <v>6004</v>
      </c>
      <c r="D309" s="17">
        <v>102.92</v>
      </c>
      <c r="E309" s="17">
        <v>4.3</v>
      </c>
      <c r="F309" s="17">
        <v>17343</v>
      </c>
    </row>
    <row r="310" spans="1:6">
      <c r="A310" s="18">
        <v>1999</v>
      </c>
      <c r="B310" s="18">
        <v>5</v>
      </c>
      <c r="C310" s="17">
        <v>5796</v>
      </c>
      <c r="D310" s="17">
        <v>104.54</v>
      </c>
      <c r="E310" s="17">
        <v>4.2</v>
      </c>
      <c r="F310" s="17">
        <v>17333</v>
      </c>
    </row>
    <row r="311" spans="1:6">
      <c r="A311" s="18">
        <v>1999</v>
      </c>
      <c r="B311" s="18">
        <v>6</v>
      </c>
      <c r="C311" s="17">
        <v>5951</v>
      </c>
      <c r="D311" s="17">
        <v>100.28</v>
      </c>
      <c r="E311" s="17">
        <v>4.3</v>
      </c>
      <c r="F311" s="17">
        <v>17295</v>
      </c>
    </row>
    <row r="312" spans="1:6">
      <c r="A312" s="18">
        <v>1999</v>
      </c>
      <c r="B312" s="18">
        <v>7</v>
      </c>
      <c r="C312" s="17">
        <v>6025</v>
      </c>
      <c r="D312" s="17">
        <v>101.91</v>
      </c>
      <c r="E312" s="17">
        <v>4.3</v>
      </c>
      <c r="F312" s="17">
        <v>17308</v>
      </c>
    </row>
    <row r="313" spans="1:6">
      <c r="A313" s="18">
        <v>1999</v>
      </c>
      <c r="B313" s="18">
        <v>8</v>
      </c>
      <c r="C313" s="17">
        <v>5838</v>
      </c>
      <c r="D313" s="17">
        <v>102.38</v>
      </c>
      <c r="E313" s="17">
        <v>4.2</v>
      </c>
      <c r="F313" s="17">
        <v>17288</v>
      </c>
    </row>
    <row r="314" spans="1:6">
      <c r="A314" s="18">
        <v>1999</v>
      </c>
      <c r="B314" s="18">
        <v>9</v>
      </c>
      <c r="C314" s="17">
        <v>5915</v>
      </c>
      <c r="D314" s="17">
        <v>99.26</v>
      </c>
      <c r="E314" s="17">
        <v>4.2</v>
      </c>
      <c r="F314" s="17">
        <v>17281</v>
      </c>
    </row>
    <row r="315" spans="1:6">
      <c r="A315" s="18">
        <v>1999</v>
      </c>
      <c r="B315" s="18">
        <v>10</v>
      </c>
      <c r="C315" s="17">
        <v>5778</v>
      </c>
      <c r="D315" s="17">
        <v>103.34</v>
      </c>
      <c r="E315" s="17">
        <v>4.0999999999999996</v>
      </c>
      <c r="F315" s="17">
        <v>17273</v>
      </c>
    </row>
    <row r="316" spans="1:6">
      <c r="A316" s="18">
        <v>1999</v>
      </c>
      <c r="B316" s="18">
        <v>11</v>
      </c>
      <c r="C316" s="17">
        <v>5716</v>
      </c>
      <c r="D316" s="17">
        <v>102.63</v>
      </c>
      <c r="E316" s="17">
        <v>4.0999999999999996</v>
      </c>
      <c r="F316" s="17">
        <v>17282</v>
      </c>
    </row>
    <row r="317" spans="1:6">
      <c r="A317" s="18">
        <v>1999</v>
      </c>
      <c r="B317" s="18">
        <v>12</v>
      </c>
      <c r="C317" s="17">
        <v>5653</v>
      </c>
      <c r="D317" s="17">
        <v>104.34</v>
      </c>
      <c r="E317" s="17">
        <v>4</v>
      </c>
      <c r="F317" s="17">
        <v>17280</v>
      </c>
    </row>
    <row r="318" spans="1:6">
      <c r="A318" s="18">
        <v>2000</v>
      </c>
      <c r="B318" s="18">
        <v>1</v>
      </c>
      <c r="C318" s="17">
        <v>5708</v>
      </c>
      <c r="D318" s="17">
        <v>109.74</v>
      </c>
      <c r="E318" s="17">
        <v>4</v>
      </c>
      <c r="F318" s="17">
        <v>17283</v>
      </c>
    </row>
    <row r="319" spans="1:6">
      <c r="A319" s="18">
        <v>2000</v>
      </c>
      <c r="B319" s="18">
        <v>2</v>
      </c>
      <c r="C319" s="17">
        <v>5858</v>
      </c>
      <c r="D319" s="17">
        <v>111.52</v>
      </c>
      <c r="E319" s="17">
        <v>4.0999999999999996</v>
      </c>
      <c r="F319" s="17">
        <v>17284</v>
      </c>
    </row>
    <row r="320" spans="1:6">
      <c r="A320" s="18">
        <v>2000</v>
      </c>
      <c r="B320" s="18">
        <v>3</v>
      </c>
      <c r="C320" s="17">
        <v>5733</v>
      </c>
      <c r="D320" s="17">
        <v>109.63</v>
      </c>
      <c r="E320" s="17">
        <v>4</v>
      </c>
      <c r="F320" s="17">
        <v>17302</v>
      </c>
    </row>
    <row r="321" spans="1:6">
      <c r="A321" s="18">
        <v>2000</v>
      </c>
      <c r="B321" s="18">
        <v>4</v>
      </c>
      <c r="C321" s="17">
        <v>5481</v>
      </c>
      <c r="D321" s="17">
        <v>110.21</v>
      </c>
      <c r="E321" s="17">
        <v>3.8</v>
      </c>
      <c r="F321" s="17">
        <v>17298</v>
      </c>
    </row>
    <row r="322" spans="1:6">
      <c r="A322" s="18">
        <v>2000</v>
      </c>
      <c r="B322" s="18">
        <v>5</v>
      </c>
      <c r="C322" s="17">
        <v>5758</v>
      </c>
      <c r="D322" s="17">
        <v>103.33</v>
      </c>
      <c r="E322" s="17">
        <v>4</v>
      </c>
      <c r="F322" s="17">
        <v>17279</v>
      </c>
    </row>
    <row r="323" spans="1:6">
      <c r="A323" s="18">
        <v>2000</v>
      </c>
      <c r="B323" s="18">
        <v>6</v>
      </c>
      <c r="C323" s="17">
        <v>5651</v>
      </c>
      <c r="D323" s="17">
        <v>101.39</v>
      </c>
      <c r="E323" s="17">
        <v>4</v>
      </c>
      <c r="F323" s="17">
        <v>17298</v>
      </c>
    </row>
    <row r="324" spans="1:6">
      <c r="A324" s="18">
        <v>2000</v>
      </c>
      <c r="B324" s="18">
        <v>7</v>
      </c>
      <c r="C324" s="17">
        <v>5747</v>
      </c>
      <c r="D324" s="17">
        <v>103.21</v>
      </c>
      <c r="E324" s="17">
        <v>4</v>
      </c>
      <c r="F324" s="17">
        <v>17322</v>
      </c>
    </row>
    <row r="325" spans="1:6">
      <c r="A325" s="18">
        <v>2000</v>
      </c>
      <c r="B325" s="18">
        <v>8</v>
      </c>
      <c r="C325" s="17">
        <v>5853</v>
      </c>
      <c r="D325" s="17">
        <v>97.46</v>
      </c>
      <c r="E325" s="17">
        <v>4.0999999999999996</v>
      </c>
      <c r="F325" s="17">
        <v>17288</v>
      </c>
    </row>
    <row r="326" spans="1:6">
      <c r="A326" s="18">
        <v>2000</v>
      </c>
      <c r="B326" s="18">
        <v>9</v>
      </c>
      <c r="C326" s="17">
        <v>5625</v>
      </c>
      <c r="D326" s="17">
        <v>100.56</v>
      </c>
      <c r="E326" s="17">
        <v>3.9</v>
      </c>
      <c r="F326" s="17">
        <v>17230</v>
      </c>
    </row>
    <row r="327" spans="1:6">
      <c r="A327" s="18">
        <v>2000</v>
      </c>
      <c r="B327" s="18">
        <v>10</v>
      </c>
      <c r="C327" s="17">
        <v>5534</v>
      </c>
      <c r="D327" s="17">
        <v>99.87</v>
      </c>
      <c r="E327" s="17">
        <v>3.9</v>
      </c>
      <c r="F327" s="17">
        <v>17218</v>
      </c>
    </row>
    <row r="328" spans="1:6">
      <c r="A328" s="18">
        <v>2000</v>
      </c>
      <c r="B328" s="18">
        <v>11</v>
      </c>
      <c r="C328" s="17">
        <v>5639</v>
      </c>
      <c r="D328" s="17">
        <v>96.6</v>
      </c>
      <c r="E328" s="17">
        <v>3.9</v>
      </c>
      <c r="F328" s="17">
        <v>17203</v>
      </c>
    </row>
    <row r="329" spans="1:6">
      <c r="A329" s="18">
        <v>2000</v>
      </c>
      <c r="B329" s="18">
        <v>12</v>
      </c>
      <c r="C329" s="17">
        <v>5634</v>
      </c>
      <c r="D329" s="17">
        <v>101.07</v>
      </c>
      <c r="E329" s="17">
        <v>3.9</v>
      </c>
      <c r="F329" s="17">
        <v>17182</v>
      </c>
    </row>
    <row r="330" spans="1:6">
      <c r="A330" s="18">
        <v>2001</v>
      </c>
      <c r="B330" s="18">
        <v>1</v>
      </c>
      <c r="C330" s="17">
        <v>6023</v>
      </c>
      <c r="D330" s="17">
        <v>100.39</v>
      </c>
      <c r="E330" s="17">
        <v>4.2</v>
      </c>
      <c r="F330" s="17">
        <v>17102</v>
      </c>
    </row>
    <row r="331" spans="1:6">
      <c r="A331" s="18">
        <v>2001</v>
      </c>
      <c r="B331" s="18">
        <v>2</v>
      </c>
      <c r="C331" s="17">
        <v>6089</v>
      </c>
      <c r="D331" s="17">
        <v>94.46</v>
      </c>
      <c r="E331" s="17">
        <v>4.2</v>
      </c>
      <c r="F331" s="17">
        <v>17027</v>
      </c>
    </row>
    <row r="332" spans="1:6">
      <c r="A332" s="18">
        <v>2001</v>
      </c>
      <c r="B332" s="18">
        <v>3</v>
      </c>
      <c r="C332" s="17">
        <v>6141</v>
      </c>
      <c r="D332" s="17">
        <v>88.46</v>
      </c>
      <c r="E332" s="17">
        <v>4.3</v>
      </c>
      <c r="F332" s="17">
        <v>16937</v>
      </c>
    </row>
    <row r="333" spans="1:6">
      <c r="A333" s="18">
        <v>2001</v>
      </c>
      <c r="B333" s="18">
        <v>4</v>
      </c>
      <c r="C333" s="17">
        <v>6271</v>
      </c>
      <c r="D333" s="17">
        <v>86.37</v>
      </c>
      <c r="E333" s="17">
        <v>4.4000000000000004</v>
      </c>
      <c r="F333" s="17">
        <v>16802</v>
      </c>
    </row>
    <row r="334" spans="1:6">
      <c r="A334" s="18">
        <v>2001</v>
      </c>
      <c r="B334" s="18">
        <v>5</v>
      </c>
      <c r="C334" s="17">
        <v>6226</v>
      </c>
      <c r="D334" s="17">
        <v>80.25</v>
      </c>
      <c r="E334" s="17">
        <v>4.3</v>
      </c>
      <c r="F334" s="17">
        <v>16661</v>
      </c>
    </row>
    <row r="335" spans="1:6">
      <c r="A335" s="18">
        <v>2001</v>
      </c>
      <c r="B335" s="18">
        <v>6</v>
      </c>
      <c r="C335" s="17">
        <v>6484</v>
      </c>
      <c r="D335" s="17">
        <v>76.75</v>
      </c>
      <c r="E335" s="17">
        <v>4.5</v>
      </c>
      <c r="F335" s="17">
        <v>16517</v>
      </c>
    </row>
    <row r="336" spans="1:6">
      <c r="A336" s="18">
        <v>2001</v>
      </c>
      <c r="B336" s="18">
        <v>7</v>
      </c>
      <c r="C336" s="17">
        <v>6583</v>
      </c>
      <c r="D336" s="17">
        <v>78.63</v>
      </c>
      <c r="E336" s="17">
        <v>4.5999999999999996</v>
      </c>
      <c r="F336" s="17">
        <v>16381</v>
      </c>
    </row>
    <row r="337" spans="1:6">
      <c r="A337" s="18">
        <v>2001</v>
      </c>
      <c r="B337" s="18">
        <v>8</v>
      </c>
      <c r="C337" s="17">
        <v>7042</v>
      </c>
      <c r="D337" s="17">
        <v>72.349999999999994</v>
      </c>
      <c r="E337" s="17">
        <v>4.9000000000000004</v>
      </c>
      <c r="F337" s="17">
        <v>16233</v>
      </c>
    </row>
    <row r="338" spans="1:6">
      <c r="A338" s="18">
        <v>2001</v>
      </c>
      <c r="B338" s="18">
        <v>9</v>
      </c>
      <c r="C338" s="17">
        <v>7142</v>
      </c>
      <c r="D338" s="17">
        <v>72.86</v>
      </c>
      <c r="E338" s="17">
        <v>5</v>
      </c>
      <c r="F338" s="17">
        <v>16117</v>
      </c>
    </row>
    <row r="339" spans="1:6">
      <c r="A339" s="18">
        <v>2001</v>
      </c>
      <c r="B339" s="18">
        <v>10</v>
      </c>
      <c r="C339" s="17">
        <v>7694</v>
      </c>
      <c r="D339" s="17">
        <v>63.69</v>
      </c>
      <c r="E339" s="17">
        <v>5.3</v>
      </c>
      <c r="F339" s="17">
        <v>15973</v>
      </c>
    </row>
    <row r="340" spans="1:6">
      <c r="A340" s="18">
        <v>2001</v>
      </c>
      <c r="B340" s="18">
        <v>11</v>
      </c>
      <c r="C340" s="17">
        <v>8003</v>
      </c>
      <c r="D340" s="17">
        <v>62.76</v>
      </c>
      <c r="E340" s="17">
        <v>5.5</v>
      </c>
      <c r="F340" s="17">
        <v>15826</v>
      </c>
    </row>
    <row r="341" spans="1:6">
      <c r="A341" s="18">
        <v>2001</v>
      </c>
      <c r="B341" s="18">
        <v>12</v>
      </c>
      <c r="C341" s="17">
        <v>8258</v>
      </c>
      <c r="D341" s="17">
        <v>66.040000000000006</v>
      </c>
      <c r="E341" s="17">
        <v>5.7</v>
      </c>
      <c r="F341" s="17">
        <v>15712</v>
      </c>
    </row>
    <row r="342" spans="1:6">
      <c r="A342" s="18">
        <v>2002</v>
      </c>
      <c r="B342" s="18">
        <v>1</v>
      </c>
      <c r="C342" s="17">
        <v>8182</v>
      </c>
      <c r="D342" s="17">
        <v>66.540000000000006</v>
      </c>
      <c r="E342" s="17">
        <v>5.7</v>
      </c>
      <c r="F342" s="17">
        <v>15585</v>
      </c>
    </row>
    <row r="343" spans="1:6">
      <c r="A343" s="18">
        <v>2002</v>
      </c>
      <c r="B343" s="18">
        <v>2</v>
      </c>
      <c r="C343" s="17">
        <v>8215</v>
      </c>
      <c r="D343" s="17">
        <v>67.05</v>
      </c>
      <c r="E343" s="17">
        <v>5.7</v>
      </c>
      <c r="F343" s="17">
        <v>15514</v>
      </c>
    </row>
    <row r="344" spans="1:6">
      <c r="A344" s="18">
        <v>2002</v>
      </c>
      <c r="B344" s="18">
        <v>3</v>
      </c>
      <c r="C344" s="17">
        <v>8304</v>
      </c>
      <c r="D344" s="17">
        <v>66.13</v>
      </c>
      <c r="E344" s="17">
        <v>5.7</v>
      </c>
      <c r="F344" s="17">
        <v>15443</v>
      </c>
    </row>
    <row r="345" spans="1:6">
      <c r="A345" s="18">
        <v>2002</v>
      </c>
      <c r="B345" s="18">
        <v>4</v>
      </c>
      <c r="C345" s="17">
        <v>8599</v>
      </c>
      <c r="D345" s="17">
        <v>68.11</v>
      </c>
      <c r="E345" s="17">
        <v>5.9</v>
      </c>
      <c r="F345" s="17">
        <v>15392</v>
      </c>
    </row>
    <row r="346" spans="1:6">
      <c r="A346" s="18">
        <v>2002</v>
      </c>
      <c r="B346" s="18">
        <v>5</v>
      </c>
      <c r="C346" s="17">
        <v>8399</v>
      </c>
      <c r="D346" s="17">
        <v>64.27</v>
      </c>
      <c r="E346" s="17">
        <v>5.8</v>
      </c>
      <c r="F346" s="17">
        <v>15337</v>
      </c>
    </row>
    <row r="347" spans="1:6">
      <c r="A347" s="18">
        <v>2002</v>
      </c>
      <c r="B347" s="18">
        <v>6</v>
      </c>
      <c r="C347" s="17">
        <v>8393</v>
      </c>
      <c r="D347" s="17">
        <v>69.22</v>
      </c>
      <c r="E347" s="17">
        <v>5.8</v>
      </c>
      <c r="F347" s="17">
        <v>15299</v>
      </c>
    </row>
    <row r="348" spans="1:6">
      <c r="A348" s="18">
        <v>2002</v>
      </c>
      <c r="B348" s="18">
        <v>7</v>
      </c>
      <c r="C348" s="17">
        <v>8390</v>
      </c>
      <c r="D348" s="17">
        <v>65.34</v>
      </c>
      <c r="E348" s="17">
        <v>5.8</v>
      </c>
      <c r="F348" s="17">
        <v>15256</v>
      </c>
    </row>
    <row r="349" spans="1:6">
      <c r="A349" s="18">
        <v>2002</v>
      </c>
      <c r="B349" s="18">
        <v>8</v>
      </c>
      <c r="C349" s="17">
        <v>8304</v>
      </c>
      <c r="D349" s="17">
        <v>61.4</v>
      </c>
      <c r="E349" s="17">
        <v>5.7</v>
      </c>
      <c r="F349" s="17">
        <v>15172</v>
      </c>
    </row>
    <row r="350" spans="1:6">
      <c r="A350" s="18">
        <v>2002</v>
      </c>
      <c r="B350" s="18">
        <v>9</v>
      </c>
      <c r="C350" s="17">
        <v>8251</v>
      </c>
      <c r="D350" s="17">
        <v>64.95</v>
      </c>
      <c r="E350" s="17">
        <v>5.7</v>
      </c>
      <c r="F350" s="17">
        <v>15120</v>
      </c>
    </row>
    <row r="351" spans="1:6">
      <c r="A351" s="18">
        <v>2002</v>
      </c>
      <c r="B351" s="18">
        <v>10</v>
      </c>
      <c r="C351" s="17">
        <v>8307</v>
      </c>
      <c r="D351" s="17">
        <v>60.95</v>
      </c>
      <c r="E351" s="17">
        <v>5.7</v>
      </c>
      <c r="F351" s="17">
        <v>15061</v>
      </c>
    </row>
    <row r="352" spans="1:6">
      <c r="A352" s="18">
        <v>2002</v>
      </c>
      <c r="B352" s="18">
        <v>11</v>
      </c>
      <c r="C352" s="17">
        <v>8520</v>
      </c>
      <c r="D352" s="17">
        <v>61.49</v>
      </c>
      <c r="E352" s="17">
        <v>5.9</v>
      </c>
      <c r="F352" s="17">
        <v>14993</v>
      </c>
    </row>
    <row r="353" spans="1:6">
      <c r="A353" s="18">
        <v>2002</v>
      </c>
      <c r="B353" s="18">
        <v>12</v>
      </c>
      <c r="C353" s="17">
        <v>8640</v>
      </c>
      <c r="D353" s="17">
        <v>60.49</v>
      </c>
      <c r="E353" s="17">
        <v>6</v>
      </c>
      <c r="F353" s="17">
        <v>14912</v>
      </c>
    </row>
    <row r="354" spans="1:6">
      <c r="A354" s="18">
        <v>2003</v>
      </c>
      <c r="B354" s="18">
        <v>1</v>
      </c>
      <c r="C354" s="17">
        <v>8520</v>
      </c>
      <c r="D354" s="17">
        <v>64.17</v>
      </c>
      <c r="E354" s="17">
        <v>5.8</v>
      </c>
      <c r="F354" s="17">
        <v>14869</v>
      </c>
    </row>
    <row r="355" spans="1:6">
      <c r="A355" s="18">
        <v>2003</v>
      </c>
      <c r="B355" s="18">
        <v>2</v>
      </c>
      <c r="C355" s="17">
        <v>8618</v>
      </c>
      <c r="D355" s="17">
        <v>64.77</v>
      </c>
      <c r="E355" s="17">
        <v>5.9</v>
      </c>
      <c r="F355" s="17">
        <v>14782</v>
      </c>
    </row>
    <row r="356" spans="1:6">
      <c r="A356" s="18">
        <v>2003</v>
      </c>
      <c r="B356" s="18">
        <v>3</v>
      </c>
      <c r="C356" s="17">
        <v>8588</v>
      </c>
      <c r="D356" s="17">
        <v>62.19</v>
      </c>
      <c r="E356" s="17">
        <v>5.9</v>
      </c>
      <c r="F356" s="17">
        <v>14722</v>
      </c>
    </row>
    <row r="357" spans="1:6">
      <c r="A357" s="18">
        <v>2003</v>
      </c>
      <c r="B357" s="18">
        <v>4</v>
      </c>
      <c r="C357" s="17">
        <v>8842</v>
      </c>
      <c r="D357" s="17">
        <v>59.57</v>
      </c>
      <c r="E357" s="17">
        <v>6</v>
      </c>
      <c r="F357" s="17">
        <v>14609</v>
      </c>
    </row>
    <row r="358" spans="1:6">
      <c r="A358" s="18">
        <v>2003</v>
      </c>
      <c r="B358" s="18">
        <v>5</v>
      </c>
      <c r="C358" s="17">
        <v>8957</v>
      </c>
      <c r="D358" s="17">
        <v>58.52</v>
      </c>
      <c r="E358" s="17">
        <v>6.1</v>
      </c>
      <c r="F358" s="17">
        <v>14556</v>
      </c>
    </row>
    <row r="359" spans="1:6">
      <c r="A359" s="18">
        <v>2003</v>
      </c>
      <c r="B359" s="18">
        <v>6</v>
      </c>
      <c r="C359" s="17">
        <v>9266</v>
      </c>
      <c r="D359" s="17">
        <v>62.38</v>
      </c>
      <c r="E359" s="17">
        <v>6.3</v>
      </c>
      <c r="F359" s="17">
        <v>14493</v>
      </c>
    </row>
    <row r="360" spans="1:6">
      <c r="A360" s="18">
        <v>2003</v>
      </c>
      <c r="B360" s="18">
        <v>7</v>
      </c>
      <c r="C360" s="17">
        <v>9011</v>
      </c>
      <c r="D360" s="17">
        <v>63.01</v>
      </c>
      <c r="E360" s="17">
        <v>6.2</v>
      </c>
      <c r="F360" s="17">
        <v>14401</v>
      </c>
    </row>
    <row r="361" spans="1:6">
      <c r="A361" s="18">
        <v>2003</v>
      </c>
      <c r="B361" s="18">
        <v>8</v>
      </c>
      <c r="C361" s="17">
        <v>8896</v>
      </c>
      <c r="D361" s="17">
        <v>61.97</v>
      </c>
      <c r="E361" s="17">
        <v>6.1</v>
      </c>
      <c r="F361" s="17">
        <v>14377</v>
      </c>
    </row>
    <row r="362" spans="1:6">
      <c r="A362" s="18">
        <v>2003</v>
      </c>
      <c r="B362" s="18">
        <v>9</v>
      </c>
      <c r="C362" s="17">
        <v>8921</v>
      </c>
      <c r="D362" s="17">
        <v>62.61</v>
      </c>
      <c r="E362" s="17">
        <v>6.1</v>
      </c>
      <c r="F362" s="17">
        <v>14347</v>
      </c>
    </row>
    <row r="363" spans="1:6">
      <c r="A363" s="18">
        <v>2003</v>
      </c>
      <c r="B363" s="18">
        <v>10</v>
      </c>
      <c r="C363" s="17">
        <v>8732</v>
      </c>
      <c r="D363" s="17">
        <v>61.56</v>
      </c>
      <c r="E363" s="17">
        <v>6</v>
      </c>
      <c r="F363" s="17">
        <v>14334</v>
      </c>
    </row>
    <row r="364" spans="1:6">
      <c r="A364" s="18">
        <v>2003</v>
      </c>
      <c r="B364" s="18">
        <v>11</v>
      </c>
      <c r="C364" s="17">
        <v>8576</v>
      </c>
      <c r="D364" s="17">
        <v>67.39</v>
      </c>
      <c r="E364" s="17">
        <v>5.8</v>
      </c>
      <c r="F364" s="17">
        <v>14315</v>
      </c>
    </row>
    <row r="365" spans="1:6">
      <c r="A365" s="18">
        <v>2003</v>
      </c>
      <c r="B365" s="18">
        <v>12</v>
      </c>
      <c r="C365" s="17">
        <v>8317</v>
      </c>
      <c r="D365" s="17">
        <v>66.37</v>
      </c>
      <c r="E365" s="17">
        <v>5.7</v>
      </c>
      <c r="F365" s="17">
        <v>14300</v>
      </c>
    </row>
    <row r="366" spans="1:6">
      <c r="A366" s="18">
        <v>2004</v>
      </c>
      <c r="B366" s="18">
        <v>1</v>
      </c>
      <c r="C366" s="17">
        <v>8370</v>
      </c>
      <c r="D366" s="17">
        <v>67.09</v>
      </c>
      <c r="E366" s="17">
        <v>5.7</v>
      </c>
      <c r="F366" s="17">
        <v>14291</v>
      </c>
    </row>
    <row r="367" spans="1:6">
      <c r="A367" s="18">
        <v>2004</v>
      </c>
      <c r="B367" s="18">
        <v>2</v>
      </c>
      <c r="C367" s="17">
        <v>8167</v>
      </c>
      <c r="D367" s="17">
        <v>71.41</v>
      </c>
      <c r="E367" s="17">
        <v>5.6</v>
      </c>
      <c r="F367" s="17">
        <v>14278</v>
      </c>
    </row>
    <row r="368" spans="1:6">
      <c r="A368" s="18">
        <v>2004</v>
      </c>
      <c r="B368" s="18">
        <v>3</v>
      </c>
      <c r="C368" s="17">
        <v>8491</v>
      </c>
      <c r="D368" s="17">
        <v>70.400000000000006</v>
      </c>
      <c r="E368" s="17">
        <v>5.8</v>
      </c>
      <c r="F368" s="17">
        <v>14287</v>
      </c>
    </row>
    <row r="369" spans="1:6">
      <c r="A369" s="18">
        <v>2004</v>
      </c>
      <c r="B369" s="18">
        <v>4</v>
      </c>
      <c r="C369" s="17">
        <v>8170</v>
      </c>
      <c r="D369" s="17">
        <v>69.38</v>
      </c>
      <c r="E369" s="17">
        <v>5.6</v>
      </c>
      <c r="F369" s="17">
        <v>14316</v>
      </c>
    </row>
    <row r="370" spans="1:6">
      <c r="A370" s="18">
        <v>2004</v>
      </c>
      <c r="B370" s="18">
        <v>5</v>
      </c>
      <c r="C370" s="17">
        <v>8212</v>
      </c>
      <c r="D370" s="17">
        <v>72.02</v>
      </c>
      <c r="E370" s="17">
        <v>5.6</v>
      </c>
      <c r="F370" s="17">
        <v>14342</v>
      </c>
    </row>
    <row r="371" spans="1:6">
      <c r="A371" s="18">
        <v>2004</v>
      </c>
      <c r="B371" s="18">
        <v>6</v>
      </c>
      <c r="C371" s="17">
        <v>8286</v>
      </c>
      <c r="D371" s="17">
        <v>70.989999999999995</v>
      </c>
      <c r="E371" s="17">
        <v>5.6</v>
      </c>
      <c r="F371" s="17">
        <v>14332</v>
      </c>
    </row>
    <row r="372" spans="1:6">
      <c r="A372" s="18">
        <v>2004</v>
      </c>
      <c r="B372" s="18">
        <v>7</v>
      </c>
      <c r="C372" s="17">
        <v>8136</v>
      </c>
      <c r="D372" s="17">
        <v>69.94</v>
      </c>
      <c r="E372" s="17">
        <v>5.5</v>
      </c>
      <c r="F372" s="17">
        <v>14329</v>
      </c>
    </row>
    <row r="373" spans="1:6">
      <c r="A373" s="18">
        <v>2004</v>
      </c>
      <c r="B373" s="18">
        <v>8</v>
      </c>
      <c r="C373" s="17">
        <v>7990</v>
      </c>
      <c r="D373" s="17">
        <v>70.78</v>
      </c>
      <c r="E373" s="17">
        <v>5.4</v>
      </c>
      <c r="F373" s="17">
        <v>14344</v>
      </c>
    </row>
    <row r="374" spans="1:6">
      <c r="A374" s="18">
        <v>2004</v>
      </c>
      <c r="B374" s="18">
        <v>9</v>
      </c>
      <c r="C374" s="17">
        <v>7927</v>
      </c>
      <c r="D374" s="17">
        <v>69.7</v>
      </c>
      <c r="E374" s="17">
        <v>5.4</v>
      </c>
      <c r="F374" s="17">
        <v>14330</v>
      </c>
    </row>
    <row r="375" spans="1:6">
      <c r="A375" s="18">
        <v>2004</v>
      </c>
      <c r="B375" s="18">
        <v>10</v>
      </c>
      <c r="C375" s="17">
        <v>8061</v>
      </c>
      <c r="D375" s="17">
        <v>72.52</v>
      </c>
      <c r="E375" s="17">
        <v>5.5</v>
      </c>
      <c r="F375" s="17">
        <v>14332</v>
      </c>
    </row>
    <row r="376" spans="1:6">
      <c r="A376" s="18">
        <v>2004</v>
      </c>
      <c r="B376" s="18">
        <v>11</v>
      </c>
      <c r="C376" s="17">
        <v>7932</v>
      </c>
      <c r="D376" s="17">
        <v>71.44</v>
      </c>
      <c r="E376" s="17">
        <v>5.4</v>
      </c>
      <c r="F376" s="17">
        <v>14308</v>
      </c>
    </row>
    <row r="377" spans="1:6">
      <c r="A377" s="18">
        <v>2004</v>
      </c>
      <c r="B377" s="18">
        <v>12</v>
      </c>
      <c r="C377" s="17">
        <v>7934</v>
      </c>
      <c r="D377" s="17">
        <v>76.349999999999994</v>
      </c>
      <c r="E377" s="17">
        <v>5.4</v>
      </c>
      <c r="F377" s="17">
        <v>14288</v>
      </c>
    </row>
    <row r="378" spans="1:6">
      <c r="A378" s="18">
        <v>2005</v>
      </c>
      <c r="B378" s="18">
        <v>1</v>
      </c>
      <c r="C378" s="17">
        <v>7784</v>
      </c>
      <c r="D378" s="17">
        <v>85.47</v>
      </c>
      <c r="E378" s="17">
        <v>5.3</v>
      </c>
      <c r="F378" s="17">
        <v>14258</v>
      </c>
    </row>
    <row r="379" spans="1:6">
      <c r="A379" s="18">
        <v>2005</v>
      </c>
      <c r="B379" s="18">
        <v>2</v>
      </c>
      <c r="C379" s="17">
        <v>7980</v>
      </c>
      <c r="D379" s="17">
        <v>84.51</v>
      </c>
      <c r="E379" s="17">
        <v>5.4</v>
      </c>
      <c r="F379" s="17">
        <v>14274</v>
      </c>
    </row>
    <row r="380" spans="1:6">
      <c r="A380" s="18">
        <v>2005</v>
      </c>
      <c r="B380" s="18">
        <v>3</v>
      </c>
      <c r="C380" s="17">
        <v>7737</v>
      </c>
      <c r="D380" s="17">
        <v>81.430000000000007</v>
      </c>
      <c r="E380" s="17">
        <v>5.2</v>
      </c>
      <c r="F380" s="17">
        <v>14269</v>
      </c>
    </row>
    <row r="381" spans="1:6">
      <c r="A381" s="18">
        <v>2005</v>
      </c>
      <c r="B381" s="18">
        <v>4</v>
      </c>
      <c r="C381" s="17">
        <v>7672</v>
      </c>
      <c r="D381" s="17">
        <v>82.51</v>
      </c>
      <c r="E381" s="17">
        <v>5.2</v>
      </c>
      <c r="F381" s="17">
        <v>14250</v>
      </c>
    </row>
    <row r="382" spans="1:6">
      <c r="A382" s="18">
        <v>2005</v>
      </c>
      <c r="B382" s="18">
        <v>5</v>
      </c>
      <c r="C382" s="17">
        <v>7651</v>
      </c>
      <c r="D382" s="17">
        <v>81.47</v>
      </c>
      <c r="E382" s="17">
        <v>5.0999999999999996</v>
      </c>
      <c r="F382" s="17">
        <v>14255</v>
      </c>
    </row>
    <row r="383" spans="1:6">
      <c r="A383" s="18">
        <v>2005</v>
      </c>
      <c r="B383" s="18">
        <v>6</v>
      </c>
      <c r="C383" s="17">
        <v>7524</v>
      </c>
      <c r="D383" s="17">
        <v>89.7</v>
      </c>
      <c r="E383" s="17">
        <v>5</v>
      </c>
      <c r="F383" s="17">
        <v>14228</v>
      </c>
    </row>
    <row r="384" spans="1:6">
      <c r="A384" s="18">
        <v>2005</v>
      </c>
      <c r="B384" s="18">
        <v>7</v>
      </c>
      <c r="C384" s="17">
        <v>7406</v>
      </c>
      <c r="D384" s="17">
        <v>89.9</v>
      </c>
      <c r="E384" s="17">
        <v>5</v>
      </c>
      <c r="F384" s="17">
        <v>14225</v>
      </c>
    </row>
    <row r="385" spans="1:6">
      <c r="A385" s="18">
        <v>2005</v>
      </c>
      <c r="B385" s="18">
        <v>8</v>
      </c>
      <c r="C385" s="17">
        <v>7345</v>
      </c>
      <c r="D385" s="17">
        <v>88.78</v>
      </c>
      <c r="E385" s="17">
        <v>4.9000000000000004</v>
      </c>
      <c r="F385" s="17">
        <v>14202</v>
      </c>
    </row>
    <row r="386" spans="1:6">
      <c r="A386" s="18">
        <v>2005</v>
      </c>
      <c r="B386" s="18">
        <v>9</v>
      </c>
      <c r="C386" s="17">
        <v>7553</v>
      </c>
      <c r="D386" s="17">
        <v>90.91</v>
      </c>
      <c r="E386" s="17">
        <v>5</v>
      </c>
      <c r="F386" s="17">
        <v>14175</v>
      </c>
    </row>
    <row r="387" spans="1:6">
      <c r="A387" s="18">
        <v>2005</v>
      </c>
      <c r="B387" s="18">
        <v>10</v>
      </c>
      <c r="C387" s="17">
        <v>7453</v>
      </c>
      <c r="D387" s="17">
        <v>89.95</v>
      </c>
      <c r="E387" s="17">
        <v>5</v>
      </c>
      <c r="F387" s="17">
        <v>14192</v>
      </c>
    </row>
    <row r="388" spans="1:6">
      <c r="A388" s="18">
        <v>2005</v>
      </c>
      <c r="B388" s="18">
        <v>11</v>
      </c>
      <c r="C388" s="17">
        <v>7566</v>
      </c>
      <c r="D388" s="17">
        <v>94.28</v>
      </c>
      <c r="E388" s="17">
        <v>5</v>
      </c>
      <c r="F388" s="17">
        <v>14187</v>
      </c>
    </row>
    <row r="389" spans="1:6">
      <c r="A389" s="18">
        <v>2005</v>
      </c>
      <c r="B389" s="18">
        <v>12</v>
      </c>
      <c r="C389" s="17">
        <v>7279</v>
      </c>
      <c r="D389" s="17">
        <v>95.62</v>
      </c>
      <c r="E389" s="17">
        <v>4.9000000000000004</v>
      </c>
      <c r="F389" s="17">
        <v>14194</v>
      </c>
    </row>
    <row r="390" spans="1:6">
      <c r="A390" s="18">
        <v>2006</v>
      </c>
      <c r="B390" s="18">
        <v>1</v>
      </c>
      <c r="C390" s="17">
        <v>7064</v>
      </c>
      <c r="D390" s="17">
        <v>96.39</v>
      </c>
      <c r="E390" s="17">
        <v>4.7</v>
      </c>
      <c r="F390" s="17">
        <v>14211</v>
      </c>
    </row>
    <row r="391" spans="1:6">
      <c r="A391" s="18">
        <v>2006</v>
      </c>
      <c r="B391" s="18">
        <v>2</v>
      </c>
      <c r="C391" s="17">
        <v>7184</v>
      </c>
      <c r="D391" s="17">
        <v>97.08</v>
      </c>
      <c r="E391" s="17">
        <v>4.8</v>
      </c>
      <c r="F391" s="17">
        <v>14210</v>
      </c>
    </row>
    <row r="392" spans="1:6">
      <c r="A392" s="18">
        <v>2006</v>
      </c>
      <c r="B392" s="18">
        <v>3</v>
      </c>
      <c r="C392" s="17">
        <v>7072</v>
      </c>
      <c r="D392" s="17">
        <v>95.39</v>
      </c>
      <c r="E392" s="17">
        <v>4.7</v>
      </c>
      <c r="F392" s="17">
        <v>14214</v>
      </c>
    </row>
    <row r="393" spans="1:6">
      <c r="A393" s="18">
        <v>2006</v>
      </c>
      <c r="B393" s="18">
        <v>4</v>
      </c>
      <c r="C393" s="17">
        <v>7120</v>
      </c>
      <c r="D393" s="17">
        <v>93.88</v>
      </c>
      <c r="E393" s="17">
        <v>4.7</v>
      </c>
      <c r="F393" s="17">
        <v>14226</v>
      </c>
    </row>
    <row r="394" spans="1:6">
      <c r="A394" s="18">
        <v>2006</v>
      </c>
      <c r="B394" s="18">
        <v>5</v>
      </c>
      <c r="C394" s="17">
        <v>6980</v>
      </c>
      <c r="D394" s="17">
        <v>92.91</v>
      </c>
      <c r="E394" s="17">
        <v>4.5999999999999996</v>
      </c>
      <c r="F394" s="17">
        <v>14202</v>
      </c>
    </row>
    <row r="395" spans="1:6">
      <c r="A395" s="18">
        <v>2006</v>
      </c>
      <c r="B395" s="18">
        <v>6</v>
      </c>
      <c r="C395" s="17">
        <v>7001</v>
      </c>
      <c r="D395" s="17">
        <v>92.16</v>
      </c>
      <c r="E395" s="17">
        <v>4.5999999999999996</v>
      </c>
      <c r="F395" s="17">
        <v>14212</v>
      </c>
    </row>
    <row r="396" spans="1:6">
      <c r="A396" s="18">
        <v>2006</v>
      </c>
      <c r="B396" s="18">
        <v>7</v>
      </c>
      <c r="C396" s="17">
        <v>7175</v>
      </c>
      <c r="D396" s="17">
        <v>90.91</v>
      </c>
      <c r="E396" s="17">
        <v>4.7</v>
      </c>
      <c r="F396" s="17">
        <v>14188</v>
      </c>
    </row>
    <row r="397" spans="1:6">
      <c r="A397" s="18">
        <v>2006</v>
      </c>
      <c r="B397" s="18">
        <v>8</v>
      </c>
      <c r="C397" s="17">
        <v>7091</v>
      </c>
      <c r="D397" s="17">
        <v>88.3</v>
      </c>
      <c r="E397" s="17">
        <v>4.7</v>
      </c>
      <c r="F397" s="17">
        <v>14158</v>
      </c>
    </row>
    <row r="398" spans="1:6">
      <c r="A398" s="18">
        <v>2006</v>
      </c>
      <c r="B398" s="18">
        <v>9</v>
      </c>
      <c r="C398" s="17">
        <v>6847</v>
      </c>
      <c r="D398" s="17">
        <v>88</v>
      </c>
      <c r="E398" s="17">
        <v>4.5</v>
      </c>
      <c r="F398" s="17">
        <v>14125</v>
      </c>
    </row>
    <row r="399" spans="1:6">
      <c r="A399" s="18">
        <v>2006</v>
      </c>
      <c r="B399" s="18">
        <v>10</v>
      </c>
      <c r="C399" s="17">
        <v>6727</v>
      </c>
      <c r="D399" s="17">
        <v>88.18</v>
      </c>
      <c r="E399" s="17">
        <v>4.4000000000000004</v>
      </c>
      <c r="F399" s="17">
        <v>14074</v>
      </c>
    </row>
    <row r="400" spans="1:6">
      <c r="A400" s="18">
        <v>2006</v>
      </c>
      <c r="B400" s="18">
        <v>11</v>
      </c>
      <c r="C400" s="17">
        <v>6872</v>
      </c>
      <c r="D400" s="17">
        <v>89.79</v>
      </c>
      <c r="E400" s="17">
        <v>4.5</v>
      </c>
      <c r="F400" s="17">
        <v>14041</v>
      </c>
    </row>
    <row r="401" spans="1:6">
      <c r="A401" s="18">
        <v>2006</v>
      </c>
      <c r="B401" s="18">
        <v>12</v>
      </c>
      <c r="C401" s="17">
        <v>6762</v>
      </c>
      <c r="D401" s="17">
        <v>96.95</v>
      </c>
      <c r="E401" s="17">
        <v>4.4000000000000004</v>
      </c>
      <c r="F401" s="17">
        <v>14014</v>
      </c>
    </row>
    <row r="402" spans="1:6">
      <c r="A402" s="18">
        <v>2007</v>
      </c>
      <c r="B402" s="18">
        <v>1</v>
      </c>
      <c r="C402" s="17">
        <v>7116</v>
      </c>
      <c r="D402" s="17">
        <v>96.65</v>
      </c>
      <c r="E402" s="17">
        <v>4.5999999999999996</v>
      </c>
      <c r="F402" s="17">
        <v>14008</v>
      </c>
    </row>
    <row r="403" spans="1:6">
      <c r="A403" s="18">
        <v>2007</v>
      </c>
      <c r="B403" s="18">
        <v>2</v>
      </c>
      <c r="C403" s="17">
        <v>6927</v>
      </c>
      <c r="D403" s="17">
        <v>96.34</v>
      </c>
      <c r="E403" s="17">
        <v>4.5</v>
      </c>
      <c r="F403" s="17">
        <v>13997</v>
      </c>
    </row>
    <row r="404" spans="1:6">
      <c r="A404" s="18">
        <v>2007</v>
      </c>
      <c r="B404" s="18">
        <v>3</v>
      </c>
      <c r="C404" s="17">
        <v>6731</v>
      </c>
      <c r="D404" s="17">
        <v>97.51</v>
      </c>
      <c r="E404" s="17">
        <v>4.4000000000000004</v>
      </c>
      <c r="F404" s="17">
        <v>13970</v>
      </c>
    </row>
    <row r="405" spans="1:6">
      <c r="A405" s="18">
        <v>2007</v>
      </c>
      <c r="B405" s="18">
        <v>4</v>
      </c>
      <c r="C405" s="17">
        <v>6850</v>
      </c>
      <c r="D405" s="17">
        <v>98.58</v>
      </c>
      <c r="E405" s="17">
        <v>4.5</v>
      </c>
      <c r="F405" s="17">
        <v>13945</v>
      </c>
    </row>
    <row r="406" spans="1:6">
      <c r="A406" s="18">
        <v>2007</v>
      </c>
      <c r="B406" s="18">
        <v>5</v>
      </c>
      <c r="C406" s="17">
        <v>6766</v>
      </c>
      <c r="D406" s="17">
        <v>95.35</v>
      </c>
      <c r="E406" s="17">
        <v>4.4000000000000004</v>
      </c>
      <c r="F406" s="17">
        <v>13928</v>
      </c>
    </row>
    <row r="407" spans="1:6">
      <c r="A407" s="18">
        <v>2007</v>
      </c>
      <c r="B407" s="18">
        <v>6</v>
      </c>
      <c r="C407" s="17">
        <v>6979</v>
      </c>
      <c r="D407" s="17">
        <v>93.25</v>
      </c>
      <c r="E407" s="17">
        <v>4.5999999999999996</v>
      </c>
      <c r="F407" s="17">
        <v>13910</v>
      </c>
    </row>
    <row r="408" spans="1:6">
      <c r="A408" s="18">
        <v>2007</v>
      </c>
      <c r="B408" s="18">
        <v>7</v>
      </c>
      <c r="C408" s="17">
        <v>7149</v>
      </c>
      <c r="D408" s="17">
        <v>90.43</v>
      </c>
      <c r="E408" s="17">
        <v>4.7</v>
      </c>
      <c r="F408" s="17">
        <v>13889</v>
      </c>
    </row>
    <row r="409" spans="1:6">
      <c r="A409" s="18">
        <v>2007</v>
      </c>
      <c r="B409" s="18">
        <v>8</v>
      </c>
      <c r="C409" s="17">
        <v>7067</v>
      </c>
      <c r="D409" s="17">
        <v>84.14</v>
      </c>
      <c r="E409" s="17">
        <v>4.5999999999999996</v>
      </c>
      <c r="F409" s="17">
        <v>13829</v>
      </c>
    </row>
    <row r="410" spans="1:6">
      <c r="A410" s="18">
        <v>2007</v>
      </c>
      <c r="B410" s="18">
        <v>9</v>
      </c>
      <c r="C410" s="17">
        <v>7170</v>
      </c>
      <c r="D410" s="17">
        <v>87.78</v>
      </c>
      <c r="E410" s="17">
        <v>4.7</v>
      </c>
      <c r="F410" s="17">
        <v>13790</v>
      </c>
    </row>
    <row r="411" spans="1:6">
      <c r="A411" s="18">
        <v>2007</v>
      </c>
      <c r="B411" s="18">
        <v>10</v>
      </c>
      <c r="C411" s="17">
        <v>7237</v>
      </c>
      <c r="D411" s="17">
        <v>85.38</v>
      </c>
      <c r="E411" s="17">
        <v>4.7</v>
      </c>
      <c r="F411" s="17">
        <v>13763</v>
      </c>
    </row>
    <row r="412" spans="1:6">
      <c r="A412" s="18">
        <v>2007</v>
      </c>
      <c r="B412" s="18">
        <v>11</v>
      </c>
      <c r="C412" s="17">
        <v>7240</v>
      </c>
      <c r="D412" s="17">
        <v>86.08</v>
      </c>
      <c r="E412" s="17">
        <v>4.7</v>
      </c>
      <c r="F412" s="17">
        <v>13757</v>
      </c>
    </row>
    <row r="413" spans="1:6">
      <c r="A413" s="18">
        <v>2007</v>
      </c>
      <c r="B413" s="18">
        <v>12</v>
      </c>
      <c r="C413" s="17">
        <v>7645</v>
      </c>
      <c r="D413" s="17">
        <v>84.29</v>
      </c>
      <c r="E413" s="17">
        <v>5</v>
      </c>
      <c r="F413" s="17">
        <v>13746</v>
      </c>
    </row>
    <row r="414" spans="1:6">
      <c r="A414" s="18">
        <v>2008</v>
      </c>
      <c r="B414" s="18">
        <v>1</v>
      </c>
      <c r="C414" s="17">
        <v>7685</v>
      </c>
      <c r="D414" s="17">
        <v>84.18</v>
      </c>
      <c r="E414" s="17">
        <v>5</v>
      </c>
      <c r="F414" s="17">
        <v>13725</v>
      </c>
    </row>
    <row r="415" spans="1:6">
      <c r="A415" s="18">
        <v>2008</v>
      </c>
      <c r="B415" s="18">
        <v>2</v>
      </c>
      <c r="C415" s="17">
        <v>7497</v>
      </c>
      <c r="D415" s="17">
        <v>84.14</v>
      </c>
      <c r="E415" s="17">
        <v>4.9000000000000004</v>
      </c>
      <c r="F415" s="17">
        <v>13697</v>
      </c>
    </row>
    <row r="416" spans="1:6">
      <c r="A416" s="18">
        <v>2008</v>
      </c>
      <c r="B416" s="18">
        <v>3</v>
      </c>
      <c r="C416" s="17">
        <v>7822</v>
      </c>
      <c r="D416" s="17">
        <v>81.150000000000006</v>
      </c>
      <c r="E416" s="17">
        <v>5.0999999999999996</v>
      </c>
      <c r="F416" s="17">
        <v>13659</v>
      </c>
    </row>
    <row r="417" spans="1:6">
      <c r="A417" s="18">
        <v>2008</v>
      </c>
      <c r="B417" s="18">
        <v>4</v>
      </c>
      <c r="C417" s="17">
        <v>7637</v>
      </c>
      <c r="D417" s="17">
        <v>78.64</v>
      </c>
      <c r="E417" s="17">
        <v>5</v>
      </c>
      <c r="F417" s="17">
        <v>13598</v>
      </c>
    </row>
    <row r="418" spans="1:6">
      <c r="A418" s="18">
        <v>2008</v>
      </c>
      <c r="B418" s="18">
        <v>5</v>
      </c>
      <c r="C418" s="17">
        <v>8395</v>
      </c>
      <c r="D418" s="17">
        <v>77.069999999999993</v>
      </c>
      <c r="E418" s="17">
        <v>5.4</v>
      </c>
      <c r="F418" s="17">
        <v>13564</v>
      </c>
    </row>
    <row r="419" spans="1:6">
      <c r="A419" s="18">
        <v>2008</v>
      </c>
      <c r="B419" s="18">
        <v>6</v>
      </c>
      <c r="C419" s="17">
        <v>8575</v>
      </c>
      <c r="D419" s="17">
        <v>75.67</v>
      </c>
      <c r="E419" s="17">
        <v>5.6</v>
      </c>
      <c r="F419" s="17">
        <v>13504</v>
      </c>
    </row>
    <row r="420" spans="1:6">
      <c r="A420" s="18">
        <v>2008</v>
      </c>
      <c r="B420" s="18">
        <v>7</v>
      </c>
      <c r="C420" s="17">
        <v>8937</v>
      </c>
      <c r="D420" s="17">
        <v>77.37</v>
      </c>
      <c r="E420" s="17">
        <v>5.8</v>
      </c>
      <c r="F420" s="17">
        <v>13430</v>
      </c>
    </row>
    <row r="421" spans="1:6">
      <c r="A421" s="18">
        <v>2008</v>
      </c>
      <c r="B421" s="18">
        <v>8</v>
      </c>
      <c r="C421" s="17">
        <v>9438</v>
      </c>
      <c r="D421" s="17">
        <v>78.73</v>
      </c>
      <c r="E421" s="17">
        <v>6.1</v>
      </c>
      <c r="F421" s="17">
        <v>13358</v>
      </c>
    </row>
    <row r="422" spans="1:6">
      <c r="A422" s="18">
        <v>2008</v>
      </c>
      <c r="B422" s="18">
        <v>9</v>
      </c>
      <c r="C422" s="17">
        <v>9494</v>
      </c>
      <c r="D422" s="17">
        <v>78.739999999999995</v>
      </c>
      <c r="E422" s="17">
        <v>6.1</v>
      </c>
      <c r="F422" s="17">
        <v>13275</v>
      </c>
    </row>
    <row r="423" spans="1:6">
      <c r="A423" s="18">
        <v>2008</v>
      </c>
      <c r="B423" s="18">
        <v>10</v>
      </c>
      <c r="C423" s="17">
        <v>10074</v>
      </c>
      <c r="D423" s="17">
        <v>76.39</v>
      </c>
      <c r="E423" s="17">
        <v>6.5</v>
      </c>
      <c r="F423" s="17">
        <v>13149</v>
      </c>
    </row>
    <row r="424" spans="1:6">
      <c r="A424" s="18">
        <v>2008</v>
      </c>
      <c r="B424" s="18">
        <v>11</v>
      </c>
      <c r="C424" s="17">
        <v>10538</v>
      </c>
      <c r="D424" s="17">
        <v>74.83</v>
      </c>
      <c r="E424" s="17">
        <v>6.8</v>
      </c>
      <c r="F424" s="17">
        <v>13036</v>
      </c>
    </row>
    <row r="425" spans="1:6">
      <c r="A425" s="18">
        <v>2008</v>
      </c>
      <c r="B425" s="18">
        <v>12</v>
      </c>
      <c r="C425" s="17">
        <v>11286</v>
      </c>
      <c r="D425" s="17">
        <v>68.27</v>
      </c>
      <c r="E425" s="17">
        <v>7.3</v>
      </c>
      <c r="F425" s="17">
        <v>12851</v>
      </c>
    </row>
    <row r="426" spans="1:6">
      <c r="A426" s="18">
        <v>2009</v>
      </c>
      <c r="B426" s="18">
        <v>1</v>
      </c>
      <c r="C426" s="17">
        <v>12058</v>
      </c>
      <c r="D426" s="17">
        <v>61.18</v>
      </c>
      <c r="E426" s="17">
        <v>7.8</v>
      </c>
      <c r="F426" s="17">
        <v>12556</v>
      </c>
    </row>
    <row r="427" spans="1:6">
      <c r="A427" s="18">
        <v>2009</v>
      </c>
      <c r="B427" s="18">
        <v>2</v>
      </c>
      <c r="C427" s="17">
        <v>12898</v>
      </c>
      <c r="D427" s="17">
        <v>58.09</v>
      </c>
      <c r="E427" s="17">
        <v>8.3000000000000007</v>
      </c>
      <c r="F427" s="17">
        <v>12386</v>
      </c>
    </row>
    <row r="428" spans="1:6">
      <c r="A428" s="18">
        <v>2009</v>
      </c>
      <c r="B428" s="18">
        <v>3</v>
      </c>
      <c r="C428" s="17">
        <v>13426</v>
      </c>
      <c r="D428" s="17">
        <v>54.27</v>
      </c>
      <c r="E428" s="17">
        <v>8.6999999999999993</v>
      </c>
      <c r="F428" s="17">
        <v>12213</v>
      </c>
    </row>
    <row r="429" spans="1:6">
      <c r="A429" s="18">
        <v>2009</v>
      </c>
      <c r="B429" s="18">
        <v>4</v>
      </c>
      <c r="C429" s="17">
        <v>13853</v>
      </c>
      <c r="D429" s="17">
        <v>53.16</v>
      </c>
      <c r="E429" s="17">
        <v>9</v>
      </c>
      <c r="F429" s="17">
        <v>12030</v>
      </c>
    </row>
    <row r="430" spans="1:6">
      <c r="A430" s="18">
        <v>2009</v>
      </c>
      <c r="B430" s="18">
        <v>5</v>
      </c>
      <c r="C430" s="17">
        <v>14499</v>
      </c>
      <c r="D430" s="17">
        <v>53.15</v>
      </c>
      <c r="E430" s="17">
        <v>9.4</v>
      </c>
      <c r="F430" s="17">
        <v>11866</v>
      </c>
    </row>
    <row r="431" spans="1:6">
      <c r="A431" s="18">
        <v>2009</v>
      </c>
      <c r="B431" s="18">
        <v>6</v>
      </c>
      <c r="C431" s="17">
        <v>14707</v>
      </c>
      <c r="D431" s="17">
        <v>53.22</v>
      </c>
      <c r="E431" s="17">
        <v>9.5</v>
      </c>
      <c r="F431" s="17">
        <v>11721</v>
      </c>
    </row>
    <row r="432" spans="1:6">
      <c r="A432" s="18">
        <v>2009</v>
      </c>
      <c r="B432" s="18">
        <v>7</v>
      </c>
      <c r="C432" s="17">
        <v>14601</v>
      </c>
      <c r="D432" s="17">
        <v>53.13</v>
      </c>
      <c r="E432" s="17">
        <v>9.5</v>
      </c>
      <c r="F432" s="17">
        <v>11659</v>
      </c>
    </row>
    <row r="433" spans="1:6">
      <c r="A433" s="18">
        <v>2009</v>
      </c>
      <c r="B433" s="18">
        <v>8</v>
      </c>
      <c r="C433" s="17">
        <v>14814</v>
      </c>
      <c r="D433" s="17">
        <v>54.35</v>
      </c>
      <c r="E433" s="17">
        <v>9.6</v>
      </c>
      <c r="F433" s="17">
        <v>11623</v>
      </c>
    </row>
    <row r="434" spans="1:6">
      <c r="A434" s="18">
        <v>2009</v>
      </c>
      <c r="B434" s="18">
        <v>9</v>
      </c>
      <c r="C434" s="17">
        <v>15009</v>
      </c>
      <c r="D434" s="17">
        <v>54.37</v>
      </c>
      <c r="E434" s="17">
        <v>9.8000000000000007</v>
      </c>
      <c r="F434" s="17">
        <v>11586</v>
      </c>
    </row>
    <row r="435" spans="1:6">
      <c r="A435" s="18">
        <v>2009</v>
      </c>
      <c r="B435" s="18">
        <v>10</v>
      </c>
      <c r="C435" s="17">
        <v>15352</v>
      </c>
      <c r="D435" s="17">
        <v>56.43</v>
      </c>
      <c r="E435" s="17">
        <v>10</v>
      </c>
      <c r="F435" s="17">
        <v>11539</v>
      </c>
    </row>
    <row r="436" spans="1:6">
      <c r="A436" s="18">
        <v>2009</v>
      </c>
      <c r="B436" s="18">
        <v>11</v>
      </c>
      <c r="C436" s="17">
        <v>15219</v>
      </c>
      <c r="D436" s="17">
        <v>55.71</v>
      </c>
      <c r="E436" s="17">
        <v>9.9</v>
      </c>
      <c r="F436" s="17">
        <v>11507</v>
      </c>
    </row>
    <row r="437" spans="1:6">
      <c r="A437" s="18">
        <v>2009</v>
      </c>
      <c r="B437" s="18">
        <v>12</v>
      </c>
      <c r="C437" s="17">
        <v>15098</v>
      </c>
      <c r="D437" s="17">
        <v>56.92</v>
      </c>
      <c r="E437" s="17">
        <v>9.9</v>
      </c>
      <c r="F437" s="17">
        <v>11471</v>
      </c>
    </row>
    <row r="438" spans="1:6">
      <c r="A438" s="18">
        <v>2010</v>
      </c>
      <c r="B438" s="18">
        <v>1</v>
      </c>
      <c r="C438" s="17">
        <v>14953</v>
      </c>
      <c r="D438" s="17">
        <v>59.49</v>
      </c>
      <c r="E438" s="17">
        <v>9.6999999999999993</v>
      </c>
      <c r="F438" s="17">
        <v>11460</v>
      </c>
    </row>
    <row r="439" spans="1:6">
      <c r="A439" s="18">
        <v>2010</v>
      </c>
      <c r="B439" s="18">
        <v>2</v>
      </c>
      <c r="C439" s="17">
        <v>15121</v>
      </c>
      <c r="D439" s="17">
        <v>60.84</v>
      </c>
      <c r="E439" s="17">
        <v>9.8000000000000007</v>
      </c>
      <c r="F439" s="17">
        <v>11460</v>
      </c>
    </row>
    <row r="440" spans="1:6">
      <c r="A440" s="18">
        <v>2010</v>
      </c>
      <c r="B440" s="18">
        <v>3</v>
      </c>
      <c r="C440" s="17">
        <v>15212</v>
      </c>
      <c r="D440" s="17">
        <v>60.23</v>
      </c>
      <c r="E440" s="17">
        <v>9.9</v>
      </c>
      <c r="F440" s="17">
        <v>11466</v>
      </c>
    </row>
    <row r="441" spans="1:6">
      <c r="A441" s="18">
        <v>2010</v>
      </c>
      <c r="B441" s="18">
        <v>4</v>
      </c>
      <c r="C441" s="17">
        <v>15333</v>
      </c>
      <c r="D441" s="17">
        <v>60.98</v>
      </c>
      <c r="E441" s="17">
        <v>9.9</v>
      </c>
      <c r="F441" s="17">
        <v>11497</v>
      </c>
    </row>
    <row r="442" spans="1:6">
      <c r="A442" s="18">
        <v>2010</v>
      </c>
      <c r="B442" s="18">
        <v>5</v>
      </c>
      <c r="C442" s="17">
        <v>14858</v>
      </c>
      <c r="D442" s="17">
        <v>62.03</v>
      </c>
      <c r="E442" s="17">
        <v>9.6</v>
      </c>
      <c r="F442" s="17">
        <v>11531</v>
      </c>
    </row>
    <row r="443" spans="1:6">
      <c r="A443" s="18">
        <v>2010</v>
      </c>
      <c r="B443" s="18">
        <v>6</v>
      </c>
      <c r="C443" s="17">
        <v>14483</v>
      </c>
      <c r="D443" s="17">
        <v>62.55</v>
      </c>
      <c r="E443" s="17">
        <v>9.4</v>
      </c>
      <c r="F443" s="17">
        <v>11539</v>
      </c>
    </row>
    <row r="444" spans="1:6">
      <c r="A444" s="18">
        <v>2010</v>
      </c>
      <c r="B444" s="18">
        <v>7</v>
      </c>
      <c r="C444" s="17">
        <v>14527</v>
      </c>
      <c r="D444" s="17">
        <v>63.43</v>
      </c>
      <c r="E444" s="17">
        <v>9.5</v>
      </c>
      <c r="F444" s="17">
        <v>11558</v>
      </c>
    </row>
    <row r="445" spans="1:6">
      <c r="A445" s="18">
        <v>2010</v>
      </c>
      <c r="B445" s="18">
        <v>8</v>
      </c>
      <c r="C445" s="17">
        <v>14660</v>
      </c>
      <c r="D445" s="17">
        <v>63.48</v>
      </c>
      <c r="E445" s="17">
        <v>9.5</v>
      </c>
      <c r="F445" s="17">
        <v>11548</v>
      </c>
    </row>
    <row r="446" spans="1:6">
      <c r="A446" s="18">
        <v>2010</v>
      </c>
      <c r="B446" s="18">
        <v>9</v>
      </c>
      <c r="C446" s="17">
        <v>14578</v>
      </c>
      <c r="D446" s="17">
        <v>62.85</v>
      </c>
      <c r="E446" s="17">
        <v>9.5</v>
      </c>
      <c r="F446" s="17">
        <v>11554</v>
      </c>
    </row>
    <row r="447" spans="1:6">
      <c r="A447" s="18">
        <v>2010</v>
      </c>
      <c r="B447" s="18">
        <v>10</v>
      </c>
      <c r="C447" s="17">
        <v>14520</v>
      </c>
      <c r="D447" s="17">
        <v>63.61</v>
      </c>
      <c r="E447" s="17">
        <v>9.5</v>
      </c>
      <c r="F447" s="17">
        <v>11555</v>
      </c>
    </row>
    <row r="448" spans="1:6">
      <c r="A448" s="18">
        <v>2010</v>
      </c>
      <c r="B448" s="18">
        <v>11</v>
      </c>
      <c r="C448" s="17">
        <v>15097</v>
      </c>
      <c r="D448" s="17">
        <v>64.930000000000007</v>
      </c>
      <c r="E448" s="17">
        <v>9.8000000000000007</v>
      </c>
      <c r="F448" s="17">
        <v>11577</v>
      </c>
    </row>
    <row r="449" spans="1:6">
      <c r="A449" s="18">
        <v>2010</v>
      </c>
      <c r="B449" s="18">
        <v>12</v>
      </c>
      <c r="C449" s="17">
        <v>14373</v>
      </c>
      <c r="D449" s="17">
        <v>65.34</v>
      </c>
      <c r="E449" s="17">
        <v>9.4</v>
      </c>
      <c r="F449" s="17">
        <v>11590</v>
      </c>
    </row>
    <row r="450" spans="1:6">
      <c r="A450" s="18">
        <v>2011</v>
      </c>
      <c r="B450" s="18">
        <v>1</v>
      </c>
      <c r="C450" s="17">
        <v>13910</v>
      </c>
      <c r="D450" s="17">
        <v>66.069999999999993</v>
      </c>
      <c r="E450" s="17">
        <v>9.1</v>
      </c>
      <c r="F450" s="17">
        <v>11624</v>
      </c>
    </row>
    <row r="451" spans="1:6">
      <c r="A451" s="18">
        <v>2011</v>
      </c>
      <c r="B451" s="18">
        <v>2</v>
      </c>
      <c r="C451" s="17">
        <v>13858</v>
      </c>
      <c r="D451" s="17">
        <v>67.260000000000005</v>
      </c>
      <c r="E451" s="17">
        <v>9</v>
      </c>
      <c r="F451" s="17">
        <v>11662</v>
      </c>
    </row>
    <row r="452" spans="1:6">
      <c r="A452" s="18">
        <v>2011</v>
      </c>
      <c r="B452" s="18">
        <v>3</v>
      </c>
      <c r="C452" s="17">
        <v>13748</v>
      </c>
      <c r="D452" s="17">
        <v>69.98</v>
      </c>
      <c r="E452" s="17">
        <v>9</v>
      </c>
      <c r="F452" s="17">
        <v>11682</v>
      </c>
    </row>
    <row r="453" spans="1:6">
      <c r="A453" s="18">
        <v>2011</v>
      </c>
      <c r="B453" s="18">
        <v>4</v>
      </c>
      <c r="C453" s="17">
        <v>13944</v>
      </c>
      <c r="D453" s="17">
        <v>74.19</v>
      </c>
      <c r="E453" s="17">
        <v>9.1</v>
      </c>
      <c r="F453" s="17">
        <v>11707</v>
      </c>
    </row>
    <row r="454" spans="1:6">
      <c r="A454" s="18">
        <v>2011</v>
      </c>
      <c r="B454" s="18">
        <v>5</v>
      </c>
      <c r="C454" s="17">
        <v>13873</v>
      </c>
      <c r="D454" s="17">
        <v>71.790000000000006</v>
      </c>
      <c r="E454" s="17">
        <v>9</v>
      </c>
      <c r="F454" s="17">
        <v>11715</v>
      </c>
    </row>
    <row r="455" spans="1:6">
      <c r="A455" s="18">
        <v>2011</v>
      </c>
      <c r="B455" s="18">
        <v>6</v>
      </c>
      <c r="C455" s="17">
        <v>13971</v>
      </c>
      <c r="D455" s="17">
        <v>70.400000000000006</v>
      </c>
      <c r="E455" s="17">
        <v>9.1</v>
      </c>
      <c r="F455" s="17">
        <v>11724</v>
      </c>
    </row>
    <row r="456" spans="1:6">
      <c r="A456" s="18">
        <v>2011</v>
      </c>
      <c r="B456" s="18">
        <v>7</v>
      </c>
      <c r="C456" s="17">
        <v>13785</v>
      </c>
      <c r="D456" s="17">
        <v>71</v>
      </c>
      <c r="E456" s="17">
        <v>9</v>
      </c>
      <c r="F456" s="17">
        <v>11747</v>
      </c>
    </row>
    <row r="457" spans="1:6">
      <c r="A457" s="18">
        <v>2011</v>
      </c>
      <c r="B457" s="18">
        <v>8</v>
      </c>
      <c r="C457" s="17">
        <v>13820</v>
      </c>
      <c r="D457" s="17">
        <v>70.28</v>
      </c>
      <c r="E457" s="17">
        <v>9</v>
      </c>
      <c r="F457" s="17">
        <v>11760</v>
      </c>
    </row>
    <row r="458" spans="1:6">
      <c r="A458" s="18">
        <v>2011</v>
      </c>
      <c r="B458" s="18">
        <v>9</v>
      </c>
      <c r="C458" s="17">
        <v>13905</v>
      </c>
      <c r="D458" s="17">
        <v>70.599999999999994</v>
      </c>
      <c r="E458" s="17">
        <v>9</v>
      </c>
      <c r="F458" s="17">
        <v>11762</v>
      </c>
    </row>
    <row r="459" spans="1:6">
      <c r="A459" s="18">
        <v>2011</v>
      </c>
      <c r="B459" s="18">
        <v>10</v>
      </c>
      <c r="C459" s="17">
        <v>13604</v>
      </c>
      <c r="D459" s="17">
        <v>72.31</v>
      </c>
      <c r="E459" s="17">
        <v>8.8000000000000007</v>
      </c>
      <c r="F459" s="17">
        <v>11770</v>
      </c>
    </row>
    <row r="460" spans="1:6">
      <c r="A460" s="18">
        <v>2011</v>
      </c>
      <c r="B460" s="18">
        <v>11</v>
      </c>
      <c r="C460" s="17">
        <v>13326</v>
      </c>
      <c r="D460" s="17">
        <v>72.86</v>
      </c>
      <c r="E460" s="17">
        <v>8.6</v>
      </c>
      <c r="F460" s="17">
        <v>11769</v>
      </c>
    </row>
    <row r="461" spans="1:6">
      <c r="A461" s="18">
        <v>2011</v>
      </c>
      <c r="B461" s="18">
        <v>12</v>
      </c>
      <c r="C461" s="17">
        <v>13090</v>
      </c>
      <c r="D461" s="17">
        <v>74.510000000000005</v>
      </c>
      <c r="E461" s="17">
        <v>8.5</v>
      </c>
      <c r="F461" s="17">
        <v>11797</v>
      </c>
    </row>
    <row r="462" spans="1:6">
      <c r="A462" s="18">
        <v>2012</v>
      </c>
      <c r="B462" s="18">
        <v>1</v>
      </c>
      <c r="C462" s="17">
        <v>12650</v>
      </c>
      <c r="D462" s="17">
        <v>75.7</v>
      </c>
      <c r="E462" s="17">
        <v>8.1999999999999993</v>
      </c>
      <c r="F462" s="17">
        <v>11841</v>
      </c>
    </row>
    <row r="463" spans="1:6">
      <c r="A463" s="18">
        <v>2012</v>
      </c>
      <c r="B463" s="18">
        <v>2</v>
      </c>
      <c r="C463" s="17">
        <v>12883</v>
      </c>
      <c r="D463" s="17">
        <v>76.25</v>
      </c>
      <c r="E463" s="17">
        <v>8.3000000000000007</v>
      </c>
      <c r="F463" s="17">
        <v>11870</v>
      </c>
    </row>
    <row r="464" spans="1:6">
      <c r="A464" s="18">
        <v>2012</v>
      </c>
      <c r="B464" s="18">
        <v>3</v>
      </c>
      <c r="C464" s="17">
        <v>12732</v>
      </c>
      <c r="D464" s="17">
        <v>77.790000000000006</v>
      </c>
      <c r="E464" s="17">
        <v>8.1999999999999993</v>
      </c>
      <c r="F464" s="17">
        <v>11910</v>
      </c>
    </row>
    <row r="465" spans="1:6">
      <c r="A465" s="18">
        <v>2012</v>
      </c>
      <c r="B465" s="18">
        <v>4</v>
      </c>
      <c r="C465" s="17">
        <v>12603</v>
      </c>
      <c r="D465" s="17">
        <v>79.040000000000006</v>
      </c>
      <c r="E465" s="17">
        <v>8.1999999999999993</v>
      </c>
      <c r="F465" s="17">
        <v>11920</v>
      </c>
    </row>
    <row r="466" spans="1:6">
      <c r="A466" s="18">
        <v>2012</v>
      </c>
      <c r="B466" s="18">
        <v>5</v>
      </c>
      <c r="C466" s="17">
        <v>12689</v>
      </c>
      <c r="D466" s="17">
        <v>77.38</v>
      </c>
      <c r="E466" s="17">
        <v>8.1999999999999993</v>
      </c>
      <c r="F466" s="17">
        <v>11926</v>
      </c>
    </row>
    <row r="467" spans="1:6">
      <c r="A467" s="18">
        <v>2012</v>
      </c>
      <c r="B467" s="18">
        <v>6</v>
      </c>
      <c r="C467" s="17">
        <v>12702</v>
      </c>
      <c r="D467" s="17">
        <v>79.41</v>
      </c>
      <c r="E467" s="17">
        <v>8.1999999999999993</v>
      </c>
      <c r="F467" s="17">
        <v>11935</v>
      </c>
    </row>
    <row r="468" spans="1:6">
      <c r="A468" s="18">
        <v>2012</v>
      </c>
      <c r="B468" s="18">
        <v>7</v>
      </c>
      <c r="C468" s="17">
        <v>12698</v>
      </c>
      <c r="D468" s="17">
        <v>78.900000000000006</v>
      </c>
      <c r="E468" s="17">
        <v>8.1999999999999993</v>
      </c>
      <c r="F468" s="17">
        <v>11957</v>
      </c>
    </row>
    <row r="469" spans="1:6">
      <c r="A469" s="18">
        <v>2012</v>
      </c>
      <c r="B469" s="18">
        <v>8</v>
      </c>
      <c r="C469" s="17">
        <v>12464</v>
      </c>
      <c r="D469" s="17">
        <v>77.400000000000006</v>
      </c>
      <c r="E469" s="17">
        <v>8.1</v>
      </c>
      <c r="F469" s="17">
        <v>11943</v>
      </c>
    </row>
    <row r="470" spans="1:6">
      <c r="A470" s="18">
        <v>2012</v>
      </c>
      <c r="B470" s="18">
        <v>9</v>
      </c>
      <c r="C470" s="17">
        <v>12070</v>
      </c>
      <c r="D470" s="17">
        <v>80.2</v>
      </c>
      <c r="E470" s="17">
        <v>7.8</v>
      </c>
      <c r="F470" s="17">
        <v>11925</v>
      </c>
    </row>
    <row r="471" spans="1:6">
      <c r="A471" s="18">
        <v>2012</v>
      </c>
      <c r="B471" s="18">
        <v>10</v>
      </c>
      <c r="C471" s="17">
        <v>12138</v>
      </c>
      <c r="D471" s="17">
        <v>79.959999999999994</v>
      </c>
      <c r="E471" s="17">
        <v>7.8</v>
      </c>
      <c r="F471" s="17">
        <v>11931</v>
      </c>
    </row>
    <row r="472" spans="1:6">
      <c r="A472" s="18">
        <v>2012</v>
      </c>
      <c r="B472" s="18">
        <v>11</v>
      </c>
      <c r="C472" s="17">
        <v>12045</v>
      </c>
      <c r="D472" s="17">
        <v>77.89</v>
      </c>
      <c r="E472" s="17">
        <v>7.8</v>
      </c>
      <c r="F472" s="17">
        <v>11938</v>
      </c>
    </row>
    <row r="473" spans="1:6">
      <c r="A473" s="18">
        <v>2012</v>
      </c>
      <c r="B473" s="18">
        <v>12</v>
      </c>
      <c r="C473" s="17">
        <v>12273</v>
      </c>
      <c r="D473" s="17">
        <v>81.239999999999995</v>
      </c>
      <c r="E473" s="17">
        <v>7.9</v>
      </c>
      <c r="F473" s="17">
        <v>11951</v>
      </c>
    </row>
    <row r="474" spans="1:6">
      <c r="A474" s="18">
        <v>2013</v>
      </c>
      <c r="B474" s="18">
        <v>1</v>
      </c>
      <c r="C474" s="17">
        <v>12315</v>
      </c>
      <c r="D474" s="17">
        <v>83.12</v>
      </c>
      <c r="E474" s="17">
        <v>7.9</v>
      </c>
      <c r="F474" s="17">
        <v>11965</v>
      </c>
    </row>
    <row r="475" spans="1:6">
      <c r="A475" s="18">
        <v>2013</v>
      </c>
      <c r="B475" s="18">
        <v>2</v>
      </c>
      <c r="C475" s="17">
        <v>12047</v>
      </c>
      <c r="D475" s="17">
        <v>82.23</v>
      </c>
      <c r="E475" s="17">
        <v>7.7</v>
      </c>
      <c r="F475" s="17">
        <v>11988</v>
      </c>
    </row>
    <row r="476" spans="1:6">
      <c r="A476" s="18">
        <v>2013</v>
      </c>
      <c r="B476" s="18">
        <v>3</v>
      </c>
      <c r="C476" s="17">
        <v>11706</v>
      </c>
      <c r="D476" s="17">
        <v>79.510000000000005</v>
      </c>
      <c r="E476" s="17">
        <v>7.5</v>
      </c>
      <c r="F476" s="17">
        <v>11984</v>
      </c>
    </row>
    <row r="477" spans="1:6">
      <c r="A477" s="18">
        <v>2013</v>
      </c>
      <c r="B477" s="18">
        <v>4</v>
      </c>
      <c r="C477" s="17">
        <v>11683</v>
      </c>
      <c r="D477" s="17">
        <v>80.64</v>
      </c>
      <c r="E477" s="17">
        <v>7.5</v>
      </c>
      <c r="F477" s="17">
        <v>11977</v>
      </c>
    </row>
    <row r="478" spans="1:6">
      <c r="A478" s="18">
        <v>2013</v>
      </c>
      <c r="B478" s="18">
        <v>5</v>
      </c>
      <c r="C478" s="17">
        <v>11690</v>
      </c>
      <c r="D478" s="17">
        <v>79.680000000000007</v>
      </c>
      <c r="E478" s="17">
        <v>7.5</v>
      </c>
      <c r="F478" s="17">
        <v>11972</v>
      </c>
    </row>
    <row r="479" spans="1:6">
      <c r="A479" s="18">
        <v>2013</v>
      </c>
      <c r="B479" s="18">
        <v>6</v>
      </c>
      <c r="C479" s="17">
        <v>11747</v>
      </c>
      <c r="D479" s="17">
        <v>80.38</v>
      </c>
      <c r="E479" s="17">
        <v>7.5</v>
      </c>
      <c r="F479" s="17">
        <v>11965</v>
      </c>
    </row>
  </sheetData>
  <hyperlinks>
    <hyperlink ref="E1" r:id="rId1"/>
    <hyperlink ref="C1" r:id="rId2"/>
    <hyperlink ref="F1" r:id="rId3"/>
    <hyperlink ref="D1" r:id="rId4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unused capacity</vt:lpstr>
      <vt:lpstr>occupations</vt:lpstr>
      <vt:lpstr>long-term relationships</vt:lpstr>
      <vt:lpstr>quarterly data</vt:lpstr>
      <vt:lpstr>monthly data</vt:lpstr>
    </vt:vector>
  </TitlesOfParts>
  <Company>Econscribe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 Michaillat</dc:creator>
  <cp:lastModifiedBy>Office User</cp:lastModifiedBy>
  <dcterms:created xsi:type="dcterms:W3CDTF">2014-05-05T20:53:22Z</dcterms:created>
  <dcterms:modified xsi:type="dcterms:W3CDTF">2015-03-20T06:17:53Z</dcterms:modified>
</cp:coreProperties>
</file>