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showInkAnnotation="0" autoCompressPictures="0"/>
  <mc:AlternateContent xmlns:mc="http://schemas.openxmlformats.org/markup-compatibility/2006">
    <mc:Choice Requires="x15">
      <x15ac:absPath xmlns:x15ac="http://schemas.microsoft.com/office/spreadsheetml/2010/11/ac" url="/Users/pascal/Dropbox (Brown)/research/inflation/production/files/replication_files/"/>
    </mc:Choice>
  </mc:AlternateContent>
  <xr:revisionPtr revIDLastSave="0" documentId="13_ncr:1_{FFCBDB25-D76D-EB4C-A345-93DA309FF12F}" xr6:coauthVersionLast="36" xr6:coauthVersionMax="36" xr10:uidLastSave="{00000000-0000-0000-0000-000000000000}"/>
  <bookViews>
    <workbookView xWindow="0" yWindow="0" windowWidth="51120" windowHeight="23800" tabRatio="500" xr2:uid="{00000000-000D-0000-FFFF-FFFF00000000}"/>
  </bookViews>
  <sheets>
    <sheet name="Readme" sheetId="15" r:id="rId1"/>
    <sheet name="Disaggregated results" sheetId="6" r:id="rId2"/>
    <sheet name="Table 4" sheetId="14" r:id="rId3"/>
  </sheets>
  <definedNames>
    <definedName name="_xlnm.Database">#REF!</definedName>
    <definedName name="_xlnm.Print_Area" localSheetId="1">'Table 4'!$A$1:$E$9</definedName>
  </definedName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F66" i="6" l="1"/>
  <c r="Y7" i="6" s="1"/>
  <c r="Y65" i="6"/>
  <c r="AG65" i="6" s="1"/>
  <c r="X65" i="6"/>
  <c r="Y64" i="6"/>
  <c r="AE64" i="6" s="1"/>
  <c r="X64" i="6"/>
  <c r="AC64" i="6" s="1"/>
  <c r="Y63" i="6"/>
  <c r="AG63" i="6" s="1"/>
  <c r="X63" i="6"/>
  <c r="AA63" i="6" s="1"/>
  <c r="Y62" i="6"/>
  <c r="X62" i="6"/>
  <c r="AC62" i="6" s="1"/>
  <c r="Y61" i="6"/>
  <c r="X61" i="6"/>
  <c r="AA61" i="6" s="1"/>
  <c r="Y60" i="6"/>
  <c r="AE60" i="6" s="1"/>
  <c r="X60" i="6"/>
  <c r="Y59" i="6"/>
  <c r="AG59" i="6" s="1"/>
  <c r="X59" i="6"/>
  <c r="AA59" i="6" s="1"/>
  <c r="Y58" i="6"/>
  <c r="X58" i="6"/>
  <c r="AC58" i="6" s="1"/>
  <c r="Y57" i="6"/>
  <c r="AG57" i="6" s="1"/>
  <c r="X57" i="6"/>
  <c r="Y56" i="6"/>
  <c r="AE56" i="6" s="1"/>
  <c r="X56" i="6"/>
  <c r="AC56" i="6" s="1"/>
  <c r="Y55" i="6"/>
  <c r="AG55" i="6" s="1"/>
  <c r="X55" i="6"/>
  <c r="AA55" i="6" s="1"/>
  <c r="Y54" i="6"/>
  <c r="X54" i="6"/>
  <c r="AC54" i="6" s="1"/>
  <c r="Y53" i="6"/>
  <c r="X53" i="6"/>
  <c r="AC53" i="6" s="1"/>
  <c r="Y52" i="6"/>
  <c r="AE52" i="6" s="1"/>
  <c r="X52" i="6"/>
  <c r="AB52" i="6" s="1"/>
  <c r="Y51" i="6"/>
  <c r="AG51" i="6" s="1"/>
  <c r="X51" i="6"/>
  <c r="AA51" i="6" s="1"/>
  <c r="Y50" i="6"/>
  <c r="X50" i="6"/>
  <c r="AC50" i="6" s="1"/>
  <c r="Y49" i="6"/>
  <c r="AG49" i="6" s="1"/>
  <c r="X49" i="6"/>
  <c r="AC49" i="6" s="1"/>
  <c r="Y48" i="6"/>
  <c r="AE48" i="6" s="1"/>
  <c r="X48" i="6"/>
  <c r="AB48" i="6" s="1"/>
  <c r="Y47" i="6"/>
  <c r="AG47" i="6" s="1"/>
  <c r="X47" i="6"/>
  <c r="AA47" i="6" s="1"/>
  <c r="Y46" i="6"/>
  <c r="X46" i="6"/>
  <c r="AA46" i="6" s="1"/>
  <c r="Y45" i="6"/>
  <c r="X45" i="6"/>
  <c r="AC45" i="6" s="1"/>
  <c r="Y44" i="6"/>
  <c r="AE44" i="6" s="1"/>
  <c r="X44" i="6"/>
  <c r="AB44" i="6" s="1"/>
  <c r="Y43" i="6"/>
  <c r="AG43" i="6" s="1"/>
  <c r="X43" i="6"/>
  <c r="AA43" i="6" s="1"/>
  <c r="Y42" i="6"/>
  <c r="X42" i="6"/>
  <c r="AB42" i="6" s="1"/>
  <c r="Y41" i="6"/>
  <c r="AG41" i="6" s="1"/>
  <c r="X41" i="6"/>
  <c r="AC41" i="6" s="1"/>
  <c r="Y40" i="6"/>
  <c r="AE40" i="6" s="1"/>
  <c r="X40" i="6"/>
  <c r="AB40" i="6" s="1"/>
  <c r="Y39" i="6"/>
  <c r="AG39" i="6" s="1"/>
  <c r="X39" i="6"/>
  <c r="AA39" i="6" s="1"/>
  <c r="Y38" i="6"/>
  <c r="AE38" i="6" s="1"/>
  <c r="X38" i="6"/>
  <c r="AC38" i="6" s="1"/>
  <c r="Y37" i="6"/>
  <c r="X37" i="6"/>
  <c r="AC37" i="6" s="1"/>
  <c r="Y36" i="6"/>
  <c r="AE36" i="6" s="1"/>
  <c r="X36" i="6"/>
  <c r="AB36" i="6" s="1"/>
  <c r="Y35" i="6"/>
  <c r="AG35" i="6" s="1"/>
  <c r="X35" i="6"/>
  <c r="AA35" i="6" s="1"/>
  <c r="Y34" i="6"/>
  <c r="AE34" i="6" s="1"/>
  <c r="X34" i="6"/>
  <c r="AC34" i="6" s="1"/>
  <c r="Y33" i="6"/>
  <c r="AG33" i="6" s="1"/>
  <c r="X33" i="6"/>
  <c r="AC33" i="6" s="1"/>
  <c r="Y32" i="6"/>
  <c r="AE32" i="6" s="1"/>
  <c r="X32" i="6"/>
  <c r="AB32" i="6" s="1"/>
  <c r="Y31" i="6"/>
  <c r="AG31" i="6" s="1"/>
  <c r="X31" i="6"/>
  <c r="AA31" i="6" s="1"/>
  <c r="Y30" i="6"/>
  <c r="X30" i="6"/>
  <c r="AA30" i="6" s="1"/>
  <c r="Y29" i="6"/>
  <c r="X29" i="6"/>
  <c r="AC29" i="6" s="1"/>
  <c r="Y28" i="6"/>
  <c r="AE28" i="6" s="1"/>
  <c r="X28" i="6"/>
  <c r="AB28" i="6" s="1"/>
  <c r="Y27" i="6"/>
  <c r="AG27" i="6" s="1"/>
  <c r="X27" i="6"/>
  <c r="AA27" i="6" s="1"/>
  <c r="Y26" i="6"/>
  <c r="AE26" i="6" s="1"/>
  <c r="X26" i="6"/>
  <c r="AB26" i="6" s="1"/>
  <c r="Y25" i="6"/>
  <c r="AG25" i="6" s="1"/>
  <c r="X25" i="6"/>
  <c r="AC25" i="6" s="1"/>
  <c r="Y24" i="6"/>
  <c r="AE24" i="6" s="1"/>
  <c r="X24" i="6"/>
  <c r="AB24" i="6" s="1"/>
  <c r="Y23" i="6"/>
  <c r="AG23" i="6" s="1"/>
  <c r="X23" i="6"/>
  <c r="AA23" i="6" s="1"/>
  <c r="Y22" i="6"/>
  <c r="X22" i="6"/>
  <c r="AC22" i="6" s="1"/>
  <c r="Y21" i="6"/>
  <c r="X21" i="6"/>
  <c r="AC21" i="6" s="1"/>
  <c r="Y20" i="6"/>
  <c r="AE20" i="6" s="1"/>
  <c r="X20" i="6"/>
  <c r="AB20" i="6" s="1"/>
  <c r="Y19" i="6"/>
  <c r="AG19" i="6" s="1"/>
  <c r="X19" i="6"/>
  <c r="AA19" i="6" s="1"/>
  <c r="Y18" i="6"/>
  <c r="AE18" i="6" s="1"/>
  <c r="X18" i="6"/>
  <c r="AC18" i="6" s="1"/>
  <c r="Y17" i="6"/>
  <c r="AG17" i="6" s="1"/>
  <c r="X17" i="6"/>
  <c r="AC17" i="6" s="1"/>
  <c r="Y16" i="6"/>
  <c r="AE16" i="6" s="1"/>
  <c r="X16" i="6"/>
  <c r="AB16" i="6" s="1"/>
  <c r="Y15" i="6"/>
  <c r="AG15" i="6" s="1"/>
  <c r="X15" i="6"/>
  <c r="AA15" i="6" s="1"/>
  <c r="Y14" i="6"/>
  <c r="X14" i="6"/>
  <c r="AA14" i="6" s="1"/>
  <c r="Y13" i="6"/>
  <c r="X13" i="6"/>
  <c r="AC13" i="6" s="1"/>
  <c r="Y12" i="6"/>
  <c r="AE12" i="6" s="1"/>
  <c r="X12" i="6"/>
  <c r="AB12" i="6" s="1"/>
  <c r="Y11" i="6"/>
  <c r="AG11" i="6" s="1"/>
  <c r="X11" i="6"/>
  <c r="AB11" i="6" s="1"/>
  <c r="Y10" i="6"/>
  <c r="X10" i="6"/>
  <c r="AC10" i="6" s="1"/>
  <c r="Y9" i="6"/>
  <c r="X9" i="6"/>
  <c r="AB9" i="6" s="1"/>
  <c r="Y8" i="6"/>
  <c r="X8" i="6"/>
  <c r="AA8" i="6" s="1"/>
  <c r="AB58" i="6" l="1"/>
  <c r="AA50" i="6"/>
  <c r="AB50" i="6"/>
  <c r="AA54" i="6"/>
  <c r="Y5" i="6"/>
  <c r="AA10" i="6"/>
  <c r="AC14" i="6"/>
  <c r="AB18" i="6"/>
  <c r="AA22" i="6"/>
  <c r="AC28" i="6"/>
  <c r="AC32" i="6"/>
  <c r="AA36" i="6"/>
  <c r="AA41" i="6"/>
  <c r="AC46" i="6"/>
  <c r="AF11" i="6"/>
  <c r="AE23" i="6"/>
  <c r="AF43" i="6"/>
  <c r="AE55" i="6"/>
  <c r="AB8" i="6"/>
  <c r="AA11" i="6"/>
  <c r="AA16" i="6"/>
  <c r="AC19" i="6"/>
  <c r="AB23" i="6"/>
  <c r="AB30" i="6"/>
  <c r="AA34" i="6"/>
  <c r="AB37" i="6"/>
  <c r="AC42" i="6"/>
  <c r="AA48" i="6"/>
  <c r="AC51" i="6"/>
  <c r="AC55" i="6"/>
  <c r="AA62" i="6"/>
  <c r="AE15" i="6"/>
  <c r="AF35" i="6"/>
  <c r="AE47" i="6"/>
  <c r="AC8" i="6"/>
  <c r="AC12" i="6"/>
  <c r="AC16" i="6"/>
  <c r="AA20" i="6"/>
  <c r="AA25" i="6"/>
  <c r="AC30" i="6"/>
  <c r="AB34" i="6"/>
  <c r="AA38" i="6"/>
  <c r="AC44" i="6"/>
  <c r="AC48" i="6"/>
  <c r="AA52" i="6"/>
  <c r="AC63" i="6"/>
  <c r="AF27" i="6"/>
  <c r="AE39" i="6"/>
  <c r="AF59" i="6"/>
  <c r="X7" i="6"/>
  <c r="AC9" i="6"/>
  <c r="AB14" i="6"/>
  <c r="AA18" i="6"/>
  <c r="AB21" i="6"/>
  <c r="AC26" i="6"/>
  <c r="AA32" i="6"/>
  <c r="AC35" i="6"/>
  <c r="AB39" i="6"/>
  <c r="AB46" i="6"/>
  <c r="AB53" i="6"/>
  <c r="AF19" i="6"/>
  <c r="AE31" i="6"/>
  <c r="AF51" i="6"/>
  <c r="AE63" i="6"/>
  <c r="AG14" i="6"/>
  <c r="AF14" i="6"/>
  <c r="AG22" i="6"/>
  <c r="AF22" i="6"/>
  <c r="AG30" i="6"/>
  <c r="AF30" i="6"/>
  <c r="AG42" i="6"/>
  <c r="AF42" i="6"/>
  <c r="AG46" i="6"/>
  <c r="AF46" i="6"/>
  <c r="AG50" i="6"/>
  <c r="AF50" i="6"/>
  <c r="AG54" i="6"/>
  <c r="AF54" i="6"/>
  <c r="AG58" i="6"/>
  <c r="AF58" i="6"/>
  <c r="AG62" i="6"/>
  <c r="AF62" i="6"/>
  <c r="AG16" i="6"/>
  <c r="AE22" i="6"/>
  <c r="AG24" i="6"/>
  <c r="AE30" i="6"/>
  <c r="AG32" i="6"/>
  <c r="AG40" i="6"/>
  <c r="AE46" i="6"/>
  <c r="AG48" i="6"/>
  <c r="AE54" i="6"/>
  <c r="AE62" i="6"/>
  <c r="AG64" i="6"/>
  <c r="AC57" i="6"/>
  <c r="AB57" i="6"/>
  <c r="AC61" i="6"/>
  <c r="AB61" i="6"/>
  <c r="AC65" i="6"/>
  <c r="AB65" i="6"/>
  <c r="AA13" i="6"/>
  <c r="AB25" i="6"/>
  <c r="AA29" i="6"/>
  <c r="AC39" i="6"/>
  <c r="AF60" i="6"/>
  <c r="AF21" i="6"/>
  <c r="AE21" i="6"/>
  <c r="AF25" i="6"/>
  <c r="AE25" i="6"/>
  <c r="AF29" i="6"/>
  <c r="AE29" i="6"/>
  <c r="AF33" i="6"/>
  <c r="AE33" i="6"/>
  <c r="AF37" i="6"/>
  <c r="AE37" i="6"/>
  <c r="AF41" i="6"/>
  <c r="AE41" i="6"/>
  <c r="AF45" i="6"/>
  <c r="AE45" i="6"/>
  <c r="AF49" i="6"/>
  <c r="AE49" i="6"/>
  <c r="AF53" i="6"/>
  <c r="AE53" i="6"/>
  <c r="AF57" i="6"/>
  <c r="AE57" i="6"/>
  <c r="AF61" i="6"/>
  <c r="AE61" i="6"/>
  <c r="AF65" i="6"/>
  <c r="AE65" i="6"/>
  <c r="AA9" i="6"/>
  <c r="AB10" i="6"/>
  <c r="AC11" i="6"/>
  <c r="AB13" i="6"/>
  <c r="AB15" i="6"/>
  <c r="AA17" i="6"/>
  <c r="AC20" i="6"/>
  <c r="AB22" i="6"/>
  <c r="AA24" i="6"/>
  <c r="AA26" i="6"/>
  <c r="AC27" i="6"/>
  <c r="AB29" i="6"/>
  <c r="AB31" i="6"/>
  <c r="AA33" i="6"/>
  <c r="AC36" i="6"/>
  <c r="AB38" i="6"/>
  <c r="AA40" i="6"/>
  <c r="AA42" i="6"/>
  <c r="AC43" i="6"/>
  <c r="AB45" i="6"/>
  <c r="AB47" i="6"/>
  <c r="AA49" i="6"/>
  <c r="AC52" i="6"/>
  <c r="AB54" i="6"/>
  <c r="AA57" i="6"/>
  <c r="AC59" i="6"/>
  <c r="AB62" i="6"/>
  <c r="AA65" i="6"/>
  <c r="AG12" i="6"/>
  <c r="AF15" i="6"/>
  <c r="AG20" i="6"/>
  <c r="AF23" i="6"/>
  <c r="AG28" i="6"/>
  <c r="AF31" i="6"/>
  <c r="AG36" i="6"/>
  <c r="AF39" i="6"/>
  <c r="AE42" i="6"/>
  <c r="AG44" i="6"/>
  <c r="AF47" i="6"/>
  <c r="AE50" i="6"/>
  <c r="AG52" i="6"/>
  <c r="AF55" i="6"/>
  <c r="AE58" i="6"/>
  <c r="AG60" i="6"/>
  <c r="AF63" i="6"/>
  <c r="B3" i="14"/>
  <c r="AG18" i="6"/>
  <c r="AF18" i="6"/>
  <c r="AG26" i="6"/>
  <c r="AF26" i="6"/>
  <c r="AG34" i="6"/>
  <c r="AF34" i="6"/>
  <c r="AG38" i="6"/>
  <c r="AF38" i="6"/>
  <c r="AE14" i="6"/>
  <c r="AG56" i="6"/>
  <c r="AC23" i="6"/>
  <c r="AB27" i="6"/>
  <c r="AB41" i="6"/>
  <c r="AB43" i="6"/>
  <c r="AA45" i="6"/>
  <c r="AB59" i="6"/>
  <c r="AF12" i="6"/>
  <c r="AF20" i="6"/>
  <c r="AF28" i="6"/>
  <c r="AF36" i="6"/>
  <c r="AF44" i="6"/>
  <c r="AF52" i="6"/>
  <c r="AF13" i="6"/>
  <c r="AE13" i="6"/>
  <c r="AF17" i="6"/>
  <c r="AE17" i="6"/>
  <c r="AB56" i="6"/>
  <c r="AA56" i="6"/>
  <c r="AB60" i="6"/>
  <c r="AA60" i="6"/>
  <c r="AB64" i="6"/>
  <c r="AA64" i="6"/>
  <c r="AA12" i="6"/>
  <c r="AC15" i="6"/>
  <c r="AB17" i="6"/>
  <c r="AB19" i="6"/>
  <c r="AA21" i="6"/>
  <c r="AC24" i="6"/>
  <c r="AA28" i="6"/>
  <c r="AC31" i="6"/>
  <c r="AB33" i="6"/>
  <c r="AB35" i="6"/>
  <c r="AA37" i="6"/>
  <c r="AC40" i="6"/>
  <c r="AA44" i="6"/>
  <c r="AC47" i="6"/>
  <c r="AB49" i="6"/>
  <c r="AB51" i="6"/>
  <c r="AA53" i="6"/>
  <c r="AB55" i="6"/>
  <c r="AA58" i="6"/>
  <c r="AC60" i="6"/>
  <c r="AB63" i="6"/>
  <c r="AE11" i="6"/>
  <c r="AG13" i="6"/>
  <c r="AF16" i="6"/>
  <c r="AE19" i="6"/>
  <c r="AG21" i="6"/>
  <c r="AF24" i="6"/>
  <c r="AE27" i="6"/>
  <c r="AG29" i="6"/>
  <c r="AF32" i="6"/>
  <c r="AE35" i="6"/>
  <c r="AG37" i="6"/>
  <c r="AF40" i="6"/>
  <c r="AE43" i="6"/>
  <c r="AG45" i="6"/>
  <c r="AF48" i="6"/>
  <c r="AE51" i="6"/>
  <c r="AG53" i="6"/>
  <c r="AF56" i="6"/>
  <c r="AE59" i="6"/>
  <c r="AG61" i="6"/>
  <c r="AF64" i="6"/>
  <c r="X5" i="6"/>
  <c r="Y6" i="6"/>
  <c r="X6" i="6"/>
  <c r="B4" i="14" l="1"/>
  <c r="C3" i="14"/>
  <c r="E3" i="14"/>
  <c r="D3" i="14"/>
  <c r="AC6" i="6"/>
  <c r="AB6" i="6"/>
  <c r="AA6" i="6"/>
  <c r="AA7" i="6"/>
  <c r="AC7" i="6"/>
  <c r="AB7" i="6"/>
  <c r="AC5" i="6"/>
  <c r="AB5" i="6"/>
  <c r="AA5" i="6"/>
  <c r="D4" i="14" l="1"/>
  <c r="E4" i="14"/>
  <c r="C4" i="14"/>
</calcChain>
</file>

<file path=xl/sharedStrings.xml><?xml version="1.0" encoding="utf-8"?>
<sst xmlns="http://schemas.openxmlformats.org/spreadsheetml/2006/main" count="229" uniqueCount="98">
  <si>
    <t>n/a</t>
  </si>
  <si>
    <t>http://www.boj.or.jp/en/research/o_survey/index.htm/</t>
  </si>
  <si>
    <t>Year</t>
  </si>
  <si>
    <t>Quarter</t>
  </si>
  <si>
    <t>Response rate (%)</t>
  </si>
  <si>
    <t>https://perma.cc/2U5N-7TL4</t>
  </si>
  <si>
    <t>https://perma.cc/PK92-S9Q8</t>
  </si>
  <si>
    <t>https://perma.cc/3R3H-DPES</t>
  </si>
  <si>
    <t>https://perma.cc/JYQ4-UZA6</t>
  </si>
  <si>
    <t>https://perma.cc/LE4J-3Z7D</t>
  </si>
  <si>
    <t>https://perma.cc/79YU-EK68</t>
  </si>
  <si>
    <t>https://perma.cc/FP9A-H6VP</t>
  </si>
  <si>
    <t>https://perma.cc/2LTA-SQHL</t>
  </si>
  <si>
    <t>https://perma.cc/K8JQ-ZSG2</t>
  </si>
  <si>
    <t>https://perma.cc/R2R3-DCZ3</t>
  </si>
  <si>
    <t>https://perma.cc/AB3S-MTFQ</t>
  </si>
  <si>
    <t>In person</t>
  </si>
  <si>
    <t>By mail</t>
  </si>
  <si>
    <t>https://perma.cc/2PBL-ZSXL</t>
  </si>
  <si>
    <t>https://perma.cc/V3MZ-PXLH</t>
  </si>
  <si>
    <t>https://perma.cc/Q7WZ-UVPR</t>
  </si>
  <si>
    <t>https://perma.cc/RT56-KLYN</t>
  </si>
  <si>
    <t>https://perma.cc/4PLT-ESTX</t>
  </si>
  <si>
    <t>https://perma.cc/7M4U-XQE5</t>
  </si>
  <si>
    <t>https://perma.cc/WG9N-FBAS</t>
  </si>
  <si>
    <t>https://perma.cc/Q4B5-7UG9</t>
  </si>
  <si>
    <t>https://perma.cc/D242-K3MX</t>
  </si>
  <si>
    <t>https://perma.cc/9MM8-EHLK</t>
  </si>
  <si>
    <t>https://perma.cc/42HP-6SBC</t>
  </si>
  <si>
    <t>https://perma.cc/6A5D-WGT5</t>
  </si>
  <si>
    <t>https://perma.cc/F6C5-JG9J</t>
  </si>
  <si>
    <t>https://perma.cc/QQU9-DS3M</t>
  </si>
  <si>
    <t>https://perma.cc/2TDU-FHAA</t>
  </si>
  <si>
    <t>https://perma.cc/7ERY-ZVSU</t>
  </si>
  <si>
    <t>https://perma.cc/2CS4-Z4HD</t>
  </si>
  <si>
    <t>https://perma.cc/22HL-FEEA</t>
  </si>
  <si>
    <t>https://perma.cc/ZG9Z-Y6P9</t>
  </si>
  <si>
    <t>https://perma.cc/5WX3-D9RV</t>
  </si>
  <si>
    <t>https://perma.cc/BJ8Z-ZWGW</t>
  </si>
  <si>
    <t>https://perma.cc/948C-BZJJ</t>
  </si>
  <si>
    <t>https://perma.cc/Q62N-68JE</t>
  </si>
  <si>
    <t>https://perma.cc/4B5U-ASJB</t>
  </si>
  <si>
    <t>https://perma.cc/T274-GYV9</t>
  </si>
  <si>
    <t>https://perma.cc/K2A9-ET3B</t>
  </si>
  <si>
    <t>https://perma.cc/K3Q6-WDKH</t>
  </si>
  <si>
    <t>https://perma.cc/9C7M-NZBW</t>
  </si>
  <si>
    <t>https://perma.cc/V9B8-KYKZ</t>
  </si>
  <si>
    <t>https://perma.cc/8VJZ-SJXE</t>
  </si>
  <si>
    <t>https://perma.cc/RQA8-FU4A</t>
  </si>
  <si>
    <t>https://perma.cc/44BW-VUJ8</t>
  </si>
  <si>
    <t>https://perma.cc/7EXL-VXKV</t>
  </si>
  <si>
    <t>https://perma.cc/2L9Z-ZBNL</t>
  </si>
  <si>
    <t>https://perma.cc/M6R6-XGDK</t>
  </si>
  <si>
    <t>https://perma.cc/U5DU-SSUE</t>
  </si>
  <si>
    <t>https://perma.cc/G8GZ-J2XM</t>
  </si>
  <si>
    <t>https://perma.cc/QN9U-7RHR</t>
  </si>
  <si>
    <t>https://perma.cc/5KQ7-YXM9</t>
  </si>
  <si>
    <t>https://perma.cc/W9KY-P9QZ</t>
  </si>
  <si>
    <t>https://perma.cc/5KRN-ZV7S</t>
  </si>
  <si>
    <t>https://perma.cc/4GVA-QS9Z</t>
  </si>
  <si>
    <t>https://perma.cc/8HF2-NR93</t>
  </si>
  <si>
    <t>https://perma.cc/P3DE-AD9V</t>
  </si>
  <si>
    <t>https://perma.cc/9Z6K-UGP8</t>
  </si>
  <si>
    <t>https://perma.cc/9P4Q-UR64</t>
  </si>
  <si>
    <t>Survey sample size:</t>
  </si>
  <si>
    <t>Question</t>
  </si>
  <si>
    <t>Survey</t>
  </si>
  <si>
    <t>Number</t>
  </si>
  <si>
    <t>Method</t>
  </si>
  <si>
    <t>Perceived price change</t>
  </si>
  <si>
    <t>Prices have gone down</t>
  </si>
  <si>
    <t>Prices have gone up</t>
  </si>
  <si>
    <t>Favorable</t>
  </si>
  <si>
    <t>Neutral</t>
  </si>
  <si>
    <t>Unfavorable</t>
  </si>
  <si>
    <t>Chart 10 in survey 16</t>
  </si>
  <si>
    <t>Chart 11 in survey 16</t>
  </si>
  <si>
    <t>Perceived price change (% respondents)</t>
  </si>
  <si>
    <t>Prices have gone down significantly</t>
  </si>
  <si>
    <t>Prices have gone down slightly</t>
  </si>
  <si>
    <t>Prices remained unchanged</t>
  </si>
  <si>
    <t>Prices have gone up slightly</t>
  </si>
  <si>
    <t>Prices have gone up significantly</t>
  </si>
  <si>
    <t>Among respondents who think that prices have gone down</t>
  </si>
  <si>
    <t>Among respondents who think that prices have gone up</t>
  </si>
  <si>
    <t>Opinion about perceived price change (% respondents)</t>
  </si>
  <si>
    <t>Perceived price change (number of respondents)</t>
  </si>
  <si>
    <t>Opinion about perceived price change (number of respondents)</t>
  </si>
  <si>
    <t>Respondents</t>
  </si>
  <si>
    <t>Average response rate (%):</t>
  </si>
  <si>
    <t>Description of spreadsheets</t>
  </si>
  <si>
    <t>Disaggregated results</t>
  </si>
  <si>
    <t>This sheet contains results from 61 waves of the Opinion Survey on the General Public's Views and Behavior conducted by the Bank of Japan between 2001 and 2017. The results were inputted by hand from PDF files, for which permalinks are provided.</t>
  </si>
  <si>
    <t>Source</t>
  </si>
  <si>
    <t xml:space="preserve">Source:  </t>
  </si>
  <si>
    <t>Description:</t>
  </si>
  <si>
    <t>Table 4</t>
  </si>
  <si>
    <t>This sheet aggregates the results from the  61 waves of the Opinion Survey on the General Public's Views and Behavior to create the summary statistics presented in table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</si>
</sst>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12" x14ac:knownFonts="1">
    <font>
      <sz val="12"/>
      <color theme="1"/>
      <name val="Calibri"/>
      <family val="2"/>
      <scheme val="minor"/>
    </font>
    <font>
      <sz val="12"/>
      <color theme="1"/>
      <name val="Calibri"/>
      <family val="2"/>
      <charset val="129"/>
      <scheme val="minor"/>
    </font>
    <font>
      <u/>
      <sz val="12"/>
      <color theme="10"/>
      <name val="Calibri"/>
      <family val="2"/>
      <charset val="238"/>
      <scheme val="minor"/>
    </font>
    <font>
      <u/>
      <sz val="12"/>
      <color theme="11"/>
      <name val="Calibri"/>
      <family val="2"/>
      <charset val="238"/>
      <scheme val="minor"/>
    </font>
    <font>
      <sz val="10"/>
      <name val="Arial"/>
    </font>
    <font>
      <sz val="11"/>
      <color theme="1"/>
      <name val="Calibri"/>
      <family val="2"/>
      <scheme val="minor"/>
    </font>
    <font>
      <sz val="11"/>
      <name val="Times New Roman"/>
    </font>
    <font>
      <sz val="8"/>
      <name val="Calibri"/>
      <family val="2"/>
      <scheme val="minor"/>
    </font>
    <font>
      <sz val="12"/>
      <color theme="1"/>
      <name val="Helvetica Neue"/>
      <family val="2"/>
    </font>
    <font>
      <u/>
      <sz val="12"/>
      <color theme="10"/>
      <name val="Helvetica Neue"/>
      <family val="2"/>
    </font>
    <font>
      <b/>
      <sz val="12"/>
      <color theme="1"/>
      <name val="Helvetica Neue"/>
      <family val="2"/>
    </font>
    <font>
      <sz val="12"/>
      <name val="Helvetica Neue"/>
      <family val="2"/>
    </font>
  </fonts>
  <fills count="4">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s>
  <borders count="4">
    <border>
      <left/>
      <right/>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s>
  <cellStyleXfs count="10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0" borderId="0"/>
    <xf numFmtId="0" fontId="3" fillId="0" borderId="0" applyNumberFormat="0" applyFill="0" applyBorder="0" applyAlignment="0" applyProtection="0"/>
    <xf numFmtId="0" fontId="5"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5" fillId="0" borderId="0"/>
    <xf numFmtId="0" fontId="6" fillId="0" borderId="0"/>
    <xf numFmtId="0" fontId="1" fillId="0" borderId="0"/>
    <xf numFmtId="0" fontId="1" fillId="0" borderId="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64">
    <xf numFmtId="0" fontId="0" fillId="0" borderId="0" xfId="0"/>
    <xf numFmtId="0" fontId="8" fillId="0" borderId="0" xfId="0" applyFont="1" applyFill="1" applyAlignment="1">
      <alignment horizontal="center" vertical="center"/>
    </xf>
    <xf numFmtId="0" fontId="9" fillId="0" borderId="0" xfId="74" applyFont="1" applyAlignment="1">
      <alignment horizontal="center" vertical="center" wrapText="1"/>
    </xf>
    <xf numFmtId="0" fontId="8" fillId="0" borderId="0" xfId="0" applyFont="1" applyAlignment="1">
      <alignment horizontal="center" vertical="center"/>
    </xf>
    <xf numFmtId="0" fontId="8" fillId="0" borderId="0" xfId="0" applyFont="1" applyFill="1" applyAlignment="1">
      <alignment horizontal="center" vertical="center" wrapText="1"/>
    </xf>
    <xf numFmtId="164" fontId="8" fillId="0" borderId="0" xfId="0" applyNumberFormat="1" applyFont="1" applyFill="1" applyAlignment="1">
      <alignment horizontal="center" vertical="center"/>
    </xf>
    <xf numFmtId="1" fontId="8" fillId="0" borderId="0" xfId="0" applyNumberFormat="1" applyFont="1" applyAlignment="1">
      <alignment horizontal="center" vertical="center"/>
    </xf>
    <xf numFmtId="165" fontId="8" fillId="0" borderId="0" xfId="0" applyNumberFormat="1" applyFont="1" applyAlignment="1">
      <alignment horizontal="center" vertical="center"/>
    </xf>
    <xf numFmtId="164" fontId="10" fillId="0" borderId="0" xfId="0" applyNumberFormat="1" applyFont="1" applyFill="1" applyAlignment="1">
      <alignment horizontal="center" vertical="center"/>
    </xf>
    <xf numFmtId="1" fontId="8" fillId="0" borderId="0" xfId="0" applyNumberFormat="1" applyFont="1" applyFill="1" applyAlignment="1">
      <alignment horizontal="center" vertical="center"/>
    </xf>
    <xf numFmtId="0" fontId="8" fillId="2" borderId="0" xfId="0" applyFont="1" applyFill="1" applyAlignment="1">
      <alignment horizontal="center" vertical="center"/>
    </xf>
    <xf numFmtId="0" fontId="9" fillId="0" borderId="0" xfId="74" applyFont="1" applyFill="1" applyAlignment="1">
      <alignment horizontal="center" vertical="center" wrapText="1"/>
    </xf>
    <xf numFmtId="0" fontId="8" fillId="0" borderId="0" xfId="0" applyFont="1" applyAlignment="1">
      <alignment horizontal="center" vertical="center" wrapText="1"/>
    </xf>
    <xf numFmtId="0" fontId="9" fillId="2" borderId="0" xfId="74" applyFont="1" applyFill="1" applyAlignment="1">
      <alignment horizontal="center" vertical="center" wrapText="1"/>
    </xf>
    <xf numFmtId="0" fontId="9" fillId="2" borderId="0" xfId="74" applyFont="1" applyFill="1" applyAlignment="1">
      <alignment horizontal="center"/>
    </xf>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8" fillId="0" borderId="0" xfId="0" applyFont="1" applyFill="1" applyBorder="1" applyAlignment="1">
      <alignment horizontal="center" vertical="center"/>
    </xf>
    <xf numFmtId="0" fontId="8" fillId="0" borderId="0" xfId="0" applyFont="1" applyFill="1" applyBorder="1" applyAlignment="1">
      <alignment horizontal="center" vertical="center" wrapText="1"/>
    </xf>
    <xf numFmtId="1" fontId="11" fillId="0" borderId="0" xfId="43" applyNumberFormat="1" applyFont="1" applyFill="1" applyBorder="1" applyAlignment="1" applyProtection="1">
      <alignment horizontal="center" vertical="center"/>
    </xf>
    <xf numFmtId="164" fontId="11" fillId="0" borderId="0" xfId="43" applyNumberFormat="1" applyFont="1" applyFill="1" applyBorder="1" applyAlignment="1" applyProtection="1">
      <alignment horizontal="center" vertical="center"/>
    </xf>
    <xf numFmtId="164" fontId="8" fillId="0" borderId="0" xfId="0" applyNumberFormat="1" applyFont="1" applyAlignment="1">
      <alignment horizontal="center" vertical="center"/>
    </xf>
    <xf numFmtId="0" fontId="8" fillId="3" borderId="0" xfId="0" applyFont="1" applyFill="1" applyAlignment="1">
      <alignment horizontal="center" vertical="center"/>
    </xf>
    <xf numFmtId="0" fontId="8" fillId="3" borderId="0" xfId="0" applyFont="1" applyFill="1" applyBorder="1" applyAlignment="1">
      <alignment horizontal="center" vertical="center"/>
    </xf>
    <xf numFmtId="0" fontId="8" fillId="3" borderId="0" xfId="0" applyFont="1" applyFill="1" applyBorder="1" applyAlignment="1">
      <alignment horizontal="center" vertical="center" wrapText="1"/>
    </xf>
    <xf numFmtId="0" fontId="8" fillId="3" borderId="0" xfId="0" applyFont="1" applyFill="1" applyBorder="1" applyAlignment="1">
      <alignment horizontal="center" vertical="center"/>
    </xf>
    <xf numFmtId="0" fontId="9" fillId="2" borderId="1" xfId="74" applyFont="1" applyFill="1" applyBorder="1" applyAlignment="1">
      <alignment horizontal="center"/>
    </xf>
    <xf numFmtId="0" fontId="8" fillId="0" borderId="1" xfId="0" applyFont="1" applyFill="1" applyBorder="1" applyAlignment="1">
      <alignment horizontal="center" vertical="center"/>
    </xf>
    <xf numFmtId="164" fontId="8" fillId="0" borderId="1" xfId="0" applyNumberFormat="1" applyFont="1" applyFill="1" applyBorder="1" applyAlignment="1">
      <alignment horizontal="center" vertical="center"/>
    </xf>
    <xf numFmtId="164" fontId="8" fillId="0" borderId="1" xfId="0" applyNumberFormat="1" applyFont="1" applyBorder="1" applyAlignment="1">
      <alignment horizontal="center" vertical="center"/>
    </xf>
    <xf numFmtId="0" fontId="0" fillId="0" borderId="1" xfId="0" applyBorder="1"/>
    <xf numFmtId="1" fontId="11" fillId="0" borderId="1" xfId="43" applyNumberFormat="1" applyFont="1" applyFill="1" applyBorder="1" applyAlignment="1" applyProtection="1">
      <alignment horizontal="center" vertical="center"/>
    </xf>
    <xf numFmtId="0" fontId="8" fillId="0" borderId="1" xfId="0" applyFont="1" applyBorder="1" applyAlignment="1">
      <alignment horizontal="center" vertical="center"/>
    </xf>
    <xf numFmtId="1" fontId="8" fillId="0" borderId="1" xfId="0" applyNumberFormat="1" applyFont="1" applyBorder="1" applyAlignment="1">
      <alignment horizontal="center" vertical="center"/>
    </xf>
    <xf numFmtId="165" fontId="8" fillId="0" borderId="1" xfId="0" applyNumberFormat="1" applyFont="1" applyBorder="1" applyAlignment="1">
      <alignment horizontal="center" vertical="center"/>
    </xf>
    <xf numFmtId="0" fontId="0" fillId="0" borderId="0" xfId="0" applyFont="1"/>
    <xf numFmtId="0" fontId="8" fillId="0" borderId="0" xfId="0" applyFont="1" applyBorder="1" applyAlignment="1">
      <alignment horizontal="center" vertical="center"/>
    </xf>
    <xf numFmtId="164" fontId="8" fillId="0" borderId="0" xfId="0" applyNumberFormat="1" applyFont="1" applyFill="1" applyBorder="1" applyAlignment="1">
      <alignment horizontal="center" vertical="center"/>
    </xf>
    <xf numFmtId="0" fontId="0" fillId="0" borderId="0" xfId="0" applyFont="1" applyBorder="1"/>
    <xf numFmtId="1" fontId="8" fillId="0" borderId="0" xfId="0" applyNumberFormat="1" applyFont="1" applyFill="1" applyBorder="1" applyAlignment="1">
      <alignment horizontal="center" vertical="center"/>
    </xf>
    <xf numFmtId="0" fontId="0" fillId="0" borderId="0" xfId="0" applyFill="1" applyBorder="1"/>
    <xf numFmtId="0" fontId="0" fillId="0" borderId="0" xfId="0" applyFill="1"/>
    <xf numFmtId="0" fontId="8" fillId="0" borderId="0" xfId="0" applyFont="1" applyAlignment="1">
      <alignment vertical="center" wrapText="1"/>
    </xf>
    <xf numFmtId="0" fontId="0" fillId="0" borderId="0" xfId="0" applyAlignment="1">
      <alignment horizontal="center"/>
    </xf>
    <xf numFmtId="0" fontId="2" fillId="0" borderId="1" xfId="74" applyBorder="1" applyAlignment="1">
      <alignment vertical="center" wrapText="1"/>
    </xf>
    <xf numFmtId="0" fontId="8" fillId="0" borderId="1" xfId="0" applyFont="1" applyBorder="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0" fillId="0" borderId="0" xfId="0" applyAlignment="1"/>
    <xf numFmtId="0" fontId="8" fillId="0" borderId="0" xfId="0" applyFont="1" applyAlignment="1">
      <alignment horizontal="left" vertical="center" wrapText="1"/>
    </xf>
    <xf numFmtId="0" fontId="2" fillId="2" borderId="0" xfId="74" applyFill="1" applyAlignment="1">
      <alignment horizontal="center" vertical="center"/>
    </xf>
    <xf numFmtId="0" fontId="2" fillId="2" borderId="0" xfId="74" applyFill="1" applyAlignment="1">
      <alignment horizontal="center" vertical="center" wrapText="1"/>
    </xf>
    <xf numFmtId="0" fontId="8" fillId="0" borderId="1" xfId="0" applyFont="1" applyBorder="1" applyAlignment="1">
      <alignment horizontal="left" vertical="center" wrapText="1"/>
    </xf>
    <xf numFmtId="0" fontId="0" fillId="0" borderId="1" xfId="0" applyBorder="1" applyAlignment="1">
      <alignment horizontal="center" vertical="center"/>
    </xf>
    <xf numFmtId="164" fontId="8" fillId="2" borderId="0" xfId="0" applyNumberFormat="1" applyFont="1" applyFill="1" applyAlignment="1">
      <alignment horizontal="center" vertical="center"/>
    </xf>
    <xf numFmtId="0" fontId="8" fillId="3" borderId="1" xfId="0" applyFont="1" applyFill="1" applyBorder="1" applyAlignment="1">
      <alignment horizontal="center" vertical="center" wrapText="1"/>
    </xf>
    <xf numFmtId="0" fontId="8" fillId="0" borderId="1" xfId="0" applyFont="1" applyBorder="1" applyAlignment="1">
      <alignment horizontal="center" vertical="center"/>
    </xf>
    <xf numFmtId="0" fontId="8" fillId="2" borderId="0" xfId="0" applyFont="1" applyFill="1" applyAlignment="1">
      <alignment horizontal="center" vertical="center"/>
    </xf>
    <xf numFmtId="0" fontId="8" fillId="2" borderId="3" xfId="0" applyFont="1" applyFill="1" applyBorder="1" applyAlignment="1">
      <alignment horizontal="center" vertical="center"/>
    </xf>
    <xf numFmtId="0" fontId="8" fillId="2"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8" fillId="0" borderId="0" xfId="0" applyFont="1" applyFill="1" applyBorder="1" applyAlignment="1">
      <alignment horizontal="center" vertical="center"/>
    </xf>
    <xf numFmtId="0" fontId="8" fillId="2" borderId="1" xfId="0" applyFont="1" applyFill="1" applyBorder="1" applyAlignment="1">
      <alignment horizontal="center" vertical="center"/>
    </xf>
    <xf numFmtId="0" fontId="8" fillId="2" borderId="2" xfId="0" applyFont="1" applyFill="1" applyBorder="1" applyAlignment="1">
      <alignment horizontal="center" vertical="center"/>
    </xf>
  </cellXfs>
  <cellStyles count="10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71" builtinId="9" hidden="1"/>
    <cellStyle name="Followed Hyperlink" xfId="73"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72" builtinId="8" hidden="1"/>
    <cellStyle name="Hyperlink" xfId="74" builtinId="8"/>
    <cellStyle name="Normal" xfId="0" builtinId="0"/>
    <cellStyle name="Normal 15" xfId="67" xr:uid="{00000000-0005-0000-0000-000066000000}"/>
    <cellStyle name="Normal 2" xfId="43" xr:uid="{00000000-0005-0000-0000-000067000000}"/>
    <cellStyle name="Normal 3" xfId="45" xr:uid="{00000000-0005-0000-0000-000068000000}"/>
    <cellStyle name="Normal 4" xfId="68" xr:uid="{00000000-0005-0000-0000-000069000000}"/>
    <cellStyle name="Normal 5" xfId="69" xr:uid="{00000000-0005-0000-0000-00006A000000}"/>
    <cellStyle name="Normal 6" xfId="70" xr:uid="{00000000-0005-0000-0000-00006B000000}"/>
  </cellStyles>
  <dxfs count="0"/>
  <tableStyles count="0" defaultTableStyle="TableStyleMedium9" defaultPivotStyle="PivotStyleMedium4"/>
  <colors>
    <mruColors>
      <color rgb="FFF4CA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oj.or.jp/en/research/o_survey/index.ht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erma.cc/R2R3-DCZ3" TargetMode="External"/><Relationship Id="rId18" Type="http://schemas.openxmlformats.org/officeDocument/2006/relationships/hyperlink" Target="https://perma.cc/Q7WZ-UVPR" TargetMode="External"/><Relationship Id="rId26" Type="http://schemas.openxmlformats.org/officeDocument/2006/relationships/hyperlink" Target="https://perma.cc/42HP-6SBC" TargetMode="External"/><Relationship Id="rId39" Type="http://schemas.openxmlformats.org/officeDocument/2006/relationships/hyperlink" Target="https://perma.cc/4B5U-ASJB" TargetMode="External"/><Relationship Id="rId21" Type="http://schemas.openxmlformats.org/officeDocument/2006/relationships/hyperlink" Target="https://perma.cc/7M4U-XQE5" TargetMode="External"/><Relationship Id="rId34" Type="http://schemas.openxmlformats.org/officeDocument/2006/relationships/hyperlink" Target="https://perma.cc/ZG9Z-Y6P9" TargetMode="External"/><Relationship Id="rId42" Type="http://schemas.openxmlformats.org/officeDocument/2006/relationships/hyperlink" Target="https://perma.cc/K3Q6-WDKH" TargetMode="External"/><Relationship Id="rId47" Type="http://schemas.openxmlformats.org/officeDocument/2006/relationships/hyperlink" Target="https://perma.cc/44BW-VUJ8" TargetMode="External"/><Relationship Id="rId50" Type="http://schemas.openxmlformats.org/officeDocument/2006/relationships/hyperlink" Target="https://perma.cc/M6R6-XGDK" TargetMode="External"/><Relationship Id="rId55" Type="http://schemas.openxmlformats.org/officeDocument/2006/relationships/hyperlink" Target="https://perma.cc/W9KY-P9QZ" TargetMode="External"/><Relationship Id="rId7" Type="http://schemas.openxmlformats.org/officeDocument/2006/relationships/hyperlink" Target="https://perma.cc/JYQ4-UZA6" TargetMode="External"/><Relationship Id="rId2" Type="http://schemas.openxmlformats.org/officeDocument/2006/relationships/hyperlink" Target="https://perma.cc/2U5N-7TL4" TargetMode="External"/><Relationship Id="rId16" Type="http://schemas.openxmlformats.org/officeDocument/2006/relationships/hyperlink" Target="https://perma.cc/2PBL-ZSXL" TargetMode="External"/><Relationship Id="rId29" Type="http://schemas.openxmlformats.org/officeDocument/2006/relationships/hyperlink" Target="https://perma.cc/QQU9-DS3M" TargetMode="External"/><Relationship Id="rId11" Type="http://schemas.openxmlformats.org/officeDocument/2006/relationships/hyperlink" Target="https://perma.cc/2LTA-SQHL" TargetMode="External"/><Relationship Id="rId24" Type="http://schemas.openxmlformats.org/officeDocument/2006/relationships/hyperlink" Target="https://perma.cc/D242-K3MX" TargetMode="External"/><Relationship Id="rId32" Type="http://schemas.openxmlformats.org/officeDocument/2006/relationships/hyperlink" Target="https://perma.cc/2CS4-Z4HD" TargetMode="External"/><Relationship Id="rId37" Type="http://schemas.openxmlformats.org/officeDocument/2006/relationships/hyperlink" Target="https://perma.cc/948C-BZJJ" TargetMode="External"/><Relationship Id="rId40" Type="http://schemas.openxmlformats.org/officeDocument/2006/relationships/hyperlink" Target="https://perma.cc/T274-GYV9" TargetMode="External"/><Relationship Id="rId45" Type="http://schemas.openxmlformats.org/officeDocument/2006/relationships/hyperlink" Target="https://perma.cc/8VJZ-SJXE" TargetMode="External"/><Relationship Id="rId53" Type="http://schemas.openxmlformats.org/officeDocument/2006/relationships/hyperlink" Target="https://perma.cc/QN9U-7RHR" TargetMode="External"/><Relationship Id="rId58" Type="http://schemas.openxmlformats.org/officeDocument/2006/relationships/hyperlink" Target="https://perma.cc/8HF2-NR93" TargetMode="External"/><Relationship Id="rId5" Type="http://schemas.openxmlformats.org/officeDocument/2006/relationships/hyperlink" Target="https://perma.cc/PK92-S9Q8" TargetMode="External"/><Relationship Id="rId61" Type="http://schemas.openxmlformats.org/officeDocument/2006/relationships/hyperlink" Target="https://perma.cc/9P4Q-UR64" TargetMode="External"/><Relationship Id="rId19" Type="http://schemas.openxmlformats.org/officeDocument/2006/relationships/hyperlink" Target="https://perma.cc/RT56-KLYN" TargetMode="External"/><Relationship Id="rId14" Type="http://schemas.openxmlformats.org/officeDocument/2006/relationships/hyperlink" Target="https://perma.cc/AB3S-MTFQ" TargetMode="External"/><Relationship Id="rId22" Type="http://schemas.openxmlformats.org/officeDocument/2006/relationships/hyperlink" Target="https://perma.cc/WG9N-FBAS" TargetMode="External"/><Relationship Id="rId27" Type="http://schemas.openxmlformats.org/officeDocument/2006/relationships/hyperlink" Target="https://perma.cc/6A5D-WGT5" TargetMode="External"/><Relationship Id="rId30" Type="http://schemas.openxmlformats.org/officeDocument/2006/relationships/hyperlink" Target="https://perma.cc/2TDU-FHAA" TargetMode="External"/><Relationship Id="rId35" Type="http://schemas.openxmlformats.org/officeDocument/2006/relationships/hyperlink" Target="https://perma.cc/5WX3-D9RV" TargetMode="External"/><Relationship Id="rId43" Type="http://schemas.openxmlformats.org/officeDocument/2006/relationships/hyperlink" Target="https://perma.cc/9C7M-NZBW" TargetMode="External"/><Relationship Id="rId48" Type="http://schemas.openxmlformats.org/officeDocument/2006/relationships/hyperlink" Target="https://perma.cc/7EXL-VXKV" TargetMode="External"/><Relationship Id="rId56" Type="http://schemas.openxmlformats.org/officeDocument/2006/relationships/hyperlink" Target="https://perma.cc/5KRN-ZV7S" TargetMode="External"/><Relationship Id="rId8" Type="http://schemas.openxmlformats.org/officeDocument/2006/relationships/hyperlink" Target="https://perma.cc/LE4J-3Z7D" TargetMode="External"/><Relationship Id="rId51" Type="http://schemas.openxmlformats.org/officeDocument/2006/relationships/hyperlink" Target="https://perma.cc/U5DU-SSUE" TargetMode="External"/><Relationship Id="rId3" Type="http://schemas.openxmlformats.org/officeDocument/2006/relationships/hyperlink" Target="https://perma.cc/2U5N-7TL4" TargetMode="External"/><Relationship Id="rId12" Type="http://schemas.openxmlformats.org/officeDocument/2006/relationships/hyperlink" Target="https://perma.cc/K8JQ-ZSG2" TargetMode="External"/><Relationship Id="rId17" Type="http://schemas.openxmlformats.org/officeDocument/2006/relationships/hyperlink" Target="https://perma.cc/V3MZ-PXLH" TargetMode="External"/><Relationship Id="rId25" Type="http://schemas.openxmlformats.org/officeDocument/2006/relationships/hyperlink" Target="https://perma.cc/9MM8-EHLK" TargetMode="External"/><Relationship Id="rId33" Type="http://schemas.openxmlformats.org/officeDocument/2006/relationships/hyperlink" Target="https://perma.cc/22HL-FEEA" TargetMode="External"/><Relationship Id="rId38" Type="http://schemas.openxmlformats.org/officeDocument/2006/relationships/hyperlink" Target="https://perma.cc/Q62N-68JE" TargetMode="External"/><Relationship Id="rId46" Type="http://schemas.openxmlformats.org/officeDocument/2006/relationships/hyperlink" Target="https://perma.cc/RQA8-FU4A" TargetMode="External"/><Relationship Id="rId59" Type="http://schemas.openxmlformats.org/officeDocument/2006/relationships/hyperlink" Target="https://perma.cc/P3DE-AD9V" TargetMode="External"/><Relationship Id="rId20" Type="http://schemas.openxmlformats.org/officeDocument/2006/relationships/hyperlink" Target="https://perma.cc/4PLT-ESTX" TargetMode="External"/><Relationship Id="rId41" Type="http://schemas.openxmlformats.org/officeDocument/2006/relationships/hyperlink" Target="https://perma.cc/K2A9-ET3B" TargetMode="External"/><Relationship Id="rId54" Type="http://schemas.openxmlformats.org/officeDocument/2006/relationships/hyperlink" Target="https://perma.cc/5KQ7-YXM9" TargetMode="External"/><Relationship Id="rId1" Type="http://schemas.openxmlformats.org/officeDocument/2006/relationships/hyperlink" Target="https://perma.cc/2U5N-7TL4" TargetMode="External"/><Relationship Id="rId6" Type="http://schemas.openxmlformats.org/officeDocument/2006/relationships/hyperlink" Target="https://perma.cc/3R3H-DPES" TargetMode="External"/><Relationship Id="rId15" Type="http://schemas.openxmlformats.org/officeDocument/2006/relationships/hyperlink" Target="https://perma.cc/AB3S-MTFQ" TargetMode="External"/><Relationship Id="rId23" Type="http://schemas.openxmlformats.org/officeDocument/2006/relationships/hyperlink" Target="https://perma.cc/Q4B5-7UG9" TargetMode="External"/><Relationship Id="rId28" Type="http://schemas.openxmlformats.org/officeDocument/2006/relationships/hyperlink" Target="https://perma.cc/F6C5-JG9J" TargetMode="External"/><Relationship Id="rId36" Type="http://schemas.openxmlformats.org/officeDocument/2006/relationships/hyperlink" Target="https://perma.cc/BJ8Z-ZWGW" TargetMode="External"/><Relationship Id="rId49" Type="http://schemas.openxmlformats.org/officeDocument/2006/relationships/hyperlink" Target="https://perma.cc/2L9Z-ZBNL" TargetMode="External"/><Relationship Id="rId57" Type="http://schemas.openxmlformats.org/officeDocument/2006/relationships/hyperlink" Target="https://perma.cc/4GVA-QS9Z" TargetMode="External"/><Relationship Id="rId10" Type="http://schemas.openxmlformats.org/officeDocument/2006/relationships/hyperlink" Target="https://perma.cc/FP9A-H6VP" TargetMode="External"/><Relationship Id="rId31" Type="http://schemas.openxmlformats.org/officeDocument/2006/relationships/hyperlink" Target="https://perma.cc/7ERY-ZVSU" TargetMode="External"/><Relationship Id="rId44" Type="http://schemas.openxmlformats.org/officeDocument/2006/relationships/hyperlink" Target="https://perma.cc/V9B8-KYKZ" TargetMode="External"/><Relationship Id="rId52" Type="http://schemas.openxmlformats.org/officeDocument/2006/relationships/hyperlink" Target="https://perma.cc/G8GZ-J2XM" TargetMode="External"/><Relationship Id="rId60" Type="http://schemas.openxmlformats.org/officeDocument/2006/relationships/hyperlink" Target="https://perma.cc/9Z6K-UGP8" TargetMode="External"/><Relationship Id="rId4" Type="http://schemas.openxmlformats.org/officeDocument/2006/relationships/hyperlink" Target="https://perma.cc/2U5N-7TL4" TargetMode="External"/><Relationship Id="rId9" Type="http://schemas.openxmlformats.org/officeDocument/2006/relationships/hyperlink" Target="https://perma.cc/79YU-EK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ADFBC-7943-DD4C-80DA-EFE9865BCBE3}">
  <dimension ref="A1:D12"/>
  <sheetViews>
    <sheetView tabSelected="1" zoomScale="130" zoomScaleNormal="130" workbookViewId="0">
      <selection activeCell="B7" sqref="B7"/>
    </sheetView>
  </sheetViews>
  <sheetFormatPr baseColWidth="10" defaultRowHeight="16" x14ac:dyDescent="0.2"/>
  <cols>
    <col min="1" max="1" width="26.33203125" customWidth="1"/>
    <col min="2" max="2" width="63.83203125" customWidth="1"/>
  </cols>
  <sheetData>
    <row r="1" spans="1:4" s="43" customFormat="1" ht="30" customHeight="1" thickBot="1" x14ac:dyDescent="0.25">
      <c r="A1" s="56" t="s">
        <v>90</v>
      </c>
      <c r="B1" s="56"/>
    </row>
    <row r="2" spans="1:4" ht="30" customHeight="1" x14ac:dyDescent="0.2">
      <c r="A2" s="50" t="s">
        <v>91</v>
      </c>
      <c r="B2" s="47"/>
    </row>
    <row r="3" spans="1:4" ht="68" customHeight="1" x14ac:dyDescent="0.2">
      <c r="A3" s="46" t="s">
        <v>95</v>
      </c>
      <c r="B3" s="42" t="s">
        <v>92</v>
      </c>
      <c r="D3" s="47"/>
    </row>
    <row r="4" spans="1:4" ht="30" customHeight="1" thickBot="1" x14ac:dyDescent="0.25">
      <c r="A4" s="45" t="s">
        <v>94</v>
      </c>
      <c r="B4" s="44" t="s">
        <v>1</v>
      </c>
    </row>
    <row r="5" spans="1:4" ht="30" customHeight="1" x14ac:dyDescent="0.2">
      <c r="A5" s="51" t="s">
        <v>96</v>
      </c>
      <c r="B5" s="49"/>
    </row>
    <row r="6" spans="1:4" ht="57" customHeight="1" thickBot="1" x14ac:dyDescent="0.25">
      <c r="A6" s="53" t="s">
        <v>95</v>
      </c>
      <c r="B6" s="52" t="s">
        <v>97</v>
      </c>
    </row>
    <row r="12" spans="1:4" x14ac:dyDescent="0.2">
      <c r="B12" s="48"/>
    </row>
  </sheetData>
  <mergeCells count="1">
    <mergeCell ref="A1:B1"/>
  </mergeCells>
  <hyperlinks>
    <hyperlink ref="A2" location="'Disaggregated results'!A1" display="Disaggregated results" xr:uid="{4F033872-DAAB-BE40-8450-8794B9894405}"/>
    <hyperlink ref="B4" r:id="rId1" xr:uid="{692E944F-D51B-A745-AF1F-3D7E09E39B7F}"/>
    <hyperlink ref="A5" location="'Table 4'!A1" display="Table 4" xr:uid="{8FFDB2ED-D364-E945-AD78-77F331ABA16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69"/>
  <sheetViews>
    <sheetView zoomScale="90" zoomScaleNormal="90" workbookViewId="0">
      <pane xSplit="3" ySplit="4" topLeftCell="D5" activePane="bottomRight" state="frozen"/>
      <selection pane="topRight" activeCell="D1" sqref="D1"/>
      <selection pane="bottomLeft" activeCell="A6" sqref="A6"/>
      <selection pane="bottomRight" activeCell="AA9" sqref="AA9"/>
    </sheetView>
  </sheetViews>
  <sheetFormatPr baseColWidth="10" defaultRowHeight="20" customHeight="1" x14ac:dyDescent="0.2"/>
  <cols>
    <col min="1" max="1" width="17" style="1" customWidth="1"/>
    <col min="2" max="2" width="15.5" style="1" customWidth="1"/>
    <col min="3" max="3" width="38.1640625" style="4" customWidth="1"/>
    <col min="4" max="4" width="16.5" style="1" customWidth="1"/>
    <col min="5" max="5" width="15.1640625" style="1" customWidth="1"/>
    <col min="6" max="6" width="19.83203125" style="1" customWidth="1"/>
    <col min="7" max="7" width="21.83203125" style="1" customWidth="1"/>
    <col min="8" max="8" width="22.6640625" style="3" customWidth="1"/>
    <col min="9" max="9" width="23.1640625" style="3" customWidth="1"/>
    <col min="10" max="10" width="21.83203125" style="3" customWidth="1"/>
    <col min="11" max="11" width="20.83203125" style="3" customWidth="1"/>
    <col min="12" max="12" width="20.1640625" style="3" customWidth="1"/>
    <col min="13" max="13" width="3.83203125" customWidth="1"/>
    <col min="14" max="14" width="25.83203125" style="3" customWidth="1"/>
    <col min="15" max="15" width="14" style="3" customWidth="1"/>
    <col min="16" max="16" width="13" style="3" customWidth="1"/>
    <col min="17" max="17" width="13.5" style="3" customWidth="1"/>
    <col min="18" max="18" width="4.83203125" style="3" customWidth="1"/>
    <col min="19" max="19" width="16.5" style="3" customWidth="1"/>
    <col min="20" max="20" width="11.33203125" style="3" customWidth="1"/>
    <col min="21" max="21" width="15.5" style="3" customWidth="1"/>
    <col min="22" max="22" width="13.6640625" style="3" customWidth="1"/>
    <col min="23" max="23" width="3.6640625" style="3" customWidth="1"/>
    <col min="24" max="25" width="25.5" style="3" customWidth="1"/>
    <col min="26" max="26" width="3.6640625" style="3" customWidth="1"/>
    <col min="27" max="29" width="20.6640625" style="3" customWidth="1"/>
    <col min="30" max="30" width="3.6640625" style="3" customWidth="1"/>
    <col min="31" max="32" width="19.33203125" style="3" customWidth="1"/>
    <col min="33" max="33" width="19.33203125" style="1" customWidth="1"/>
    <col min="34" max="35" width="28" style="3" customWidth="1"/>
    <col min="36" max="36" width="17.5" style="3" customWidth="1"/>
    <col min="37" max="37" width="10.83203125" style="3"/>
    <col min="38" max="38" width="19" style="3" customWidth="1"/>
    <col min="39" max="16384" width="10.83203125" style="3"/>
  </cols>
  <sheetData>
    <row r="1" spans="1:43" ht="23" customHeight="1" x14ac:dyDescent="0.2">
      <c r="A1" s="57" t="s">
        <v>64</v>
      </c>
      <c r="B1" s="57"/>
      <c r="C1" s="10">
        <v>4000</v>
      </c>
      <c r="D1" s="3"/>
      <c r="E1" s="3"/>
      <c r="H1" s="2"/>
      <c r="I1" s="2"/>
      <c r="J1" s="2"/>
      <c r="K1" s="2"/>
      <c r="L1" s="2"/>
      <c r="N1" s="2"/>
      <c r="AJ1" s="1"/>
      <c r="AK1" s="1"/>
      <c r="AL1" s="1"/>
      <c r="AM1" s="1"/>
      <c r="AN1" s="1"/>
      <c r="AO1" s="1"/>
    </row>
    <row r="2" spans="1:43" ht="23" customHeight="1" thickBot="1" x14ac:dyDescent="0.25">
      <c r="C2" s="1"/>
      <c r="H2" s="11"/>
      <c r="I2" s="11"/>
      <c r="J2" s="11"/>
      <c r="K2" s="11"/>
      <c r="L2" s="11"/>
      <c r="M2" s="41"/>
      <c r="N2" s="59" t="s">
        <v>85</v>
      </c>
      <c r="O2" s="59"/>
      <c r="P2" s="59"/>
      <c r="Q2" s="59"/>
      <c r="R2" s="59"/>
      <c r="S2" s="59"/>
      <c r="T2" s="59"/>
      <c r="U2" s="59"/>
      <c r="V2" s="59"/>
      <c r="W2" s="18"/>
      <c r="X2" s="61"/>
      <c r="Y2" s="61"/>
      <c r="Z2" s="1"/>
      <c r="AA2" s="62" t="s">
        <v>87</v>
      </c>
      <c r="AB2" s="62"/>
      <c r="AC2" s="62"/>
      <c r="AD2" s="62"/>
      <c r="AE2" s="62"/>
      <c r="AF2" s="62"/>
      <c r="AG2" s="62"/>
      <c r="AM2" s="1"/>
      <c r="AN2" s="1"/>
      <c r="AO2" s="1"/>
    </row>
    <row r="3" spans="1:43" ht="20" customHeight="1" thickBot="1" x14ac:dyDescent="0.25">
      <c r="A3" s="62" t="s">
        <v>66</v>
      </c>
      <c r="B3" s="62"/>
      <c r="C3" s="62"/>
      <c r="G3" s="59" t="s">
        <v>77</v>
      </c>
      <c r="H3" s="59"/>
      <c r="I3" s="59"/>
      <c r="J3" s="59"/>
      <c r="K3" s="59"/>
      <c r="L3" s="59"/>
      <c r="M3" s="23"/>
      <c r="N3" s="60" t="s">
        <v>83</v>
      </c>
      <c r="O3" s="60"/>
      <c r="P3" s="60"/>
      <c r="Q3" s="60"/>
      <c r="R3" s="24"/>
      <c r="S3" s="60" t="s">
        <v>84</v>
      </c>
      <c r="T3" s="60"/>
      <c r="U3" s="60"/>
      <c r="V3" s="60"/>
      <c r="W3" s="24"/>
      <c r="X3" s="62" t="s">
        <v>86</v>
      </c>
      <c r="Y3" s="62"/>
      <c r="Z3" s="22"/>
      <c r="AA3" s="63" t="s">
        <v>83</v>
      </c>
      <c r="AB3" s="63"/>
      <c r="AC3" s="63"/>
      <c r="AD3" s="22"/>
      <c r="AE3" s="63" t="s">
        <v>84</v>
      </c>
      <c r="AF3" s="63"/>
      <c r="AG3" s="63"/>
      <c r="AM3" s="1"/>
      <c r="AN3" s="1"/>
      <c r="AO3" s="1"/>
    </row>
    <row r="4" spans="1:43" s="17" customFormat="1" ht="39" customHeight="1" thickBot="1" x14ac:dyDescent="0.25">
      <c r="A4" s="15" t="s">
        <v>67</v>
      </c>
      <c r="B4" s="15" t="s">
        <v>68</v>
      </c>
      <c r="C4" s="16" t="s">
        <v>93</v>
      </c>
      <c r="D4" s="15" t="s">
        <v>2</v>
      </c>
      <c r="E4" s="15" t="s">
        <v>3</v>
      </c>
      <c r="F4" s="15" t="s">
        <v>4</v>
      </c>
      <c r="G4" s="15" t="s">
        <v>65</v>
      </c>
      <c r="H4" s="16" t="s">
        <v>78</v>
      </c>
      <c r="I4" s="16" t="s">
        <v>79</v>
      </c>
      <c r="J4" s="16" t="s">
        <v>80</v>
      </c>
      <c r="K4" s="16" t="s">
        <v>81</v>
      </c>
      <c r="L4" s="16" t="s">
        <v>82</v>
      </c>
      <c r="M4" s="25"/>
      <c r="N4" s="15" t="s">
        <v>65</v>
      </c>
      <c r="O4" s="16" t="s">
        <v>72</v>
      </c>
      <c r="P4" s="16" t="s">
        <v>73</v>
      </c>
      <c r="Q4" s="16" t="s">
        <v>74</v>
      </c>
      <c r="R4" s="24"/>
      <c r="S4" s="16" t="s">
        <v>65</v>
      </c>
      <c r="T4" s="16" t="s">
        <v>72</v>
      </c>
      <c r="U4" s="16" t="s">
        <v>73</v>
      </c>
      <c r="V4" s="16" t="s">
        <v>74</v>
      </c>
      <c r="W4" s="24"/>
      <c r="X4" s="16" t="s">
        <v>70</v>
      </c>
      <c r="Y4" s="16" t="s">
        <v>71</v>
      </c>
      <c r="Z4" s="24"/>
      <c r="AA4" s="16" t="s">
        <v>72</v>
      </c>
      <c r="AB4" s="16" t="s">
        <v>73</v>
      </c>
      <c r="AC4" s="16" t="s">
        <v>74</v>
      </c>
      <c r="AD4" s="55"/>
      <c r="AE4" s="16" t="s">
        <v>72</v>
      </c>
      <c r="AF4" s="16" t="s">
        <v>73</v>
      </c>
      <c r="AG4" s="16" t="s">
        <v>74</v>
      </c>
      <c r="AM4" s="18"/>
      <c r="AN4" s="18"/>
      <c r="AO4" s="18"/>
    </row>
    <row r="5" spans="1:43" ht="20" customHeight="1" x14ac:dyDescent="0.2">
      <c r="A5" s="10">
        <v>13</v>
      </c>
      <c r="B5" s="10" t="s">
        <v>16</v>
      </c>
      <c r="C5" s="13" t="s">
        <v>5</v>
      </c>
      <c r="D5" s="1">
        <v>2001</v>
      </c>
      <c r="E5" s="1">
        <v>3</v>
      </c>
      <c r="F5" s="5" t="s">
        <v>0</v>
      </c>
      <c r="G5" s="9" t="s">
        <v>75</v>
      </c>
      <c r="H5" s="21">
        <v>5.5</v>
      </c>
      <c r="I5" s="21">
        <v>37.200000000000003</v>
      </c>
      <c r="J5" s="21">
        <v>45.7</v>
      </c>
      <c r="K5" s="21">
        <v>10.7</v>
      </c>
      <c r="L5" s="20">
        <v>0.9</v>
      </c>
      <c r="N5" s="9" t="s">
        <v>76</v>
      </c>
      <c r="O5" s="3">
        <v>45.2</v>
      </c>
      <c r="P5" s="3">
        <v>37.1</v>
      </c>
      <c r="Q5" s="3">
        <v>17.600000000000001</v>
      </c>
      <c r="S5" s="3" t="s">
        <v>0</v>
      </c>
      <c r="T5" s="3" t="s">
        <v>0</v>
      </c>
      <c r="U5" s="3" t="s">
        <v>0</v>
      </c>
      <c r="V5" s="3" t="s">
        <v>0</v>
      </c>
      <c r="W5" s="1"/>
      <c r="X5" s="6">
        <f>$C$1*($F$66/100)*((H5+I5)/100)</f>
        <v>977.18213793103462</v>
      </c>
      <c r="Y5" s="6">
        <f>$C$1*($F$66/100)*((K5+L5)/100)</f>
        <v>265.464</v>
      </c>
      <c r="Z5" s="6"/>
      <c r="AA5" s="6">
        <f>O5*$X5</f>
        <v>44168.632634482768</v>
      </c>
      <c r="AB5" s="6">
        <f>P5*$X5</f>
        <v>36253.457317241387</v>
      </c>
      <c r="AC5" s="6">
        <f>Q5*$X5</f>
        <v>17198.405627586209</v>
      </c>
      <c r="AD5" s="7"/>
      <c r="AE5" s="1" t="s">
        <v>0</v>
      </c>
      <c r="AF5" s="9" t="s">
        <v>0</v>
      </c>
      <c r="AG5" s="9" t="s">
        <v>0</v>
      </c>
      <c r="AM5" s="8"/>
      <c r="AN5" s="8"/>
      <c r="AO5" s="8"/>
    </row>
    <row r="6" spans="1:43" ht="20" customHeight="1" x14ac:dyDescent="0.2">
      <c r="A6" s="10">
        <v>14</v>
      </c>
      <c r="B6" s="10" t="s">
        <v>16</v>
      </c>
      <c r="C6" s="13" t="s">
        <v>5</v>
      </c>
      <c r="D6" s="1">
        <v>2002</v>
      </c>
      <c r="E6" s="1">
        <v>1</v>
      </c>
      <c r="F6" s="5" t="s">
        <v>0</v>
      </c>
      <c r="G6" s="9" t="s">
        <v>75</v>
      </c>
      <c r="H6" s="21">
        <v>6.9</v>
      </c>
      <c r="I6" s="21">
        <v>40.799999999999997</v>
      </c>
      <c r="J6" s="21">
        <v>42.5</v>
      </c>
      <c r="K6" s="21">
        <v>8.8000000000000007</v>
      </c>
      <c r="L6" s="20">
        <v>0.9</v>
      </c>
      <c r="N6" s="9" t="s">
        <v>76</v>
      </c>
      <c r="O6" s="3">
        <v>43.9</v>
      </c>
      <c r="P6" s="3">
        <v>36.799999999999997</v>
      </c>
      <c r="Q6" s="3">
        <v>19.100000000000001</v>
      </c>
      <c r="S6" s="3" t="s">
        <v>0</v>
      </c>
      <c r="T6" s="3" t="s">
        <v>0</v>
      </c>
      <c r="U6" s="3" t="s">
        <v>0</v>
      </c>
      <c r="V6" s="3" t="s">
        <v>0</v>
      </c>
      <c r="X6" s="6">
        <f>$C$1*($F$66/100)*((H6+I6)/100)</f>
        <v>1091.606275862069</v>
      </c>
      <c r="Y6" s="6">
        <f>$C$1*($F$66/100)*((K6+L6)/100)</f>
        <v>221.98282758620695</v>
      </c>
      <c r="Z6" s="6"/>
      <c r="AA6" s="6">
        <f t="shared" ref="AA6:AA65" si="0">O6*$X6</f>
        <v>47921.515510344827</v>
      </c>
      <c r="AB6" s="6">
        <f t="shared" ref="AB6:AB65" si="1">P6*$X6</f>
        <v>40171.110951724135</v>
      </c>
      <c r="AC6" s="6">
        <f t="shared" ref="AC6:AC65" si="2">Q6*$X6</f>
        <v>20849.679868965519</v>
      </c>
      <c r="AD6" s="7"/>
      <c r="AE6" s="1" t="s">
        <v>0</v>
      </c>
      <c r="AF6" s="9" t="s">
        <v>0</v>
      </c>
      <c r="AG6" s="9" t="s">
        <v>0</v>
      </c>
      <c r="AM6" s="8"/>
      <c r="AN6" s="8"/>
      <c r="AO6" s="8"/>
    </row>
    <row r="7" spans="1:43" ht="20" customHeight="1" x14ac:dyDescent="0.2">
      <c r="A7" s="10">
        <v>15</v>
      </c>
      <c r="B7" s="10" t="s">
        <v>16</v>
      </c>
      <c r="C7" s="13" t="s">
        <v>5</v>
      </c>
      <c r="D7" s="1">
        <v>2002</v>
      </c>
      <c r="E7" s="1">
        <v>3</v>
      </c>
      <c r="F7" s="5" t="s">
        <v>0</v>
      </c>
      <c r="G7" s="9" t="s">
        <v>75</v>
      </c>
      <c r="H7" s="21">
        <v>4.8</v>
      </c>
      <c r="I7" s="21">
        <v>33.799999999999997</v>
      </c>
      <c r="J7" s="21">
        <v>50.4</v>
      </c>
      <c r="K7" s="21">
        <v>9.6999999999999993</v>
      </c>
      <c r="L7" s="20">
        <v>1.4</v>
      </c>
      <c r="N7" s="9" t="s">
        <v>76</v>
      </c>
      <c r="O7" s="3">
        <v>38.799999999999997</v>
      </c>
      <c r="P7" s="3">
        <v>38.299999999999997</v>
      </c>
      <c r="Q7" s="3">
        <v>22.9</v>
      </c>
      <c r="S7" s="3" t="s">
        <v>0</v>
      </c>
      <c r="T7" s="3" t="s">
        <v>0</v>
      </c>
      <c r="U7" s="3" t="s">
        <v>0</v>
      </c>
      <c r="V7" s="3" t="s">
        <v>0</v>
      </c>
      <c r="X7" s="6">
        <f>$C$1*($F$66/100)*((H7+I7)/100)</f>
        <v>883.35434482758615</v>
      </c>
      <c r="Y7" s="6">
        <f>$C$1*($F$66/100)*((K7+L7)/100)</f>
        <v>254.02158620689656</v>
      </c>
      <c r="Z7" s="6"/>
      <c r="AA7" s="6">
        <f t="shared" si="0"/>
        <v>34274.148579310342</v>
      </c>
      <c r="AB7" s="6">
        <f t="shared" si="1"/>
        <v>33832.471406896548</v>
      </c>
      <c r="AC7" s="6">
        <f t="shared" si="2"/>
        <v>20228.81449655172</v>
      </c>
      <c r="AD7" s="7"/>
      <c r="AE7" s="1" t="s">
        <v>0</v>
      </c>
      <c r="AF7" s="9" t="s">
        <v>0</v>
      </c>
      <c r="AG7" s="9" t="s">
        <v>0</v>
      </c>
      <c r="AM7" s="8"/>
      <c r="AN7" s="8"/>
      <c r="AO7" s="8"/>
      <c r="AP7" s="8"/>
      <c r="AQ7" s="8"/>
    </row>
    <row r="8" spans="1:43" ht="20" customHeight="1" x14ac:dyDescent="0.2">
      <c r="A8" s="10">
        <v>16</v>
      </c>
      <c r="B8" s="10" t="s">
        <v>16</v>
      </c>
      <c r="C8" s="13" t="s">
        <v>5</v>
      </c>
      <c r="D8" s="1">
        <v>2003</v>
      </c>
      <c r="E8" s="1">
        <v>1</v>
      </c>
      <c r="F8" s="5">
        <v>76.099999999999994</v>
      </c>
      <c r="G8" s="1">
        <v>13</v>
      </c>
      <c r="H8" s="21">
        <v>4.8</v>
      </c>
      <c r="I8" s="21">
        <v>32</v>
      </c>
      <c r="J8" s="21">
        <v>48.3</v>
      </c>
      <c r="K8" s="21">
        <v>13.5</v>
      </c>
      <c r="L8" s="20">
        <v>1.3</v>
      </c>
      <c r="N8" s="19">
        <v>13</v>
      </c>
      <c r="O8" s="3">
        <v>39.4</v>
      </c>
      <c r="P8" s="3">
        <v>39</v>
      </c>
      <c r="Q8" s="3">
        <v>21.6</v>
      </c>
      <c r="S8" s="3" t="s">
        <v>0</v>
      </c>
      <c r="T8" s="3" t="s">
        <v>0</v>
      </c>
      <c r="U8" s="3" t="s">
        <v>0</v>
      </c>
      <c r="V8" s="3" t="s">
        <v>0</v>
      </c>
      <c r="X8" s="6">
        <f t="shared" ref="X8:X39" si="3">$C$1*($F8/100)*((H8+I8)/100)</f>
        <v>1120.1919999999998</v>
      </c>
      <c r="Y8" s="6">
        <f t="shared" ref="Y8:Y39" si="4">$C$1*($F8/100)*((K8+L8)/100)</f>
        <v>450.512</v>
      </c>
      <c r="Z8" s="6"/>
      <c r="AA8" s="6">
        <f t="shared" si="0"/>
        <v>44135.564799999993</v>
      </c>
      <c r="AB8" s="6">
        <f t="shared" si="1"/>
        <v>43687.48799999999</v>
      </c>
      <c r="AC8" s="6">
        <f t="shared" si="2"/>
        <v>24196.147199999996</v>
      </c>
      <c r="AD8" s="7"/>
      <c r="AE8" s="1" t="s">
        <v>0</v>
      </c>
      <c r="AF8" s="9" t="s">
        <v>0</v>
      </c>
      <c r="AG8" s="9" t="s">
        <v>0</v>
      </c>
      <c r="AM8" s="8"/>
      <c r="AN8" s="8"/>
      <c r="AO8" s="8"/>
    </row>
    <row r="9" spans="1:43" ht="20" customHeight="1" x14ac:dyDescent="0.2">
      <c r="A9" s="10">
        <v>17</v>
      </c>
      <c r="B9" s="10" t="s">
        <v>16</v>
      </c>
      <c r="C9" s="13" t="s">
        <v>6</v>
      </c>
      <c r="D9" s="1">
        <v>2003</v>
      </c>
      <c r="E9" s="1">
        <v>3</v>
      </c>
      <c r="F9" s="5">
        <v>74.2</v>
      </c>
      <c r="G9" s="1">
        <v>13</v>
      </c>
      <c r="H9" s="21">
        <v>3.2</v>
      </c>
      <c r="I9" s="21">
        <v>25.4</v>
      </c>
      <c r="J9" s="21">
        <v>54.6</v>
      </c>
      <c r="K9" s="21">
        <v>14.9</v>
      </c>
      <c r="L9" s="20">
        <v>1.8</v>
      </c>
      <c r="N9" s="19">
        <v>13</v>
      </c>
      <c r="O9" s="3">
        <v>40.9</v>
      </c>
      <c r="P9" s="3">
        <v>39.9</v>
      </c>
      <c r="Q9" s="3">
        <v>18.7</v>
      </c>
      <c r="S9" s="3" t="s">
        <v>0</v>
      </c>
      <c r="T9" s="3" t="s">
        <v>0</v>
      </c>
      <c r="U9" s="3" t="s">
        <v>0</v>
      </c>
      <c r="V9" s="3" t="s">
        <v>0</v>
      </c>
      <c r="X9" s="6">
        <f t="shared" si="3"/>
        <v>848.84799999999996</v>
      </c>
      <c r="Y9" s="6">
        <f t="shared" si="4"/>
        <v>495.65599999999995</v>
      </c>
      <c r="Z9" s="6"/>
      <c r="AA9" s="6">
        <f t="shared" si="0"/>
        <v>34717.883199999997</v>
      </c>
      <c r="AB9" s="6">
        <f t="shared" si="1"/>
        <v>33869.035199999998</v>
      </c>
      <c r="AC9" s="6">
        <f t="shared" si="2"/>
        <v>15873.457599999998</v>
      </c>
      <c r="AD9" s="7"/>
      <c r="AE9" s="1" t="s">
        <v>0</v>
      </c>
      <c r="AF9" s="9" t="s">
        <v>0</v>
      </c>
      <c r="AG9" s="9" t="s">
        <v>0</v>
      </c>
      <c r="AM9" s="8"/>
      <c r="AN9" s="8"/>
      <c r="AO9" s="8"/>
    </row>
    <row r="10" spans="1:43" ht="20" customHeight="1" x14ac:dyDescent="0.2">
      <c r="A10" s="10">
        <v>18</v>
      </c>
      <c r="B10" s="10" t="s">
        <v>16</v>
      </c>
      <c r="C10" s="13" t="s">
        <v>7</v>
      </c>
      <c r="D10" s="1">
        <v>2004</v>
      </c>
      <c r="E10" s="1">
        <v>1</v>
      </c>
      <c r="F10" s="5">
        <v>70.8</v>
      </c>
      <c r="G10" s="1">
        <v>13</v>
      </c>
      <c r="H10" s="21">
        <v>2.4</v>
      </c>
      <c r="I10" s="21">
        <v>22.2</v>
      </c>
      <c r="J10" s="21">
        <v>60.7</v>
      </c>
      <c r="K10" s="21">
        <v>12.9</v>
      </c>
      <c r="L10" s="20">
        <v>1.6</v>
      </c>
      <c r="N10" s="19">
        <v>15</v>
      </c>
      <c r="O10" s="3">
        <v>43.8</v>
      </c>
      <c r="P10" s="3">
        <v>36.1</v>
      </c>
      <c r="Q10" s="3">
        <v>18.7</v>
      </c>
      <c r="S10" s="3" t="s">
        <v>0</v>
      </c>
      <c r="T10" s="3" t="s">
        <v>0</v>
      </c>
      <c r="U10" s="3" t="s">
        <v>0</v>
      </c>
      <c r="V10" s="3" t="s">
        <v>0</v>
      </c>
      <c r="X10" s="6">
        <f t="shared" si="3"/>
        <v>696.67199999999991</v>
      </c>
      <c r="Y10" s="6">
        <f t="shared" si="4"/>
        <v>410.64</v>
      </c>
      <c r="Z10" s="6"/>
      <c r="AA10" s="6">
        <f t="shared" si="0"/>
        <v>30514.233599999996</v>
      </c>
      <c r="AB10" s="6">
        <f t="shared" si="1"/>
        <v>25149.859199999999</v>
      </c>
      <c r="AC10" s="6">
        <f t="shared" si="2"/>
        <v>13027.766399999999</v>
      </c>
      <c r="AD10" s="7"/>
      <c r="AE10" s="1" t="s">
        <v>0</v>
      </c>
      <c r="AF10" s="9" t="s">
        <v>0</v>
      </c>
      <c r="AG10" s="9" t="s">
        <v>0</v>
      </c>
      <c r="AM10" s="8"/>
      <c r="AN10" s="8"/>
      <c r="AO10" s="8"/>
    </row>
    <row r="11" spans="1:43" ht="20" customHeight="1" x14ac:dyDescent="0.2">
      <c r="A11" s="10">
        <v>19</v>
      </c>
      <c r="B11" s="10" t="s">
        <v>16</v>
      </c>
      <c r="C11" s="14" t="s">
        <v>8</v>
      </c>
      <c r="D11" s="1">
        <v>2004</v>
      </c>
      <c r="E11" s="1">
        <v>2</v>
      </c>
      <c r="F11" s="5">
        <v>72.3</v>
      </c>
      <c r="G11" s="1">
        <v>13</v>
      </c>
      <c r="H11" s="21">
        <v>2.6</v>
      </c>
      <c r="I11" s="21">
        <v>19.399999999999999</v>
      </c>
      <c r="J11" s="21">
        <v>55.8</v>
      </c>
      <c r="K11" s="21">
        <v>20.3</v>
      </c>
      <c r="L11" s="20">
        <v>1.7</v>
      </c>
      <c r="N11" s="19">
        <v>13</v>
      </c>
      <c r="O11" s="3">
        <v>49.7</v>
      </c>
      <c r="P11" s="3">
        <v>31.4</v>
      </c>
      <c r="Q11" s="3">
        <v>18.8</v>
      </c>
      <c r="S11" s="3">
        <v>13</v>
      </c>
      <c r="T11" s="21">
        <v>4.0999999999999996</v>
      </c>
      <c r="U11" s="21">
        <v>20.3</v>
      </c>
      <c r="V11" s="21">
        <v>75</v>
      </c>
      <c r="X11" s="6">
        <f t="shared" si="3"/>
        <v>636.24</v>
      </c>
      <c r="Y11" s="6">
        <f t="shared" si="4"/>
        <v>636.24</v>
      </c>
      <c r="Z11" s="6"/>
      <c r="AA11" s="6">
        <f t="shared" si="0"/>
        <v>31621.128000000001</v>
      </c>
      <c r="AB11" s="6">
        <f t="shared" si="1"/>
        <v>19977.935999999998</v>
      </c>
      <c r="AC11" s="6">
        <f t="shared" si="2"/>
        <v>11961.312</v>
      </c>
      <c r="AD11" s="7"/>
      <c r="AE11" s="6">
        <f>T11*$Y11</f>
        <v>2608.5839999999998</v>
      </c>
      <c r="AF11" s="6">
        <f t="shared" ref="AF11:AG11" si="5">U11*$Y11</f>
        <v>12915.672</v>
      </c>
      <c r="AG11" s="6">
        <f t="shared" si="5"/>
        <v>47718</v>
      </c>
    </row>
    <row r="12" spans="1:43" ht="20" customHeight="1" x14ac:dyDescent="0.2">
      <c r="A12" s="10">
        <v>20</v>
      </c>
      <c r="B12" s="10" t="s">
        <v>16</v>
      </c>
      <c r="C12" s="14" t="s">
        <v>9</v>
      </c>
      <c r="D12" s="1">
        <v>2004</v>
      </c>
      <c r="E12" s="1">
        <v>3</v>
      </c>
      <c r="F12" s="5">
        <v>74.2</v>
      </c>
      <c r="G12" s="1">
        <v>13</v>
      </c>
      <c r="H12" s="21">
        <v>1.9</v>
      </c>
      <c r="I12" s="21">
        <v>20.7</v>
      </c>
      <c r="J12" s="21">
        <v>56.2</v>
      </c>
      <c r="K12" s="21">
        <v>19.600000000000001</v>
      </c>
      <c r="L12" s="20">
        <v>1.3</v>
      </c>
      <c r="N12" s="19">
        <v>13</v>
      </c>
      <c r="O12" s="3">
        <v>50.7</v>
      </c>
      <c r="P12" s="3">
        <v>34.799999999999997</v>
      </c>
      <c r="Q12" s="3">
        <v>14.3</v>
      </c>
      <c r="S12" s="3">
        <v>13</v>
      </c>
      <c r="T12" s="21">
        <v>4.2</v>
      </c>
      <c r="U12" s="21">
        <v>19.899999999999999</v>
      </c>
      <c r="V12" s="21">
        <v>75.599999999999994</v>
      </c>
      <c r="X12" s="6">
        <f t="shared" si="3"/>
        <v>670.76799999999992</v>
      </c>
      <c r="Y12" s="6">
        <f t="shared" si="4"/>
        <v>620.31200000000001</v>
      </c>
      <c r="Z12" s="6"/>
      <c r="AA12" s="6">
        <f t="shared" si="0"/>
        <v>34007.937599999997</v>
      </c>
      <c r="AB12" s="6">
        <f t="shared" si="1"/>
        <v>23342.726399999996</v>
      </c>
      <c r="AC12" s="6">
        <f t="shared" si="2"/>
        <v>9591.982399999999</v>
      </c>
      <c r="AD12" s="7"/>
      <c r="AE12" s="6">
        <f t="shared" ref="AE12:AE65" si="6">T12*$Y12</f>
        <v>2605.3104000000003</v>
      </c>
      <c r="AF12" s="6">
        <f t="shared" ref="AF12:AF65" si="7">U12*$Y12</f>
        <v>12344.208799999999</v>
      </c>
      <c r="AG12" s="6">
        <f t="shared" ref="AG12:AG65" si="8">V12*$Y12</f>
        <v>46895.587199999994</v>
      </c>
    </row>
    <row r="13" spans="1:43" ht="20" customHeight="1" x14ac:dyDescent="0.2">
      <c r="A13" s="10">
        <v>21</v>
      </c>
      <c r="B13" s="10" t="s">
        <v>16</v>
      </c>
      <c r="C13" s="14" t="s">
        <v>10</v>
      </c>
      <c r="D13" s="1">
        <v>2004</v>
      </c>
      <c r="E13" s="1">
        <v>4</v>
      </c>
      <c r="F13" s="5">
        <v>73.5</v>
      </c>
      <c r="G13" s="1">
        <v>13</v>
      </c>
      <c r="H13" s="21">
        <v>1.7</v>
      </c>
      <c r="I13" s="21">
        <v>15.2</v>
      </c>
      <c r="J13" s="21">
        <v>54.7</v>
      </c>
      <c r="K13" s="21">
        <v>25.6</v>
      </c>
      <c r="L13" s="20">
        <v>2.5</v>
      </c>
      <c r="N13" s="19">
        <v>13</v>
      </c>
      <c r="O13" s="3">
        <v>53.5</v>
      </c>
      <c r="P13" s="3">
        <v>31.7</v>
      </c>
      <c r="Q13" s="3">
        <v>14.4</v>
      </c>
      <c r="S13" s="3">
        <v>13</v>
      </c>
      <c r="T13" s="21">
        <v>3.4</v>
      </c>
      <c r="U13" s="21">
        <v>17.2</v>
      </c>
      <c r="V13" s="21">
        <v>78.599999999999994</v>
      </c>
      <c r="X13" s="6">
        <f t="shared" si="3"/>
        <v>496.85999999999996</v>
      </c>
      <c r="Y13" s="6">
        <f t="shared" si="4"/>
        <v>826.1400000000001</v>
      </c>
      <c r="Z13" s="6"/>
      <c r="AA13" s="6">
        <f t="shared" si="0"/>
        <v>26582.01</v>
      </c>
      <c r="AB13" s="6">
        <f t="shared" si="1"/>
        <v>15750.461999999998</v>
      </c>
      <c r="AC13" s="6">
        <f t="shared" si="2"/>
        <v>7154.7839999999997</v>
      </c>
      <c r="AD13" s="7"/>
      <c r="AE13" s="6">
        <f t="shared" si="6"/>
        <v>2808.8760000000002</v>
      </c>
      <c r="AF13" s="6">
        <f t="shared" si="7"/>
        <v>14209.608000000002</v>
      </c>
      <c r="AG13" s="6">
        <f t="shared" si="8"/>
        <v>64934.604000000007</v>
      </c>
    </row>
    <row r="14" spans="1:43" ht="20" customHeight="1" x14ac:dyDescent="0.2">
      <c r="A14" s="10">
        <v>22</v>
      </c>
      <c r="B14" s="10" t="s">
        <v>16</v>
      </c>
      <c r="C14" s="14" t="s">
        <v>11</v>
      </c>
      <c r="D14" s="1">
        <v>2005</v>
      </c>
      <c r="E14" s="1">
        <v>1</v>
      </c>
      <c r="F14" s="5">
        <v>72.599999999999994</v>
      </c>
      <c r="G14" s="1">
        <v>13</v>
      </c>
      <c r="H14" s="21">
        <v>2</v>
      </c>
      <c r="I14" s="21">
        <v>16.5</v>
      </c>
      <c r="J14" s="21">
        <v>58.6</v>
      </c>
      <c r="K14" s="21">
        <v>20.8</v>
      </c>
      <c r="L14" s="20">
        <v>1.9</v>
      </c>
      <c r="N14" s="19">
        <v>13</v>
      </c>
      <c r="O14" s="3">
        <v>52.5</v>
      </c>
      <c r="P14" s="3">
        <v>31.1</v>
      </c>
      <c r="Q14" s="3">
        <v>16</v>
      </c>
      <c r="S14" s="3">
        <v>13</v>
      </c>
      <c r="T14" s="21">
        <v>3</v>
      </c>
      <c r="U14" s="21">
        <v>18.7</v>
      </c>
      <c r="V14" s="21">
        <v>77.400000000000006</v>
      </c>
      <c r="X14" s="6">
        <f t="shared" si="3"/>
        <v>537.24</v>
      </c>
      <c r="Y14" s="6">
        <f t="shared" si="4"/>
        <v>659.20799999999997</v>
      </c>
      <c r="Z14" s="6"/>
      <c r="AA14" s="6">
        <f t="shared" si="0"/>
        <v>28205.100000000002</v>
      </c>
      <c r="AB14" s="6">
        <f t="shared" si="1"/>
        <v>16708.164000000001</v>
      </c>
      <c r="AC14" s="6">
        <f t="shared" si="2"/>
        <v>8595.84</v>
      </c>
      <c r="AD14" s="7"/>
      <c r="AE14" s="6">
        <f t="shared" si="6"/>
        <v>1977.6239999999998</v>
      </c>
      <c r="AF14" s="6">
        <f t="shared" si="7"/>
        <v>12327.1896</v>
      </c>
      <c r="AG14" s="6">
        <f t="shared" si="8"/>
        <v>51022.699200000003</v>
      </c>
    </row>
    <row r="15" spans="1:43" ht="20" customHeight="1" x14ac:dyDescent="0.2">
      <c r="A15" s="10">
        <v>23</v>
      </c>
      <c r="B15" s="10" t="s">
        <v>16</v>
      </c>
      <c r="C15" s="14" t="s">
        <v>12</v>
      </c>
      <c r="D15" s="1">
        <v>2005</v>
      </c>
      <c r="E15" s="1">
        <v>2</v>
      </c>
      <c r="F15" s="5">
        <v>50.3</v>
      </c>
      <c r="G15" s="1">
        <v>13</v>
      </c>
      <c r="H15" s="21">
        <v>1.2</v>
      </c>
      <c r="I15" s="21">
        <v>17.2</v>
      </c>
      <c r="J15" s="21">
        <v>57.9</v>
      </c>
      <c r="K15" s="21">
        <v>21</v>
      </c>
      <c r="L15" s="20">
        <v>2.2999999999999998</v>
      </c>
      <c r="N15" s="19">
        <v>13</v>
      </c>
      <c r="O15" s="3">
        <v>52.2</v>
      </c>
      <c r="P15" s="3">
        <v>32.700000000000003</v>
      </c>
      <c r="Q15" s="3">
        <v>14.9</v>
      </c>
      <c r="S15" s="3">
        <v>13</v>
      </c>
      <c r="T15" s="21">
        <v>3</v>
      </c>
      <c r="U15" s="21">
        <v>14.1</v>
      </c>
      <c r="V15" s="21">
        <v>82.9</v>
      </c>
      <c r="X15" s="6">
        <f t="shared" si="3"/>
        <v>370.20799999999997</v>
      </c>
      <c r="Y15" s="6">
        <f t="shared" si="4"/>
        <v>468.79600000000005</v>
      </c>
      <c r="Z15" s="6"/>
      <c r="AA15" s="6">
        <f t="shared" si="0"/>
        <v>19324.857599999999</v>
      </c>
      <c r="AB15" s="6">
        <f t="shared" si="1"/>
        <v>12105.801600000001</v>
      </c>
      <c r="AC15" s="6">
        <f t="shared" si="2"/>
        <v>5516.0991999999997</v>
      </c>
      <c r="AD15" s="7"/>
      <c r="AE15" s="6">
        <f t="shared" si="6"/>
        <v>1406.3880000000001</v>
      </c>
      <c r="AF15" s="6">
        <f t="shared" si="7"/>
        <v>6610.0236000000004</v>
      </c>
      <c r="AG15" s="6">
        <f t="shared" si="8"/>
        <v>38863.188400000006</v>
      </c>
    </row>
    <row r="16" spans="1:43" ht="20" customHeight="1" x14ac:dyDescent="0.2">
      <c r="A16" s="10">
        <v>24</v>
      </c>
      <c r="B16" s="10" t="s">
        <v>16</v>
      </c>
      <c r="C16" s="14" t="s">
        <v>13</v>
      </c>
      <c r="D16" s="1">
        <v>2005</v>
      </c>
      <c r="E16" s="1">
        <v>4</v>
      </c>
      <c r="F16" s="5">
        <v>50.8</v>
      </c>
      <c r="G16" s="1">
        <v>13</v>
      </c>
      <c r="H16" s="21">
        <v>1.2</v>
      </c>
      <c r="I16" s="21">
        <v>15.8</v>
      </c>
      <c r="J16" s="21">
        <v>56.7</v>
      </c>
      <c r="K16" s="21">
        <v>23.4</v>
      </c>
      <c r="L16" s="20">
        <v>2.6</v>
      </c>
      <c r="N16" s="19">
        <v>13</v>
      </c>
      <c r="O16" s="3">
        <v>51.2</v>
      </c>
      <c r="P16" s="3">
        <v>28.9</v>
      </c>
      <c r="Q16" s="3">
        <v>19.899999999999999</v>
      </c>
      <c r="S16" s="3">
        <v>13</v>
      </c>
      <c r="T16" s="21">
        <v>3</v>
      </c>
      <c r="U16" s="21">
        <v>17.600000000000001</v>
      </c>
      <c r="V16" s="21">
        <v>79.400000000000006</v>
      </c>
      <c r="X16" s="6">
        <f t="shared" si="3"/>
        <v>345.44</v>
      </c>
      <c r="Y16" s="6">
        <f t="shared" si="4"/>
        <v>528.32000000000005</v>
      </c>
      <c r="Z16" s="6"/>
      <c r="AA16" s="6">
        <f t="shared" si="0"/>
        <v>17686.528000000002</v>
      </c>
      <c r="AB16" s="6">
        <f t="shared" si="1"/>
        <v>9983.2160000000003</v>
      </c>
      <c r="AC16" s="6">
        <f t="shared" si="2"/>
        <v>6874.2559999999994</v>
      </c>
      <c r="AD16" s="7"/>
      <c r="AE16" s="6">
        <f t="shared" si="6"/>
        <v>1584.96</v>
      </c>
      <c r="AF16" s="6">
        <f t="shared" si="7"/>
        <v>9298.4320000000025</v>
      </c>
      <c r="AG16" s="6">
        <f t="shared" si="8"/>
        <v>41948.608000000007</v>
      </c>
    </row>
    <row r="17" spans="1:33" ht="20" customHeight="1" x14ac:dyDescent="0.2">
      <c r="A17" s="10">
        <v>25</v>
      </c>
      <c r="B17" s="10" t="s">
        <v>16</v>
      </c>
      <c r="C17" s="14" t="s">
        <v>14</v>
      </c>
      <c r="D17" s="1">
        <v>2006</v>
      </c>
      <c r="E17" s="1">
        <v>1</v>
      </c>
      <c r="F17" s="5">
        <v>44.4</v>
      </c>
      <c r="G17" s="1">
        <v>12</v>
      </c>
      <c r="H17" s="21">
        <v>1.1000000000000001</v>
      </c>
      <c r="I17" s="21">
        <v>12.2</v>
      </c>
      <c r="J17" s="21">
        <v>57.1</v>
      </c>
      <c r="K17" s="21">
        <v>26</v>
      </c>
      <c r="L17" s="20">
        <v>3.4</v>
      </c>
      <c r="N17" s="19">
        <v>12</v>
      </c>
      <c r="O17" s="3">
        <v>58.3</v>
      </c>
      <c r="P17" s="3">
        <v>25.5</v>
      </c>
      <c r="Q17" s="3">
        <v>15.7</v>
      </c>
      <c r="S17" s="3">
        <v>12</v>
      </c>
      <c r="T17" s="21">
        <v>3.6</v>
      </c>
      <c r="U17" s="21">
        <v>17.600000000000001</v>
      </c>
      <c r="V17" s="21">
        <v>78.5</v>
      </c>
      <c r="X17" s="6">
        <f t="shared" si="3"/>
        <v>236.20799999999997</v>
      </c>
      <c r="Y17" s="6">
        <f t="shared" si="4"/>
        <v>522.14400000000001</v>
      </c>
      <c r="Z17" s="6"/>
      <c r="AA17" s="6">
        <f t="shared" si="0"/>
        <v>13770.926399999998</v>
      </c>
      <c r="AB17" s="6">
        <f t="shared" si="1"/>
        <v>6023.3039999999992</v>
      </c>
      <c r="AC17" s="6">
        <f t="shared" si="2"/>
        <v>3708.4655999999995</v>
      </c>
      <c r="AD17" s="7"/>
      <c r="AE17" s="6">
        <f t="shared" si="6"/>
        <v>1879.7184</v>
      </c>
      <c r="AF17" s="6">
        <f t="shared" si="7"/>
        <v>9189.7344000000012</v>
      </c>
      <c r="AG17" s="6">
        <f t="shared" si="8"/>
        <v>40988.304000000004</v>
      </c>
    </row>
    <row r="18" spans="1:33" ht="20" customHeight="1" x14ac:dyDescent="0.2">
      <c r="A18" s="10">
        <v>26</v>
      </c>
      <c r="B18" s="10" t="s">
        <v>16</v>
      </c>
      <c r="C18" s="14" t="s">
        <v>15</v>
      </c>
      <c r="D18" s="1">
        <v>2006</v>
      </c>
      <c r="E18" s="1">
        <v>2</v>
      </c>
      <c r="F18" s="5">
        <v>44.3</v>
      </c>
      <c r="G18" s="1">
        <v>10</v>
      </c>
      <c r="H18" s="21">
        <v>0.6</v>
      </c>
      <c r="I18" s="21">
        <v>7.5</v>
      </c>
      <c r="J18" s="21">
        <v>48.4</v>
      </c>
      <c r="K18" s="21">
        <v>38.1</v>
      </c>
      <c r="L18" s="20">
        <v>5.2</v>
      </c>
      <c r="N18" s="19">
        <v>10</v>
      </c>
      <c r="O18" s="3">
        <v>59</v>
      </c>
      <c r="P18" s="3">
        <v>27.8</v>
      </c>
      <c r="Q18" s="3">
        <v>13.2</v>
      </c>
      <c r="S18" s="3">
        <v>10</v>
      </c>
      <c r="T18" s="21">
        <v>2.7</v>
      </c>
      <c r="U18" s="21">
        <v>15.1</v>
      </c>
      <c r="V18" s="21">
        <v>82</v>
      </c>
      <c r="X18" s="6">
        <f t="shared" si="3"/>
        <v>143.53199999999998</v>
      </c>
      <c r="Y18" s="6">
        <f t="shared" si="4"/>
        <v>767.27599999999995</v>
      </c>
      <c r="Z18" s="6"/>
      <c r="AA18" s="6">
        <f t="shared" si="0"/>
        <v>8468.387999999999</v>
      </c>
      <c r="AB18" s="6">
        <f t="shared" si="1"/>
        <v>3990.1895999999997</v>
      </c>
      <c r="AC18" s="6">
        <f t="shared" si="2"/>
        <v>1894.6223999999997</v>
      </c>
      <c r="AD18" s="7"/>
      <c r="AE18" s="6">
        <f t="shared" si="6"/>
        <v>2071.6451999999999</v>
      </c>
      <c r="AF18" s="6">
        <f t="shared" si="7"/>
        <v>11585.8676</v>
      </c>
      <c r="AG18" s="6">
        <f t="shared" si="8"/>
        <v>62916.631999999998</v>
      </c>
    </row>
    <row r="19" spans="1:33" ht="20" customHeight="1" x14ac:dyDescent="0.2">
      <c r="A19" s="10">
        <v>26</v>
      </c>
      <c r="B19" s="10" t="s">
        <v>17</v>
      </c>
      <c r="C19" s="13" t="s">
        <v>15</v>
      </c>
      <c r="D19" s="1">
        <v>2006</v>
      </c>
      <c r="E19" s="1">
        <v>2</v>
      </c>
      <c r="F19" s="5">
        <v>56.1</v>
      </c>
      <c r="G19" s="1">
        <v>11</v>
      </c>
      <c r="H19" s="21">
        <v>0.4</v>
      </c>
      <c r="I19" s="21">
        <v>4.8</v>
      </c>
      <c r="J19" s="21">
        <v>40.4</v>
      </c>
      <c r="K19" s="21">
        <v>43.9</v>
      </c>
      <c r="L19" s="20">
        <v>9.8000000000000007</v>
      </c>
      <c r="N19" s="19">
        <v>11</v>
      </c>
      <c r="O19" s="3">
        <v>67</v>
      </c>
      <c r="P19" s="3">
        <v>20.9</v>
      </c>
      <c r="Q19" s="3">
        <v>11.3</v>
      </c>
      <c r="S19" s="3">
        <v>11</v>
      </c>
      <c r="T19" s="21">
        <v>3.1</v>
      </c>
      <c r="U19" s="21">
        <v>12.4</v>
      </c>
      <c r="V19" s="21">
        <v>83.2</v>
      </c>
      <c r="X19" s="6">
        <f t="shared" si="3"/>
        <v>116.68800000000002</v>
      </c>
      <c r="Y19" s="6">
        <f t="shared" si="4"/>
        <v>1205.028</v>
      </c>
      <c r="Z19" s="6"/>
      <c r="AA19" s="6">
        <f t="shared" si="0"/>
        <v>7818.0960000000014</v>
      </c>
      <c r="AB19" s="6">
        <f t="shared" si="1"/>
        <v>2438.7792000000004</v>
      </c>
      <c r="AC19" s="6">
        <f t="shared" si="2"/>
        <v>1318.5744000000002</v>
      </c>
      <c r="AD19" s="7"/>
      <c r="AE19" s="6">
        <f t="shared" si="6"/>
        <v>3735.5868</v>
      </c>
      <c r="AF19" s="6">
        <f t="shared" si="7"/>
        <v>14942.3472</v>
      </c>
      <c r="AG19" s="6">
        <f t="shared" si="8"/>
        <v>100258.32960000001</v>
      </c>
    </row>
    <row r="20" spans="1:33" ht="20" customHeight="1" x14ac:dyDescent="0.2">
      <c r="A20" s="10">
        <v>27</v>
      </c>
      <c r="B20" s="10" t="s">
        <v>17</v>
      </c>
      <c r="C20" s="14" t="s">
        <v>18</v>
      </c>
      <c r="D20" s="1">
        <v>2006</v>
      </c>
      <c r="E20" s="1">
        <v>3</v>
      </c>
      <c r="F20" s="5">
        <v>49.5</v>
      </c>
      <c r="G20" s="1">
        <v>11</v>
      </c>
      <c r="H20" s="21">
        <v>0.2</v>
      </c>
      <c r="I20" s="21">
        <v>3.5</v>
      </c>
      <c r="J20" s="21">
        <v>36.1</v>
      </c>
      <c r="K20" s="21">
        <v>48</v>
      </c>
      <c r="L20" s="20">
        <v>11.2</v>
      </c>
      <c r="N20" s="19">
        <v>11</v>
      </c>
      <c r="O20" s="3">
        <v>63</v>
      </c>
      <c r="P20" s="3">
        <v>17.8</v>
      </c>
      <c r="Q20" s="3">
        <v>17.8</v>
      </c>
      <c r="S20" s="3">
        <v>11</v>
      </c>
      <c r="T20" s="21">
        <v>2.9</v>
      </c>
      <c r="U20" s="21">
        <v>14</v>
      </c>
      <c r="V20" s="21">
        <v>81.8</v>
      </c>
      <c r="X20" s="6">
        <f t="shared" si="3"/>
        <v>73.260000000000005</v>
      </c>
      <c r="Y20" s="6">
        <f t="shared" si="4"/>
        <v>1172.1600000000001</v>
      </c>
      <c r="Z20" s="6"/>
      <c r="AA20" s="6">
        <f t="shared" si="0"/>
        <v>4615.38</v>
      </c>
      <c r="AB20" s="6">
        <f t="shared" si="1"/>
        <v>1304.0280000000002</v>
      </c>
      <c r="AC20" s="6">
        <f t="shared" si="2"/>
        <v>1304.0280000000002</v>
      </c>
      <c r="AD20" s="7"/>
      <c r="AE20" s="6">
        <f t="shared" si="6"/>
        <v>3399.2640000000001</v>
      </c>
      <c r="AF20" s="6">
        <f t="shared" si="7"/>
        <v>16410.240000000002</v>
      </c>
      <c r="AG20" s="6">
        <f t="shared" si="8"/>
        <v>95882.688000000009</v>
      </c>
    </row>
    <row r="21" spans="1:33" ht="20" customHeight="1" x14ac:dyDescent="0.2">
      <c r="A21" s="10">
        <v>28</v>
      </c>
      <c r="B21" s="10" t="s">
        <v>17</v>
      </c>
      <c r="C21" s="14" t="s">
        <v>19</v>
      </c>
      <c r="D21" s="1">
        <v>2006</v>
      </c>
      <c r="E21" s="1">
        <v>4</v>
      </c>
      <c r="F21" s="5">
        <v>44.6</v>
      </c>
      <c r="G21" s="1">
        <v>12</v>
      </c>
      <c r="H21" s="21">
        <v>0.3</v>
      </c>
      <c r="I21" s="21">
        <v>7</v>
      </c>
      <c r="J21" s="21">
        <v>45.5</v>
      </c>
      <c r="K21" s="21">
        <v>39</v>
      </c>
      <c r="L21" s="20">
        <v>7.5</v>
      </c>
      <c r="N21" s="19">
        <v>12</v>
      </c>
      <c r="O21" s="3">
        <v>61.5</v>
      </c>
      <c r="P21" s="3">
        <v>15.4</v>
      </c>
      <c r="Q21" s="3">
        <v>20.8</v>
      </c>
      <c r="S21" s="3">
        <v>12</v>
      </c>
      <c r="T21" s="21">
        <v>2.9</v>
      </c>
      <c r="U21" s="21">
        <v>13</v>
      </c>
      <c r="V21" s="21">
        <v>83</v>
      </c>
      <c r="X21" s="6">
        <f t="shared" si="3"/>
        <v>130.232</v>
      </c>
      <c r="Y21" s="6">
        <f t="shared" si="4"/>
        <v>829.56000000000006</v>
      </c>
      <c r="Z21" s="6"/>
      <c r="AA21" s="6">
        <f t="shared" si="0"/>
        <v>8009.268</v>
      </c>
      <c r="AB21" s="6">
        <f t="shared" si="1"/>
        <v>2005.5728000000001</v>
      </c>
      <c r="AC21" s="6">
        <f t="shared" si="2"/>
        <v>2708.8256000000001</v>
      </c>
      <c r="AD21" s="7"/>
      <c r="AE21" s="6">
        <f t="shared" si="6"/>
        <v>2405.7240000000002</v>
      </c>
      <c r="AF21" s="6">
        <f t="shared" si="7"/>
        <v>10784.28</v>
      </c>
      <c r="AG21" s="6">
        <f t="shared" si="8"/>
        <v>68853.48000000001</v>
      </c>
    </row>
    <row r="22" spans="1:33" ht="20" customHeight="1" x14ac:dyDescent="0.2">
      <c r="A22" s="10">
        <v>29</v>
      </c>
      <c r="B22" s="10" t="s">
        <v>17</v>
      </c>
      <c r="C22" s="14" t="s">
        <v>20</v>
      </c>
      <c r="D22" s="1">
        <v>2007</v>
      </c>
      <c r="E22" s="1">
        <v>1</v>
      </c>
      <c r="F22" s="5">
        <v>48.9</v>
      </c>
      <c r="G22" s="1">
        <v>12</v>
      </c>
      <c r="H22" s="21">
        <v>0.4</v>
      </c>
      <c r="I22" s="21">
        <v>8.4</v>
      </c>
      <c r="J22" s="21">
        <v>52.6</v>
      </c>
      <c r="K22" s="21">
        <v>35</v>
      </c>
      <c r="L22" s="20">
        <v>3.4</v>
      </c>
      <c r="N22" s="19">
        <v>12</v>
      </c>
      <c r="O22" s="3">
        <v>61.6</v>
      </c>
      <c r="P22" s="3">
        <v>20.3</v>
      </c>
      <c r="Q22" s="3">
        <v>17.399999999999999</v>
      </c>
      <c r="S22" s="3">
        <v>12</v>
      </c>
      <c r="T22" s="21">
        <v>3.2</v>
      </c>
      <c r="U22" s="21">
        <v>13.8</v>
      </c>
      <c r="V22" s="21">
        <v>82.4</v>
      </c>
      <c r="X22" s="6">
        <f t="shared" si="3"/>
        <v>172.12800000000001</v>
      </c>
      <c r="Y22" s="6">
        <f t="shared" si="4"/>
        <v>751.10400000000004</v>
      </c>
      <c r="Z22" s="6"/>
      <c r="AA22" s="6">
        <f t="shared" si="0"/>
        <v>10603.084800000001</v>
      </c>
      <c r="AB22" s="6">
        <f t="shared" si="1"/>
        <v>3494.1984000000002</v>
      </c>
      <c r="AC22" s="6">
        <f t="shared" si="2"/>
        <v>2995.0272</v>
      </c>
      <c r="AD22" s="7"/>
      <c r="AE22" s="6">
        <f t="shared" si="6"/>
        <v>2403.5328000000004</v>
      </c>
      <c r="AF22" s="6">
        <f t="shared" si="7"/>
        <v>10365.235200000001</v>
      </c>
      <c r="AG22" s="6">
        <f t="shared" si="8"/>
        <v>61890.969600000011</v>
      </c>
    </row>
    <row r="23" spans="1:33" ht="20" customHeight="1" x14ac:dyDescent="0.2">
      <c r="A23" s="10">
        <v>30</v>
      </c>
      <c r="B23" s="10" t="s">
        <v>17</v>
      </c>
      <c r="C23" s="14" t="s">
        <v>21</v>
      </c>
      <c r="D23" s="1">
        <v>2007</v>
      </c>
      <c r="E23" s="1">
        <v>2</v>
      </c>
      <c r="F23" s="5">
        <v>54.5</v>
      </c>
      <c r="G23" s="1">
        <v>12</v>
      </c>
      <c r="H23" s="21">
        <v>0.2</v>
      </c>
      <c r="I23" s="21">
        <v>4.8</v>
      </c>
      <c r="J23" s="21">
        <v>41</v>
      </c>
      <c r="K23" s="21">
        <v>47</v>
      </c>
      <c r="L23" s="20">
        <v>6</v>
      </c>
      <c r="N23" s="19">
        <v>12</v>
      </c>
      <c r="O23" s="3">
        <v>56</v>
      </c>
      <c r="P23" s="3">
        <v>20.2</v>
      </c>
      <c r="Q23" s="3">
        <v>22.9</v>
      </c>
      <c r="S23" s="3">
        <v>12</v>
      </c>
      <c r="T23" s="21">
        <v>2.1</v>
      </c>
      <c r="U23" s="21">
        <v>12.6</v>
      </c>
      <c r="V23" s="21">
        <v>84.5</v>
      </c>
      <c r="X23" s="6">
        <f t="shared" si="3"/>
        <v>109</v>
      </c>
      <c r="Y23" s="6">
        <f t="shared" si="4"/>
        <v>1155.4000000000001</v>
      </c>
      <c r="Z23" s="6"/>
      <c r="AA23" s="6">
        <f t="shared" si="0"/>
        <v>6104</v>
      </c>
      <c r="AB23" s="6">
        <f t="shared" si="1"/>
        <v>2201.7999999999997</v>
      </c>
      <c r="AC23" s="6">
        <f t="shared" si="2"/>
        <v>2496.1</v>
      </c>
      <c r="AD23" s="7"/>
      <c r="AE23" s="6">
        <f t="shared" si="6"/>
        <v>2426.34</v>
      </c>
      <c r="AF23" s="6">
        <f t="shared" si="7"/>
        <v>14558.04</v>
      </c>
      <c r="AG23" s="6">
        <f t="shared" si="8"/>
        <v>97631.3</v>
      </c>
    </row>
    <row r="24" spans="1:33" ht="20" customHeight="1" x14ac:dyDescent="0.2">
      <c r="A24" s="10">
        <v>31</v>
      </c>
      <c r="B24" s="10" t="s">
        <v>17</v>
      </c>
      <c r="C24" s="14" t="s">
        <v>22</v>
      </c>
      <c r="D24" s="1">
        <v>2007</v>
      </c>
      <c r="E24" s="1">
        <v>3</v>
      </c>
      <c r="F24" s="5">
        <v>54.5</v>
      </c>
      <c r="G24" s="1">
        <v>12</v>
      </c>
      <c r="H24" s="21">
        <v>0.3</v>
      </c>
      <c r="I24" s="21">
        <v>3.9</v>
      </c>
      <c r="J24" s="21">
        <v>35.1</v>
      </c>
      <c r="K24" s="21">
        <v>51.4</v>
      </c>
      <c r="L24" s="20">
        <v>8.6</v>
      </c>
      <c r="N24" s="19">
        <v>12</v>
      </c>
      <c r="O24" s="3">
        <v>46.7</v>
      </c>
      <c r="P24" s="3">
        <v>20.7</v>
      </c>
      <c r="Q24" s="3">
        <v>30.4</v>
      </c>
      <c r="S24" s="3">
        <v>12</v>
      </c>
      <c r="T24" s="21">
        <v>2.8</v>
      </c>
      <c r="U24" s="21">
        <v>9.9</v>
      </c>
      <c r="V24" s="21">
        <v>86.6</v>
      </c>
      <c r="X24" s="6">
        <f t="shared" si="3"/>
        <v>91.56</v>
      </c>
      <c r="Y24" s="6">
        <f t="shared" si="4"/>
        <v>1308</v>
      </c>
      <c r="Z24" s="6"/>
      <c r="AA24" s="6">
        <f t="shared" si="0"/>
        <v>4275.8520000000008</v>
      </c>
      <c r="AB24" s="6">
        <f t="shared" si="1"/>
        <v>1895.2919999999999</v>
      </c>
      <c r="AC24" s="6">
        <f t="shared" si="2"/>
        <v>2783.424</v>
      </c>
      <c r="AD24" s="7"/>
      <c r="AE24" s="6">
        <f t="shared" si="6"/>
        <v>3662.3999999999996</v>
      </c>
      <c r="AF24" s="6">
        <f t="shared" si="7"/>
        <v>12949.2</v>
      </c>
      <c r="AG24" s="6">
        <f t="shared" si="8"/>
        <v>113272.79999999999</v>
      </c>
    </row>
    <row r="25" spans="1:33" ht="20" customHeight="1" x14ac:dyDescent="0.2">
      <c r="A25" s="10">
        <v>32</v>
      </c>
      <c r="B25" s="10" t="s">
        <v>17</v>
      </c>
      <c r="C25" s="14" t="s">
        <v>23</v>
      </c>
      <c r="D25" s="1">
        <v>2007</v>
      </c>
      <c r="E25" s="1">
        <v>4</v>
      </c>
      <c r="F25" s="5">
        <v>57.6</v>
      </c>
      <c r="G25" s="1">
        <v>12</v>
      </c>
      <c r="H25" s="21">
        <v>0.6</v>
      </c>
      <c r="I25" s="21">
        <v>2.2999999999999998</v>
      </c>
      <c r="J25" s="21">
        <v>17.8</v>
      </c>
      <c r="K25" s="21">
        <v>58.2</v>
      </c>
      <c r="L25" s="20">
        <v>20.399999999999999</v>
      </c>
      <c r="N25" s="19">
        <v>12</v>
      </c>
      <c r="O25" s="3">
        <v>27.3</v>
      </c>
      <c r="P25" s="3">
        <v>24.2</v>
      </c>
      <c r="Q25" s="3">
        <v>42.4</v>
      </c>
      <c r="S25" s="3">
        <v>12</v>
      </c>
      <c r="T25" s="21">
        <v>0.9</v>
      </c>
      <c r="U25" s="21">
        <v>8.5</v>
      </c>
      <c r="V25" s="21">
        <v>90.1</v>
      </c>
      <c r="X25" s="6">
        <f t="shared" si="3"/>
        <v>66.816000000000003</v>
      </c>
      <c r="Y25" s="6">
        <f t="shared" si="4"/>
        <v>1810.9440000000002</v>
      </c>
      <c r="Z25" s="6"/>
      <c r="AA25" s="6">
        <f t="shared" si="0"/>
        <v>1824.0768</v>
      </c>
      <c r="AB25" s="6">
        <f t="shared" si="1"/>
        <v>1616.9472000000001</v>
      </c>
      <c r="AC25" s="6">
        <f t="shared" si="2"/>
        <v>2832.9983999999999</v>
      </c>
      <c r="AD25" s="7"/>
      <c r="AE25" s="6">
        <f t="shared" si="6"/>
        <v>1629.8496000000002</v>
      </c>
      <c r="AF25" s="6">
        <f t="shared" si="7"/>
        <v>15393.024000000001</v>
      </c>
      <c r="AG25" s="6">
        <f t="shared" si="8"/>
        <v>163166.05439999999</v>
      </c>
    </row>
    <row r="26" spans="1:33" ht="20" customHeight="1" x14ac:dyDescent="0.2">
      <c r="A26" s="10">
        <v>33</v>
      </c>
      <c r="B26" s="10" t="s">
        <v>17</v>
      </c>
      <c r="C26" s="14" t="s">
        <v>24</v>
      </c>
      <c r="D26" s="1">
        <v>2008</v>
      </c>
      <c r="E26" s="1">
        <v>1</v>
      </c>
      <c r="F26" s="5">
        <v>57.6</v>
      </c>
      <c r="G26" s="1">
        <v>12</v>
      </c>
      <c r="H26" s="21">
        <v>0.4</v>
      </c>
      <c r="I26" s="21">
        <v>1.6</v>
      </c>
      <c r="J26" s="21">
        <v>11.4</v>
      </c>
      <c r="K26" s="21">
        <v>60.7</v>
      </c>
      <c r="L26" s="20">
        <v>25.2</v>
      </c>
      <c r="N26" s="19">
        <v>12</v>
      </c>
      <c r="O26" s="3">
        <v>34.799999999999997</v>
      </c>
      <c r="P26" s="3">
        <v>17.399999999999999</v>
      </c>
      <c r="Q26" s="3">
        <v>43.5</v>
      </c>
      <c r="S26" s="3">
        <v>12</v>
      </c>
      <c r="T26" s="21">
        <v>1.1000000000000001</v>
      </c>
      <c r="U26" s="21">
        <v>9.3000000000000007</v>
      </c>
      <c r="V26" s="21">
        <v>89</v>
      </c>
      <c r="X26" s="6">
        <f t="shared" si="3"/>
        <v>46.080000000000013</v>
      </c>
      <c r="Y26" s="6">
        <f t="shared" si="4"/>
        <v>1979.1360000000006</v>
      </c>
      <c r="Z26" s="6"/>
      <c r="AA26" s="6">
        <f t="shared" si="0"/>
        <v>1603.5840000000003</v>
      </c>
      <c r="AB26" s="6">
        <f t="shared" si="1"/>
        <v>801.79200000000014</v>
      </c>
      <c r="AC26" s="6">
        <f t="shared" si="2"/>
        <v>2004.4800000000005</v>
      </c>
      <c r="AD26" s="7"/>
      <c r="AE26" s="6">
        <f t="shared" si="6"/>
        <v>2177.0496000000007</v>
      </c>
      <c r="AF26" s="6">
        <f t="shared" si="7"/>
        <v>18405.964800000009</v>
      </c>
      <c r="AG26" s="6">
        <f t="shared" si="8"/>
        <v>176143.10400000005</v>
      </c>
    </row>
    <row r="27" spans="1:33" ht="20" customHeight="1" x14ac:dyDescent="0.2">
      <c r="A27" s="10">
        <v>34</v>
      </c>
      <c r="B27" s="10" t="s">
        <v>17</v>
      </c>
      <c r="C27" s="14" t="s">
        <v>25</v>
      </c>
      <c r="D27" s="1">
        <v>2008</v>
      </c>
      <c r="E27" s="1">
        <v>2</v>
      </c>
      <c r="F27" s="5">
        <v>59.5</v>
      </c>
      <c r="G27" s="1">
        <v>12</v>
      </c>
      <c r="H27" s="21">
        <v>0.4</v>
      </c>
      <c r="I27" s="21">
        <v>0.9</v>
      </c>
      <c r="J27" s="21">
        <v>5.8</v>
      </c>
      <c r="K27" s="21">
        <v>51.3</v>
      </c>
      <c r="L27" s="20">
        <v>40.799999999999997</v>
      </c>
      <c r="N27" s="19">
        <v>12</v>
      </c>
      <c r="O27" s="3">
        <v>16.7</v>
      </c>
      <c r="P27" s="3">
        <v>20</v>
      </c>
      <c r="Q27" s="3">
        <v>50</v>
      </c>
      <c r="S27" s="3">
        <v>12</v>
      </c>
      <c r="T27" s="21">
        <v>1.3</v>
      </c>
      <c r="U27" s="21">
        <v>6</v>
      </c>
      <c r="V27" s="21">
        <v>92.3</v>
      </c>
      <c r="X27" s="6">
        <f t="shared" si="3"/>
        <v>30.94</v>
      </c>
      <c r="Y27" s="6">
        <f t="shared" si="4"/>
        <v>2191.98</v>
      </c>
      <c r="Z27" s="6"/>
      <c r="AA27" s="6">
        <f t="shared" si="0"/>
        <v>516.69799999999998</v>
      </c>
      <c r="AB27" s="6">
        <f t="shared" si="1"/>
        <v>618.80000000000007</v>
      </c>
      <c r="AC27" s="6">
        <f t="shared" si="2"/>
        <v>1547</v>
      </c>
      <c r="AD27" s="7"/>
      <c r="AE27" s="6">
        <f t="shared" si="6"/>
        <v>2849.5740000000001</v>
      </c>
      <c r="AF27" s="6">
        <f t="shared" si="7"/>
        <v>13151.880000000001</v>
      </c>
      <c r="AG27" s="6">
        <f t="shared" si="8"/>
        <v>202319.75399999999</v>
      </c>
    </row>
    <row r="28" spans="1:33" ht="20" customHeight="1" x14ac:dyDescent="0.2">
      <c r="A28" s="10">
        <v>35</v>
      </c>
      <c r="B28" s="10" t="s">
        <v>17</v>
      </c>
      <c r="C28" s="14" t="s">
        <v>26</v>
      </c>
      <c r="D28" s="1">
        <v>2008</v>
      </c>
      <c r="E28" s="1">
        <v>3</v>
      </c>
      <c r="F28" s="5">
        <v>57.9</v>
      </c>
      <c r="G28" s="1">
        <v>12</v>
      </c>
      <c r="H28" s="21">
        <v>0.7</v>
      </c>
      <c r="I28" s="21">
        <v>0.7</v>
      </c>
      <c r="J28" s="21">
        <v>3.2</v>
      </c>
      <c r="K28" s="21">
        <v>41.6</v>
      </c>
      <c r="L28" s="20">
        <v>53</v>
      </c>
      <c r="N28" s="19">
        <v>12</v>
      </c>
      <c r="O28" s="3">
        <v>12.1</v>
      </c>
      <c r="P28" s="3">
        <v>30.3</v>
      </c>
      <c r="Q28" s="3">
        <v>51.5</v>
      </c>
      <c r="S28" s="3">
        <v>12</v>
      </c>
      <c r="T28" s="21">
        <v>0.7</v>
      </c>
      <c r="U28" s="21">
        <v>6</v>
      </c>
      <c r="V28" s="21">
        <v>93</v>
      </c>
      <c r="X28" s="6">
        <f t="shared" si="3"/>
        <v>32.423999999999999</v>
      </c>
      <c r="Y28" s="6">
        <f t="shared" si="4"/>
        <v>2190.9359999999997</v>
      </c>
      <c r="Z28" s="6"/>
      <c r="AA28" s="6">
        <f t="shared" si="0"/>
        <v>392.3304</v>
      </c>
      <c r="AB28" s="6">
        <f t="shared" si="1"/>
        <v>982.44719999999995</v>
      </c>
      <c r="AC28" s="6">
        <f t="shared" si="2"/>
        <v>1669.836</v>
      </c>
      <c r="AD28" s="7"/>
      <c r="AE28" s="6">
        <f t="shared" si="6"/>
        <v>1533.6551999999997</v>
      </c>
      <c r="AF28" s="6">
        <f t="shared" si="7"/>
        <v>13145.615999999998</v>
      </c>
      <c r="AG28" s="6">
        <f t="shared" si="8"/>
        <v>203757.04799999998</v>
      </c>
    </row>
    <row r="29" spans="1:33" ht="20" customHeight="1" x14ac:dyDescent="0.2">
      <c r="A29" s="10">
        <v>36</v>
      </c>
      <c r="B29" s="10" t="s">
        <v>17</v>
      </c>
      <c r="C29" s="14" t="s">
        <v>27</v>
      </c>
      <c r="D29" s="1">
        <v>2008</v>
      </c>
      <c r="E29" s="1">
        <v>4</v>
      </c>
      <c r="F29" s="5">
        <v>59.5</v>
      </c>
      <c r="G29" s="1">
        <v>12</v>
      </c>
      <c r="H29" s="21">
        <v>0.8</v>
      </c>
      <c r="I29" s="21">
        <v>2.9</v>
      </c>
      <c r="J29" s="21">
        <v>9</v>
      </c>
      <c r="K29" s="21">
        <v>50.9</v>
      </c>
      <c r="L29" s="20">
        <v>35.700000000000003</v>
      </c>
      <c r="N29" s="19">
        <v>12</v>
      </c>
      <c r="O29" s="3">
        <v>30.2</v>
      </c>
      <c r="P29" s="3">
        <v>30.2</v>
      </c>
      <c r="Q29" s="3">
        <v>31.4</v>
      </c>
      <c r="S29" s="3">
        <v>12</v>
      </c>
      <c r="T29" s="21">
        <v>0.5</v>
      </c>
      <c r="U29" s="21">
        <v>7.1</v>
      </c>
      <c r="V29" s="21">
        <v>91.8</v>
      </c>
      <c r="X29" s="6">
        <f t="shared" si="3"/>
        <v>88.060000000000016</v>
      </c>
      <c r="Y29" s="6">
        <f t="shared" si="4"/>
        <v>2061.08</v>
      </c>
      <c r="Z29" s="6"/>
      <c r="AA29" s="6">
        <f t="shared" si="0"/>
        <v>2659.4120000000003</v>
      </c>
      <c r="AB29" s="6">
        <f t="shared" si="1"/>
        <v>2659.4120000000003</v>
      </c>
      <c r="AC29" s="6">
        <f t="shared" si="2"/>
        <v>2765.0840000000003</v>
      </c>
      <c r="AD29" s="7"/>
      <c r="AE29" s="6">
        <f t="shared" si="6"/>
        <v>1030.54</v>
      </c>
      <c r="AF29" s="6">
        <f t="shared" si="7"/>
        <v>14633.667999999998</v>
      </c>
      <c r="AG29" s="6">
        <f t="shared" si="8"/>
        <v>189207.144</v>
      </c>
    </row>
    <row r="30" spans="1:33" ht="20" customHeight="1" x14ac:dyDescent="0.2">
      <c r="A30" s="10">
        <v>37</v>
      </c>
      <c r="B30" s="10" t="s">
        <v>17</v>
      </c>
      <c r="C30" s="14" t="s">
        <v>28</v>
      </c>
      <c r="D30" s="1">
        <v>2009</v>
      </c>
      <c r="E30" s="1">
        <v>1</v>
      </c>
      <c r="F30" s="5">
        <v>61.4</v>
      </c>
      <c r="G30" s="1">
        <v>12</v>
      </c>
      <c r="H30" s="21">
        <v>1</v>
      </c>
      <c r="I30" s="21">
        <v>9.8000000000000007</v>
      </c>
      <c r="J30" s="21">
        <v>22.1</v>
      </c>
      <c r="K30" s="21">
        <v>48.8</v>
      </c>
      <c r="L30" s="20">
        <v>17.8</v>
      </c>
      <c r="N30" s="19">
        <v>12</v>
      </c>
      <c r="O30" s="3">
        <v>47.7</v>
      </c>
      <c r="P30" s="3">
        <v>33.799999999999997</v>
      </c>
      <c r="Q30" s="3">
        <v>16.2</v>
      </c>
      <c r="S30" s="3">
        <v>12</v>
      </c>
      <c r="T30" s="21">
        <v>0.5</v>
      </c>
      <c r="U30" s="21">
        <v>8.6999999999999993</v>
      </c>
      <c r="V30" s="21">
        <v>89.8</v>
      </c>
      <c r="X30" s="6">
        <f t="shared" si="3"/>
        <v>265.24800000000005</v>
      </c>
      <c r="Y30" s="6">
        <f t="shared" si="4"/>
        <v>1635.6959999999999</v>
      </c>
      <c r="Z30" s="6"/>
      <c r="AA30" s="6">
        <f t="shared" si="0"/>
        <v>12652.329600000003</v>
      </c>
      <c r="AB30" s="6">
        <f t="shared" si="1"/>
        <v>8965.3824000000004</v>
      </c>
      <c r="AC30" s="6">
        <f t="shared" si="2"/>
        <v>4297.0176000000001</v>
      </c>
      <c r="AD30" s="7"/>
      <c r="AE30" s="6">
        <f t="shared" si="6"/>
        <v>817.84799999999996</v>
      </c>
      <c r="AF30" s="6">
        <f t="shared" si="7"/>
        <v>14230.555199999999</v>
      </c>
      <c r="AG30" s="6">
        <f t="shared" si="8"/>
        <v>146885.50079999998</v>
      </c>
    </row>
    <row r="31" spans="1:33" ht="20" customHeight="1" x14ac:dyDescent="0.2">
      <c r="A31" s="10">
        <v>38</v>
      </c>
      <c r="B31" s="10" t="s">
        <v>17</v>
      </c>
      <c r="C31" s="14" t="s">
        <v>29</v>
      </c>
      <c r="D31" s="1">
        <v>2009</v>
      </c>
      <c r="E31" s="1">
        <v>2</v>
      </c>
      <c r="F31" s="5">
        <v>59.6</v>
      </c>
      <c r="G31" s="1">
        <v>12</v>
      </c>
      <c r="H31" s="21">
        <v>1.3</v>
      </c>
      <c r="I31" s="21">
        <v>21</v>
      </c>
      <c r="J31" s="21">
        <v>29.2</v>
      </c>
      <c r="K31" s="21">
        <v>39.4</v>
      </c>
      <c r="L31" s="20">
        <v>8.1</v>
      </c>
      <c r="N31" s="19">
        <v>12</v>
      </c>
      <c r="O31" s="3">
        <v>55.7</v>
      </c>
      <c r="P31" s="3">
        <v>29.4</v>
      </c>
      <c r="Q31" s="3">
        <v>14.3</v>
      </c>
      <c r="S31" s="3">
        <v>12</v>
      </c>
      <c r="T31" s="21">
        <v>0.8</v>
      </c>
      <c r="U31" s="21">
        <v>9.3000000000000007</v>
      </c>
      <c r="V31" s="21">
        <v>89.1</v>
      </c>
      <c r="X31" s="6">
        <f t="shared" si="3"/>
        <v>531.63200000000006</v>
      </c>
      <c r="Y31" s="6">
        <f t="shared" si="4"/>
        <v>1132.3999999999999</v>
      </c>
      <c r="Z31" s="6"/>
      <c r="AA31" s="6">
        <f t="shared" si="0"/>
        <v>29611.902400000006</v>
      </c>
      <c r="AB31" s="6">
        <f t="shared" si="1"/>
        <v>15629.980800000001</v>
      </c>
      <c r="AC31" s="6">
        <f t="shared" si="2"/>
        <v>7602.3376000000017</v>
      </c>
      <c r="AD31" s="7"/>
      <c r="AE31" s="6">
        <f t="shared" si="6"/>
        <v>905.92</v>
      </c>
      <c r="AF31" s="6">
        <f t="shared" si="7"/>
        <v>10531.32</v>
      </c>
      <c r="AG31" s="6">
        <f t="shared" si="8"/>
        <v>100896.83999999998</v>
      </c>
    </row>
    <row r="32" spans="1:33" ht="20" customHeight="1" x14ac:dyDescent="0.2">
      <c r="A32" s="10">
        <v>39</v>
      </c>
      <c r="B32" s="10" t="s">
        <v>17</v>
      </c>
      <c r="C32" s="14" t="s">
        <v>30</v>
      </c>
      <c r="D32" s="1">
        <v>2009</v>
      </c>
      <c r="E32" s="1">
        <v>3</v>
      </c>
      <c r="F32" s="5">
        <v>56.9</v>
      </c>
      <c r="G32" s="1">
        <v>12</v>
      </c>
      <c r="H32" s="21">
        <v>1.5</v>
      </c>
      <c r="I32" s="21">
        <v>18.600000000000001</v>
      </c>
      <c r="J32" s="21">
        <v>31.5</v>
      </c>
      <c r="K32" s="21">
        <v>39.4</v>
      </c>
      <c r="L32" s="20">
        <v>8</v>
      </c>
      <c r="N32" s="19">
        <v>12</v>
      </c>
      <c r="O32" s="3">
        <v>51.4</v>
      </c>
      <c r="P32" s="3">
        <v>29.8</v>
      </c>
      <c r="Q32" s="3">
        <v>17.899999999999999</v>
      </c>
      <c r="S32" s="3">
        <v>12</v>
      </c>
      <c r="T32" s="21">
        <v>0.7</v>
      </c>
      <c r="U32" s="21">
        <v>10.8</v>
      </c>
      <c r="V32" s="21">
        <v>86.9</v>
      </c>
      <c r="X32" s="6">
        <f t="shared" si="3"/>
        <v>457.476</v>
      </c>
      <c r="Y32" s="6">
        <f t="shared" si="4"/>
        <v>1078.8239999999998</v>
      </c>
      <c r="Z32" s="6"/>
      <c r="AA32" s="6">
        <f t="shared" si="0"/>
        <v>23514.2664</v>
      </c>
      <c r="AB32" s="6">
        <f t="shared" si="1"/>
        <v>13632.784799999999</v>
      </c>
      <c r="AC32" s="6">
        <f t="shared" si="2"/>
        <v>8188.8203999999996</v>
      </c>
      <c r="AD32" s="7"/>
      <c r="AE32" s="6">
        <f t="shared" si="6"/>
        <v>755.17679999999984</v>
      </c>
      <c r="AF32" s="6">
        <f t="shared" si="7"/>
        <v>11651.299199999999</v>
      </c>
      <c r="AG32" s="6">
        <f t="shared" si="8"/>
        <v>93749.805599999992</v>
      </c>
    </row>
    <row r="33" spans="1:33" ht="20" customHeight="1" x14ac:dyDescent="0.2">
      <c r="A33" s="10">
        <v>40</v>
      </c>
      <c r="B33" s="10" t="s">
        <v>17</v>
      </c>
      <c r="C33" s="14" t="s">
        <v>31</v>
      </c>
      <c r="D33" s="1">
        <v>2009</v>
      </c>
      <c r="E33" s="1">
        <v>4</v>
      </c>
      <c r="F33" s="5">
        <v>59.2</v>
      </c>
      <c r="G33" s="1">
        <v>12</v>
      </c>
      <c r="H33" s="21">
        <v>3.4</v>
      </c>
      <c r="I33" s="21">
        <v>31.5</v>
      </c>
      <c r="J33" s="21">
        <v>35.1</v>
      </c>
      <c r="K33" s="21">
        <v>24.4</v>
      </c>
      <c r="L33" s="20">
        <v>4.4000000000000004</v>
      </c>
      <c r="N33" s="19">
        <v>12</v>
      </c>
      <c r="O33" s="3">
        <v>43.8</v>
      </c>
      <c r="P33" s="3">
        <v>35.200000000000003</v>
      </c>
      <c r="Q33" s="3">
        <v>20.7</v>
      </c>
      <c r="S33" s="3">
        <v>12</v>
      </c>
      <c r="T33" s="21">
        <v>1.5</v>
      </c>
      <c r="U33" s="21">
        <v>11.9</v>
      </c>
      <c r="V33" s="21">
        <v>85.9</v>
      </c>
      <c r="X33" s="6">
        <f t="shared" si="3"/>
        <v>826.43200000000013</v>
      </c>
      <c r="Y33" s="6">
        <f t="shared" si="4"/>
        <v>681.98400000000004</v>
      </c>
      <c r="Z33" s="6"/>
      <c r="AA33" s="6">
        <f t="shared" si="0"/>
        <v>36197.721600000004</v>
      </c>
      <c r="AB33" s="6">
        <f t="shared" si="1"/>
        <v>29090.406400000007</v>
      </c>
      <c r="AC33" s="6">
        <f t="shared" si="2"/>
        <v>17107.142400000001</v>
      </c>
      <c r="AD33" s="7"/>
      <c r="AE33" s="6">
        <f t="shared" si="6"/>
        <v>1022.9760000000001</v>
      </c>
      <c r="AF33" s="6">
        <f t="shared" si="7"/>
        <v>8115.6096000000007</v>
      </c>
      <c r="AG33" s="6">
        <f t="shared" si="8"/>
        <v>58582.42560000001</v>
      </c>
    </row>
    <row r="34" spans="1:33" ht="20" customHeight="1" x14ac:dyDescent="0.2">
      <c r="A34" s="10">
        <v>41</v>
      </c>
      <c r="B34" s="10" t="s">
        <v>17</v>
      </c>
      <c r="C34" s="14" t="s">
        <v>32</v>
      </c>
      <c r="D34" s="1">
        <v>2010</v>
      </c>
      <c r="E34" s="1">
        <v>1</v>
      </c>
      <c r="F34" s="5">
        <v>57.1</v>
      </c>
      <c r="G34" s="1">
        <v>12</v>
      </c>
      <c r="H34" s="21">
        <v>3.9</v>
      </c>
      <c r="I34" s="21">
        <v>35.9</v>
      </c>
      <c r="J34" s="21">
        <v>36</v>
      </c>
      <c r="K34" s="21">
        <v>20.2</v>
      </c>
      <c r="L34" s="20">
        <v>3.4</v>
      </c>
      <c r="N34" s="19">
        <v>12</v>
      </c>
      <c r="O34" s="3">
        <v>33.4</v>
      </c>
      <c r="P34" s="3">
        <v>42.7</v>
      </c>
      <c r="Q34" s="3">
        <v>23.1</v>
      </c>
      <c r="S34" s="3">
        <v>12</v>
      </c>
      <c r="T34" s="21">
        <v>1.5</v>
      </c>
      <c r="U34" s="21">
        <v>13.6</v>
      </c>
      <c r="V34" s="21">
        <v>84.2</v>
      </c>
      <c r="X34" s="6">
        <f t="shared" si="3"/>
        <v>909.03200000000015</v>
      </c>
      <c r="Y34" s="6">
        <f t="shared" si="4"/>
        <v>539.02400000000011</v>
      </c>
      <c r="Z34" s="6"/>
      <c r="AA34" s="6">
        <f t="shared" si="0"/>
        <v>30361.668800000003</v>
      </c>
      <c r="AB34" s="6">
        <f t="shared" si="1"/>
        <v>38815.666400000009</v>
      </c>
      <c r="AC34" s="6">
        <f t="shared" si="2"/>
        <v>20998.639200000005</v>
      </c>
      <c r="AD34" s="7"/>
      <c r="AE34" s="6">
        <f t="shared" si="6"/>
        <v>808.53600000000017</v>
      </c>
      <c r="AF34" s="6">
        <f t="shared" si="7"/>
        <v>7330.7264000000014</v>
      </c>
      <c r="AG34" s="6">
        <f t="shared" si="8"/>
        <v>45385.820800000009</v>
      </c>
    </row>
    <row r="35" spans="1:33" ht="20" customHeight="1" x14ac:dyDescent="0.2">
      <c r="A35" s="10">
        <v>42</v>
      </c>
      <c r="B35" s="10" t="s">
        <v>17</v>
      </c>
      <c r="C35" s="14" t="s">
        <v>33</v>
      </c>
      <c r="D35" s="1">
        <v>2010</v>
      </c>
      <c r="E35" s="1">
        <v>2</v>
      </c>
      <c r="F35" s="5">
        <v>57.8</v>
      </c>
      <c r="G35" s="1">
        <v>12</v>
      </c>
      <c r="H35" s="21">
        <v>2.6</v>
      </c>
      <c r="I35" s="21">
        <v>22.9</v>
      </c>
      <c r="J35" s="21">
        <v>37.700000000000003</v>
      </c>
      <c r="K35" s="21">
        <v>30.6</v>
      </c>
      <c r="L35" s="20">
        <v>5.2</v>
      </c>
      <c r="N35" s="19">
        <v>12</v>
      </c>
      <c r="O35" s="3">
        <v>31.7</v>
      </c>
      <c r="P35" s="3">
        <v>42.8</v>
      </c>
      <c r="Q35" s="3">
        <v>24.8</v>
      </c>
      <c r="S35" s="3">
        <v>12</v>
      </c>
      <c r="T35" s="21">
        <v>1.9</v>
      </c>
      <c r="U35" s="21">
        <v>13.4</v>
      </c>
      <c r="V35" s="21">
        <v>83.2</v>
      </c>
      <c r="X35" s="6">
        <f t="shared" si="3"/>
        <v>589.56000000000006</v>
      </c>
      <c r="Y35" s="6">
        <f t="shared" si="4"/>
        <v>827.69600000000014</v>
      </c>
      <c r="Z35" s="6"/>
      <c r="AA35" s="6">
        <f t="shared" si="0"/>
        <v>18689.052</v>
      </c>
      <c r="AB35" s="6">
        <f t="shared" si="1"/>
        <v>25233.168000000001</v>
      </c>
      <c r="AC35" s="6">
        <f t="shared" si="2"/>
        <v>14621.088000000002</v>
      </c>
      <c r="AD35" s="7"/>
      <c r="AE35" s="6">
        <f t="shared" si="6"/>
        <v>1572.6224000000002</v>
      </c>
      <c r="AF35" s="6">
        <f t="shared" si="7"/>
        <v>11091.126400000003</v>
      </c>
      <c r="AG35" s="6">
        <f t="shared" si="8"/>
        <v>68864.30720000001</v>
      </c>
    </row>
    <row r="36" spans="1:33" ht="20" customHeight="1" x14ac:dyDescent="0.2">
      <c r="A36" s="10">
        <v>43</v>
      </c>
      <c r="B36" s="10" t="s">
        <v>17</v>
      </c>
      <c r="C36" s="14" t="s">
        <v>34</v>
      </c>
      <c r="D36" s="1">
        <v>2010</v>
      </c>
      <c r="E36" s="1">
        <v>3</v>
      </c>
      <c r="F36" s="5">
        <v>55.6</v>
      </c>
      <c r="G36" s="1">
        <v>12</v>
      </c>
      <c r="H36" s="21">
        <v>1.8</v>
      </c>
      <c r="I36" s="21">
        <v>22.6</v>
      </c>
      <c r="J36" s="21">
        <v>40.700000000000003</v>
      </c>
      <c r="K36" s="21">
        <v>30.1</v>
      </c>
      <c r="L36" s="20">
        <v>4.0999999999999996</v>
      </c>
      <c r="N36" s="19">
        <v>12</v>
      </c>
      <c r="O36" s="3">
        <v>38.4</v>
      </c>
      <c r="P36" s="3">
        <v>32.5</v>
      </c>
      <c r="Q36" s="3">
        <v>27.4</v>
      </c>
      <c r="S36" s="3">
        <v>12</v>
      </c>
      <c r="T36" s="21">
        <v>2</v>
      </c>
      <c r="U36" s="21">
        <v>13.9</v>
      </c>
      <c r="V36" s="21">
        <v>83.4</v>
      </c>
      <c r="X36" s="6">
        <f t="shared" si="3"/>
        <v>542.65600000000006</v>
      </c>
      <c r="Y36" s="6">
        <f t="shared" si="4"/>
        <v>760.60800000000006</v>
      </c>
      <c r="Z36" s="6"/>
      <c r="AA36" s="6">
        <f t="shared" si="0"/>
        <v>20837.990400000002</v>
      </c>
      <c r="AB36" s="6">
        <f t="shared" si="1"/>
        <v>17636.320000000003</v>
      </c>
      <c r="AC36" s="6">
        <f t="shared" si="2"/>
        <v>14868.7744</v>
      </c>
      <c r="AD36" s="7"/>
      <c r="AE36" s="6">
        <f t="shared" si="6"/>
        <v>1521.2160000000001</v>
      </c>
      <c r="AF36" s="6">
        <f t="shared" si="7"/>
        <v>10572.451200000001</v>
      </c>
      <c r="AG36" s="6">
        <f t="shared" si="8"/>
        <v>63434.707200000012</v>
      </c>
    </row>
    <row r="37" spans="1:33" ht="20" customHeight="1" x14ac:dyDescent="0.2">
      <c r="A37" s="10">
        <v>44</v>
      </c>
      <c r="B37" s="10" t="s">
        <v>17</v>
      </c>
      <c r="C37" s="14" t="s">
        <v>35</v>
      </c>
      <c r="D37" s="1">
        <v>2010</v>
      </c>
      <c r="E37" s="1">
        <v>4</v>
      </c>
      <c r="F37" s="5">
        <v>58.6</v>
      </c>
      <c r="G37" s="1">
        <v>12</v>
      </c>
      <c r="H37" s="21">
        <v>1.9</v>
      </c>
      <c r="I37" s="21">
        <v>19.2</v>
      </c>
      <c r="J37" s="21">
        <v>39.9</v>
      </c>
      <c r="K37" s="21">
        <v>31.9</v>
      </c>
      <c r="L37" s="20">
        <v>6.2</v>
      </c>
      <c r="N37" s="19">
        <v>12</v>
      </c>
      <c r="O37" s="3">
        <v>39.799999999999997</v>
      </c>
      <c r="P37" s="3">
        <v>35.799999999999997</v>
      </c>
      <c r="Q37" s="3">
        <v>23.8</v>
      </c>
      <c r="S37" s="3">
        <v>12</v>
      </c>
      <c r="T37" s="21">
        <v>1.8</v>
      </c>
      <c r="U37" s="21">
        <v>12.8</v>
      </c>
      <c r="V37" s="21">
        <v>84.3</v>
      </c>
      <c r="X37" s="6">
        <f t="shared" si="3"/>
        <v>494.58399999999995</v>
      </c>
      <c r="Y37" s="6">
        <f t="shared" si="4"/>
        <v>893.06399999999996</v>
      </c>
      <c r="Z37" s="6"/>
      <c r="AA37" s="6">
        <f t="shared" si="0"/>
        <v>19684.443199999998</v>
      </c>
      <c r="AB37" s="6">
        <f t="shared" si="1"/>
        <v>17706.107199999995</v>
      </c>
      <c r="AC37" s="6">
        <f t="shared" si="2"/>
        <v>11771.099199999999</v>
      </c>
      <c r="AD37" s="7"/>
      <c r="AE37" s="6">
        <f t="shared" si="6"/>
        <v>1607.5152</v>
      </c>
      <c r="AF37" s="6">
        <f t="shared" si="7"/>
        <v>11431.2192</v>
      </c>
      <c r="AG37" s="6">
        <f t="shared" si="8"/>
        <v>75285.295199999993</v>
      </c>
    </row>
    <row r="38" spans="1:33" ht="20" customHeight="1" x14ac:dyDescent="0.2">
      <c r="A38" s="10">
        <v>45</v>
      </c>
      <c r="B38" s="10" t="s">
        <v>17</v>
      </c>
      <c r="C38" s="14" t="s">
        <v>36</v>
      </c>
      <c r="D38" s="1">
        <v>2011</v>
      </c>
      <c r="E38" s="1">
        <v>1</v>
      </c>
      <c r="F38" s="5">
        <v>55.9</v>
      </c>
      <c r="G38" s="1">
        <v>12</v>
      </c>
      <c r="H38" s="21">
        <v>1</v>
      </c>
      <c r="I38" s="21">
        <v>12.7</v>
      </c>
      <c r="J38" s="21">
        <v>35.299999999999997</v>
      </c>
      <c r="K38" s="21">
        <v>43.8</v>
      </c>
      <c r="L38" s="20">
        <v>6.5</v>
      </c>
      <c r="N38" s="19">
        <v>12</v>
      </c>
      <c r="O38" s="3">
        <v>33.200000000000003</v>
      </c>
      <c r="P38" s="3">
        <v>37.799999999999997</v>
      </c>
      <c r="Q38" s="3">
        <v>27</v>
      </c>
      <c r="S38" s="3">
        <v>12</v>
      </c>
      <c r="T38" s="21">
        <v>1.6</v>
      </c>
      <c r="U38" s="21">
        <v>15.2</v>
      </c>
      <c r="V38" s="21">
        <v>82.3</v>
      </c>
      <c r="X38" s="6">
        <f t="shared" si="3"/>
        <v>306.33199999999988</v>
      </c>
      <c r="Y38" s="6">
        <f t="shared" si="4"/>
        <v>1124.7079999999999</v>
      </c>
      <c r="Z38" s="6"/>
      <c r="AA38" s="6">
        <f t="shared" si="0"/>
        <v>10170.222399999997</v>
      </c>
      <c r="AB38" s="6">
        <f t="shared" si="1"/>
        <v>11579.349599999994</v>
      </c>
      <c r="AC38" s="6">
        <f t="shared" si="2"/>
        <v>8270.9639999999963</v>
      </c>
      <c r="AD38" s="7"/>
      <c r="AE38" s="6">
        <f t="shared" si="6"/>
        <v>1799.5328</v>
      </c>
      <c r="AF38" s="6">
        <f t="shared" si="7"/>
        <v>17095.561599999997</v>
      </c>
      <c r="AG38" s="6">
        <f t="shared" si="8"/>
        <v>92563.468399999983</v>
      </c>
    </row>
    <row r="39" spans="1:33" ht="20" customHeight="1" x14ac:dyDescent="0.2">
      <c r="A39" s="10">
        <v>46</v>
      </c>
      <c r="B39" s="10" t="s">
        <v>17</v>
      </c>
      <c r="C39" s="14" t="s">
        <v>37</v>
      </c>
      <c r="D39" s="1">
        <v>2011</v>
      </c>
      <c r="E39" s="1">
        <v>2</v>
      </c>
      <c r="F39" s="5">
        <v>55.8</v>
      </c>
      <c r="G39" s="1">
        <v>12</v>
      </c>
      <c r="H39" s="21">
        <v>0.8</v>
      </c>
      <c r="I39" s="21">
        <v>11.6</v>
      </c>
      <c r="J39" s="21">
        <v>36</v>
      </c>
      <c r="K39" s="21">
        <v>43.7</v>
      </c>
      <c r="L39" s="20">
        <v>6.7</v>
      </c>
      <c r="N39" s="19">
        <v>12</v>
      </c>
      <c r="O39" s="3">
        <v>32.1</v>
      </c>
      <c r="P39" s="3">
        <v>37.5</v>
      </c>
      <c r="Q39" s="3">
        <v>28.2</v>
      </c>
      <c r="S39" s="3">
        <v>12</v>
      </c>
      <c r="T39" s="21">
        <v>2</v>
      </c>
      <c r="U39" s="21">
        <v>16.100000000000001</v>
      </c>
      <c r="V39" s="21">
        <v>81.3</v>
      </c>
      <c r="X39" s="6">
        <f t="shared" si="3"/>
        <v>276.76799999999992</v>
      </c>
      <c r="Y39" s="6">
        <f t="shared" si="4"/>
        <v>1124.9279999999999</v>
      </c>
      <c r="Z39" s="6"/>
      <c r="AA39" s="6">
        <f t="shared" si="0"/>
        <v>8884.2527999999984</v>
      </c>
      <c r="AB39" s="6">
        <f t="shared" si="1"/>
        <v>10378.799999999997</v>
      </c>
      <c r="AC39" s="6">
        <f t="shared" si="2"/>
        <v>7804.8575999999975</v>
      </c>
      <c r="AD39" s="7"/>
      <c r="AE39" s="6">
        <f t="shared" si="6"/>
        <v>2249.8559999999998</v>
      </c>
      <c r="AF39" s="6">
        <f t="shared" si="7"/>
        <v>18111.340799999998</v>
      </c>
      <c r="AG39" s="6">
        <f t="shared" si="8"/>
        <v>91456.646399999983</v>
      </c>
    </row>
    <row r="40" spans="1:33" ht="20" customHeight="1" x14ac:dyDescent="0.2">
      <c r="A40" s="10">
        <v>47</v>
      </c>
      <c r="B40" s="10" t="s">
        <v>17</v>
      </c>
      <c r="C40" s="14" t="s">
        <v>38</v>
      </c>
      <c r="D40" s="1">
        <v>2011</v>
      </c>
      <c r="E40" s="1">
        <v>3</v>
      </c>
      <c r="F40" s="5">
        <v>55.7</v>
      </c>
      <c r="G40" s="1">
        <v>12</v>
      </c>
      <c r="H40" s="21">
        <v>1</v>
      </c>
      <c r="I40" s="21">
        <v>11</v>
      </c>
      <c r="J40" s="21">
        <v>35</v>
      </c>
      <c r="K40" s="21">
        <v>44.8</v>
      </c>
      <c r="L40" s="20">
        <v>7.1</v>
      </c>
      <c r="N40" s="19">
        <v>12</v>
      </c>
      <c r="O40" s="3">
        <v>36</v>
      </c>
      <c r="P40" s="3">
        <v>36</v>
      </c>
      <c r="Q40" s="3">
        <v>27</v>
      </c>
      <c r="S40" s="3">
        <v>12</v>
      </c>
      <c r="T40" s="21">
        <v>1.6</v>
      </c>
      <c r="U40" s="21">
        <v>13.8</v>
      </c>
      <c r="V40" s="21">
        <v>83.7</v>
      </c>
      <c r="X40" s="6">
        <f t="shared" ref="X40:X65" si="9">$C$1*($F40/100)*((H40+I40)/100)</f>
        <v>267.36</v>
      </c>
      <c r="Y40" s="6">
        <f t="shared" ref="Y40:Y65" si="10">$C$1*($F40/100)*((K40+L40)/100)</f>
        <v>1156.3320000000001</v>
      </c>
      <c r="Z40" s="6"/>
      <c r="AA40" s="6">
        <f t="shared" si="0"/>
        <v>9624.9600000000009</v>
      </c>
      <c r="AB40" s="6">
        <f t="shared" si="1"/>
        <v>9624.9600000000009</v>
      </c>
      <c r="AC40" s="6">
        <f t="shared" si="2"/>
        <v>7218.72</v>
      </c>
      <c r="AD40" s="7"/>
      <c r="AE40" s="6">
        <f t="shared" si="6"/>
        <v>1850.1312000000003</v>
      </c>
      <c r="AF40" s="6">
        <f t="shared" si="7"/>
        <v>15957.381600000002</v>
      </c>
      <c r="AG40" s="6">
        <f t="shared" si="8"/>
        <v>96784.988400000017</v>
      </c>
    </row>
    <row r="41" spans="1:33" ht="20" customHeight="1" x14ac:dyDescent="0.2">
      <c r="A41" s="10">
        <v>48</v>
      </c>
      <c r="B41" s="10" t="s">
        <v>17</v>
      </c>
      <c r="C41" s="14" t="s">
        <v>39</v>
      </c>
      <c r="D41" s="1">
        <v>2011</v>
      </c>
      <c r="E41" s="1">
        <v>4</v>
      </c>
      <c r="F41" s="5">
        <v>54</v>
      </c>
      <c r="G41" s="1">
        <v>12</v>
      </c>
      <c r="H41" s="21">
        <v>1.2</v>
      </c>
      <c r="I41" s="21">
        <v>12.1</v>
      </c>
      <c r="J41" s="21">
        <v>39.200000000000003</v>
      </c>
      <c r="K41" s="21">
        <v>40.9</v>
      </c>
      <c r="L41" s="20">
        <v>5.8</v>
      </c>
      <c r="N41" s="19">
        <v>12</v>
      </c>
      <c r="O41" s="3">
        <v>35.299999999999997</v>
      </c>
      <c r="P41" s="3">
        <v>36.700000000000003</v>
      </c>
      <c r="Q41" s="3">
        <v>27.3</v>
      </c>
      <c r="S41" s="3">
        <v>12</v>
      </c>
      <c r="T41" s="21">
        <v>1.2</v>
      </c>
      <c r="U41" s="21">
        <v>13.2</v>
      </c>
      <c r="V41" s="21">
        <v>85.3</v>
      </c>
      <c r="X41" s="6">
        <f t="shared" si="9"/>
        <v>287.27999999999997</v>
      </c>
      <c r="Y41" s="6">
        <f t="shared" si="10"/>
        <v>1008.7199999999999</v>
      </c>
      <c r="Z41" s="6"/>
      <c r="AA41" s="6">
        <f t="shared" si="0"/>
        <v>10140.983999999999</v>
      </c>
      <c r="AB41" s="6">
        <f t="shared" si="1"/>
        <v>10543.175999999999</v>
      </c>
      <c r="AC41" s="6">
        <f t="shared" si="2"/>
        <v>7842.7439999999997</v>
      </c>
      <c r="AD41" s="7"/>
      <c r="AE41" s="6">
        <f t="shared" si="6"/>
        <v>1210.4639999999999</v>
      </c>
      <c r="AF41" s="6">
        <f t="shared" si="7"/>
        <v>13315.103999999998</v>
      </c>
      <c r="AG41" s="6">
        <f t="shared" si="8"/>
        <v>86043.815999999992</v>
      </c>
    </row>
    <row r="42" spans="1:33" ht="20" customHeight="1" x14ac:dyDescent="0.2">
      <c r="A42" s="10">
        <v>49</v>
      </c>
      <c r="B42" s="10" t="s">
        <v>17</v>
      </c>
      <c r="C42" s="14" t="s">
        <v>40</v>
      </c>
      <c r="D42" s="1">
        <v>2012</v>
      </c>
      <c r="E42" s="1">
        <v>1</v>
      </c>
      <c r="F42" s="5">
        <v>56</v>
      </c>
      <c r="G42" s="1">
        <v>12</v>
      </c>
      <c r="H42" s="21">
        <v>0.7</v>
      </c>
      <c r="I42" s="21">
        <v>11.8</v>
      </c>
      <c r="J42" s="21">
        <v>39</v>
      </c>
      <c r="K42" s="21">
        <v>41.4</v>
      </c>
      <c r="L42" s="20">
        <v>6.6</v>
      </c>
      <c r="N42" s="19">
        <v>12</v>
      </c>
      <c r="O42" s="3">
        <v>28.8</v>
      </c>
      <c r="P42" s="3">
        <v>39.9</v>
      </c>
      <c r="Q42" s="3">
        <v>29.9</v>
      </c>
      <c r="S42" s="3">
        <v>12</v>
      </c>
      <c r="T42" s="21">
        <v>2</v>
      </c>
      <c r="U42" s="21">
        <v>13.1</v>
      </c>
      <c r="V42" s="21">
        <v>84.1</v>
      </c>
      <c r="X42" s="6">
        <f t="shared" si="9"/>
        <v>280</v>
      </c>
      <c r="Y42" s="6">
        <f t="shared" si="10"/>
        <v>1075.2</v>
      </c>
      <c r="Z42" s="6"/>
      <c r="AA42" s="6">
        <f t="shared" si="0"/>
        <v>8064</v>
      </c>
      <c r="AB42" s="6">
        <f t="shared" si="1"/>
        <v>11172</v>
      </c>
      <c r="AC42" s="6">
        <f t="shared" si="2"/>
        <v>8372</v>
      </c>
      <c r="AD42" s="7"/>
      <c r="AE42" s="6">
        <f t="shared" si="6"/>
        <v>2150.4</v>
      </c>
      <c r="AF42" s="6">
        <f t="shared" si="7"/>
        <v>14085.12</v>
      </c>
      <c r="AG42" s="6">
        <f t="shared" si="8"/>
        <v>90424.319999999992</v>
      </c>
    </row>
    <row r="43" spans="1:33" ht="20" customHeight="1" x14ac:dyDescent="0.2">
      <c r="A43" s="10">
        <v>50</v>
      </c>
      <c r="B43" s="10" t="s">
        <v>17</v>
      </c>
      <c r="C43" s="14" t="s">
        <v>41</v>
      </c>
      <c r="D43" s="1">
        <v>2012</v>
      </c>
      <c r="E43" s="1">
        <v>2</v>
      </c>
      <c r="F43" s="5">
        <v>57</v>
      </c>
      <c r="G43" s="1">
        <v>12</v>
      </c>
      <c r="H43" s="21">
        <v>0.7</v>
      </c>
      <c r="I43" s="21">
        <v>10.6</v>
      </c>
      <c r="J43" s="21">
        <v>42.2</v>
      </c>
      <c r="K43" s="21">
        <v>39.9</v>
      </c>
      <c r="L43" s="20">
        <v>5.9</v>
      </c>
      <c r="N43" s="19">
        <v>12</v>
      </c>
      <c r="O43" s="3">
        <v>32.4</v>
      </c>
      <c r="P43" s="3">
        <v>35.5</v>
      </c>
      <c r="Q43" s="3">
        <v>30.5</v>
      </c>
      <c r="S43" s="3">
        <v>12</v>
      </c>
      <c r="T43" s="21">
        <v>2.1</v>
      </c>
      <c r="U43" s="21">
        <v>12.4</v>
      </c>
      <c r="V43" s="21">
        <v>84.6</v>
      </c>
      <c r="X43" s="6">
        <f t="shared" si="9"/>
        <v>257.64</v>
      </c>
      <c r="Y43" s="6">
        <f t="shared" si="10"/>
        <v>1044.24</v>
      </c>
      <c r="Z43" s="6"/>
      <c r="AA43" s="6">
        <f t="shared" si="0"/>
        <v>8347.5360000000001</v>
      </c>
      <c r="AB43" s="6">
        <f t="shared" si="1"/>
        <v>9146.2199999999993</v>
      </c>
      <c r="AC43" s="6">
        <f t="shared" si="2"/>
        <v>7858.0199999999995</v>
      </c>
      <c r="AD43" s="7"/>
      <c r="AE43" s="6">
        <f t="shared" si="6"/>
        <v>2192.904</v>
      </c>
      <c r="AF43" s="6">
        <f t="shared" si="7"/>
        <v>12948.576000000001</v>
      </c>
      <c r="AG43" s="6">
        <f t="shared" si="8"/>
        <v>88342.703999999998</v>
      </c>
    </row>
    <row r="44" spans="1:33" ht="20" customHeight="1" x14ac:dyDescent="0.2">
      <c r="A44" s="10">
        <v>51</v>
      </c>
      <c r="B44" s="10" t="s">
        <v>17</v>
      </c>
      <c r="C44" s="14" t="s">
        <v>42</v>
      </c>
      <c r="D44" s="1">
        <v>2012</v>
      </c>
      <c r="E44" s="1">
        <v>3</v>
      </c>
      <c r="F44" s="5">
        <v>55</v>
      </c>
      <c r="G44" s="1">
        <v>12</v>
      </c>
      <c r="H44" s="21">
        <v>0.9</v>
      </c>
      <c r="I44" s="21">
        <v>10.4</v>
      </c>
      <c r="J44" s="21">
        <v>44</v>
      </c>
      <c r="K44" s="21">
        <v>38.700000000000003</v>
      </c>
      <c r="L44" s="20">
        <v>5.2</v>
      </c>
      <c r="N44" s="19">
        <v>12</v>
      </c>
      <c r="O44" s="3">
        <v>34.9</v>
      </c>
      <c r="P44" s="3">
        <v>32.9</v>
      </c>
      <c r="Q44" s="3">
        <v>30.9</v>
      </c>
      <c r="S44" s="3">
        <v>12</v>
      </c>
      <c r="T44" s="21">
        <v>1.5</v>
      </c>
      <c r="U44" s="21">
        <v>11.6</v>
      </c>
      <c r="V44" s="21">
        <v>86</v>
      </c>
      <c r="X44" s="6">
        <f t="shared" si="9"/>
        <v>248.6</v>
      </c>
      <c r="Y44" s="6">
        <f t="shared" si="10"/>
        <v>965.80000000000018</v>
      </c>
      <c r="Z44" s="6"/>
      <c r="AA44" s="6">
        <f t="shared" si="0"/>
        <v>8676.14</v>
      </c>
      <c r="AB44" s="6">
        <f t="shared" si="1"/>
        <v>8178.94</v>
      </c>
      <c r="AC44" s="6">
        <f t="shared" si="2"/>
        <v>7681.74</v>
      </c>
      <c r="AD44" s="7"/>
      <c r="AE44" s="6">
        <f t="shared" si="6"/>
        <v>1448.7000000000003</v>
      </c>
      <c r="AF44" s="6">
        <f t="shared" si="7"/>
        <v>11203.280000000002</v>
      </c>
      <c r="AG44" s="6">
        <f t="shared" si="8"/>
        <v>83058.800000000017</v>
      </c>
    </row>
    <row r="45" spans="1:33" ht="20" customHeight="1" x14ac:dyDescent="0.2">
      <c r="A45" s="10">
        <v>52</v>
      </c>
      <c r="B45" s="10" t="s">
        <v>17</v>
      </c>
      <c r="C45" s="14" t="s">
        <v>43</v>
      </c>
      <c r="D45" s="1">
        <v>2012</v>
      </c>
      <c r="E45" s="1">
        <v>4</v>
      </c>
      <c r="F45" s="5">
        <v>57.7</v>
      </c>
      <c r="G45" s="1">
        <v>12</v>
      </c>
      <c r="H45" s="21">
        <v>1.3</v>
      </c>
      <c r="I45" s="21">
        <v>12.9</v>
      </c>
      <c r="J45" s="21">
        <v>46.8</v>
      </c>
      <c r="K45" s="21">
        <v>33.6</v>
      </c>
      <c r="L45" s="20">
        <v>4.9000000000000004</v>
      </c>
      <c r="N45" s="19">
        <v>12</v>
      </c>
      <c r="O45" s="3">
        <v>34.5</v>
      </c>
      <c r="P45" s="3">
        <v>36.299999999999997</v>
      </c>
      <c r="Q45" s="3">
        <v>27.4</v>
      </c>
      <c r="S45" s="3">
        <v>12</v>
      </c>
      <c r="T45" s="21">
        <v>2.1</v>
      </c>
      <c r="U45" s="21">
        <v>11.9</v>
      </c>
      <c r="V45" s="21">
        <v>85</v>
      </c>
      <c r="X45" s="6">
        <f t="shared" si="9"/>
        <v>327.7360000000001</v>
      </c>
      <c r="Y45" s="6">
        <f t="shared" si="10"/>
        <v>888.58000000000015</v>
      </c>
      <c r="Z45" s="6"/>
      <c r="AA45" s="6">
        <f t="shared" si="0"/>
        <v>11306.892000000003</v>
      </c>
      <c r="AB45" s="6">
        <f t="shared" si="1"/>
        <v>11896.816800000002</v>
      </c>
      <c r="AC45" s="6">
        <f t="shared" si="2"/>
        <v>8979.966400000003</v>
      </c>
      <c r="AD45" s="7"/>
      <c r="AE45" s="6">
        <f t="shared" si="6"/>
        <v>1866.0180000000005</v>
      </c>
      <c r="AF45" s="6">
        <f t="shared" si="7"/>
        <v>10574.102000000003</v>
      </c>
      <c r="AG45" s="6">
        <f t="shared" si="8"/>
        <v>75529.300000000017</v>
      </c>
    </row>
    <row r="46" spans="1:33" ht="20" customHeight="1" x14ac:dyDescent="0.2">
      <c r="A46" s="10">
        <v>53</v>
      </c>
      <c r="B46" s="10" t="s">
        <v>17</v>
      </c>
      <c r="C46" s="14" t="s">
        <v>44</v>
      </c>
      <c r="D46" s="1">
        <v>2013</v>
      </c>
      <c r="E46" s="1">
        <v>1</v>
      </c>
      <c r="F46" s="5">
        <v>58.7</v>
      </c>
      <c r="G46" s="1">
        <v>12</v>
      </c>
      <c r="H46" s="21">
        <v>0.8</v>
      </c>
      <c r="I46" s="21">
        <v>8.1999999999999993</v>
      </c>
      <c r="J46" s="21">
        <v>43.2</v>
      </c>
      <c r="K46" s="21">
        <v>41.7</v>
      </c>
      <c r="L46" s="20">
        <v>4.9000000000000004</v>
      </c>
      <c r="N46" s="19">
        <v>12</v>
      </c>
      <c r="O46" s="3">
        <v>44.8</v>
      </c>
      <c r="P46" s="3">
        <v>32.1</v>
      </c>
      <c r="Q46" s="3">
        <v>21.2</v>
      </c>
      <c r="S46" s="3">
        <v>12</v>
      </c>
      <c r="T46" s="21">
        <v>2.6</v>
      </c>
      <c r="U46" s="21">
        <v>16.3</v>
      </c>
      <c r="V46" s="21">
        <v>80.3</v>
      </c>
      <c r="X46" s="6">
        <f t="shared" si="9"/>
        <v>211.32000000000002</v>
      </c>
      <c r="Y46" s="6">
        <f t="shared" si="10"/>
        <v>1094.1680000000003</v>
      </c>
      <c r="Z46" s="6"/>
      <c r="AA46" s="6">
        <f t="shared" si="0"/>
        <v>9467.1360000000004</v>
      </c>
      <c r="AB46" s="6">
        <f t="shared" si="1"/>
        <v>6783.3720000000012</v>
      </c>
      <c r="AC46" s="6">
        <f t="shared" si="2"/>
        <v>4479.9840000000004</v>
      </c>
      <c r="AD46" s="7"/>
      <c r="AE46" s="6">
        <f t="shared" si="6"/>
        <v>2844.8368000000009</v>
      </c>
      <c r="AF46" s="6">
        <f t="shared" si="7"/>
        <v>17834.938400000006</v>
      </c>
      <c r="AG46" s="6">
        <f t="shared" si="8"/>
        <v>87861.690400000021</v>
      </c>
    </row>
    <row r="47" spans="1:33" ht="20" customHeight="1" x14ac:dyDescent="0.2">
      <c r="A47" s="10">
        <v>54</v>
      </c>
      <c r="B47" s="10" t="s">
        <v>17</v>
      </c>
      <c r="C47" s="14" t="s">
        <v>45</v>
      </c>
      <c r="D47" s="1">
        <v>2013</v>
      </c>
      <c r="E47" s="1">
        <v>2</v>
      </c>
      <c r="F47" s="5">
        <v>56.8</v>
      </c>
      <c r="G47" s="1">
        <v>12</v>
      </c>
      <c r="H47" s="21">
        <v>0.2</v>
      </c>
      <c r="I47" s="21">
        <v>4.4000000000000004</v>
      </c>
      <c r="J47" s="21">
        <v>44.5</v>
      </c>
      <c r="K47" s="21">
        <v>45.3</v>
      </c>
      <c r="L47" s="20">
        <v>5.2</v>
      </c>
      <c r="N47" s="19">
        <v>12</v>
      </c>
      <c r="O47" s="3">
        <v>50</v>
      </c>
      <c r="P47" s="3">
        <v>26</v>
      </c>
      <c r="Q47" s="3">
        <v>20.2</v>
      </c>
      <c r="S47" s="3">
        <v>12</v>
      </c>
      <c r="T47" s="21">
        <v>3.8</v>
      </c>
      <c r="U47" s="21">
        <v>13.7</v>
      </c>
      <c r="V47" s="21">
        <v>81.599999999999994</v>
      </c>
      <c r="X47" s="6">
        <f t="shared" si="9"/>
        <v>104.51200000000001</v>
      </c>
      <c r="Y47" s="6">
        <f t="shared" si="10"/>
        <v>1147.3599999999999</v>
      </c>
      <c r="Z47" s="6"/>
      <c r="AA47" s="6">
        <f t="shared" si="0"/>
        <v>5225.6000000000004</v>
      </c>
      <c r="AB47" s="6">
        <f t="shared" si="1"/>
        <v>2717.3120000000004</v>
      </c>
      <c r="AC47" s="6">
        <f t="shared" si="2"/>
        <v>2111.1424000000002</v>
      </c>
      <c r="AD47" s="7"/>
      <c r="AE47" s="6">
        <f t="shared" si="6"/>
        <v>4359.9679999999998</v>
      </c>
      <c r="AF47" s="6">
        <f t="shared" si="7"/>
        <v>15718.831999999999</v>
      </c>
      <c r="AG47" s="6">
        <f t="shared" si="8"/>
        <v>93624.575999999986</v>
      </c>
    </row>
    <row r="48" spans="1:33" ht="20" customHeight="1" x14ac:dyDescent="0.2">
      <c r="A48" s="10">
        <v>55</v>
      </c>
      <c r="B48" s="10" t="s">
        <v>17</v>
      </c>
      <c r="C48" s="14" t="s">
        <v>46</v>
      </c>
      <c r="D48" s="1">
        <v>2013</v>
      </c>
      <c r="E48" s="1">
        <v>3</v>
      </c>
      <c r="F48" s="5">
        <v>56.3</v>
      </c>
      <c r="G48" s="1">
        <v>12</v>
      </c>
      <c r="H48" s="21">
        <v>0.3</v>
      </c>
      <c r="I48" s="21">
        <v>3.1</v>
      </c>
      <c r="J48" s="21">
        <v>28.1</v>
      </c>
      <c r="K48" s="21">
        <v>59.2</v>
      </c>
      <c r="L48" s="21">
        <v>8.3000000000000007</v>
      </c>
      <c r="N48" s="19">
        <v>12</v>
      </c>
      <c r="O48" s="3">
        <v>47.4</v>
      </c>
      <c r="P48" s="3">
        <v>32.9</v>
      </c>
      <c r="Q48" s="3">
        <v>18.399999999999999</v>
      </c>
      <c r="S48" s="3">
        <v>12</v>
      </c>
      <c r="T48" s="21">
        <v>3.6</v>
      </c>
      <c r="U48" s="21">
        <v>14.5</v>
      </c>
      <c r="V48" s="21">
        <v>80.900000000000006</v>
      </c>
      <c r="X48" s="6">
        <f t="shared" si="9"/>
        <v>76.568000000000012</v>
      </c>
      <c r="Y48" s="6">
        <f t="shared" si="10"/>
        <v>1520.1000000000001</v>
      </c>
      <c r="Z48" s="6"/>
      <c r="AA48" s="6">
        <f t="shared" si="0"/>
        <v>3629.3232000000003</v>
      </c>
      <c r="AB48" s="6">
        <f t="shared" si="1"/>
        <v>2519.0872000000004</v>
      </c>
      <c r="AC48" s="6">
        <f t="shared" si="2"/>
        <v>1408.8512000000001</v>
      </c>
      <c r="AD48" s="7"/>
      <c r="AE48" s="6">
        <f t="shared" si="6"/>
        <v>5472.3600000000006</v>
      </c>
      <c r="AF48" s="6">
        <f t="shared" si="7"/>
        <v>22041.45</v>
      </c>
      <c r="AG48" s="6">
        <f t="shared" si="8"/>
        <v>122976.09000000003</v>
      </c>
    </row>
    <row r="49" spans="1:33" ht="20" customHeight="1" x14ac:dyDescent="0.2">
      <c r="A49" s="10">
        <v>56</v>
      </c>
      <c r="B49" s="10" t="s">
        <v>17</v>
      </c>
      <c r="C49" s="14" t="s">
        <v>47</v>
      </c>
      <c r="D49" s="1">
        <v>2013</v>
      </c>
      <c r="E49" s="1">
        <v>4</v>
      </c>
      <c r="F49" s="5">
        <v>56</v>
      </c>
      <c r="G49" s="1">
        <v>12</v>
      </c>
      <c r="H49" s="21">
        <v>0.2</v>
      </c>
      <c r="I49" s="21">
        <v>2.7</v>
      </c>
      <c r="J49" s="21">
        <v>29.3</v>
      </c>
      <c r="K49" s="21">
        <v>59.2</v>
      </c>
      <c r="L49" s="21">
        <v>7.8</v>
      </c>
      <c r="N49" s="19">
        <v>12</v>
      </c>
      <c r="O49" s="3">
        <v>35.4</v>
      </c>
      <c r="P49" s="3">
        <v>27.7</v>
      </c>
      <c r="Q49" s="3">
        <v>32.299999999999997</v>
      </c>
      <c r="S49" s="3">
        <v>12</v>
      </c>
      <c r="T49" s="21">
        <v>3.8</v>
      </c>
      <c r="U49" s="21">
        <v>15.4</v>
      </c>
      <c r="V49" s="21">
        <v>80.3</v>
      </c>
      <c r="X49" s="6">
        <f t="shared" si="9"/>
        <v>64.960000000000008</v>
      </c>
      <c r="Y49" s="6">
        <f t="shared" si="10"/>
        <v>1500.8000000000002</v>
      </c>
      <c r="Z49" s="6"/>
      <c r="AA49" s="6">
        <f t="shared" si="0"/>
        <v>2299.5840000000003</v>
      </c>
      <c r="AB49" s="6">
        <f t="shared" si="1"/>
        <v>1799.3920000000003</v>
      </c>
      <c r="AC49" s="6">
        <f t="shared" si="2"/>
        <v>2098.2080000000001</v>
      </c>
      <c r="AD49" s="7"/>
      <c r="AE49" s="6">
        <f t="shared" si="6"/>
        <v>5703.0400000000009</v>
      </c>
      <c r="AF49" s="6">
        <f t="shared" si="7"/>
        <v>23112.320000000003</v>
      </c>
      <c r="AG49" s="6">
        <f t="shared" si="8"/>
        <v>120514.24000000001</v>
      </c>
    </row>
    <row r="50" spans="1:33" ht="20" customHeight="1" x14ac:dyDescent="0.2">
      <c r="A50" s="10">
        <v>57</v>
      </c>
      <c r="B50" s="10" t="s">
        <v>17</v>
      </c>
      <c r="C50" s="14" t="s">
        <v>48</v>
      </c>
      <c r="D50" s="1">
        <v>2014</v>
      </c>
      <c r="E50" s="1">
        <v>1</v>
      </c>
      <c r="F50" s="5">
        <v>54.9</v>
      </c>
      <c r="G50" s="1">
        <v>12</v>
      </c>
      <c r="H50" s="21">
        <v>0.3</v>
      </c>
      <c r="I50" s="21">
        <v>2.2000000000000002</v>
      </c>
      <c r="J50" s="21">
        <v>27.7</v>
      </c>
      <c r="K50" s="21">
        <v>60.9</v>
      </c>
      <c r="L50" s="20">
        <v>8.4</v>
      </c>
      <c r="N50" s="19">
        <v>12</v>
      </c>
      <c r="O50" s="3">
        <v>34.5</v>
      </c>
      <c r="P50" s="3">
        <v>27.3</v>
      </c>
      <c r="Q50" s="3">
        <v>34.5</v>
      </c>
      <c r="S50" s="3">
        <v>12</v>
      </c>
      <c r="T50" s="21">
        <v>4.0999999999999996</v>
      </c>
      <c r="U50" s="21">
        <v>15.8</v>
      </c>
      <c r="V50" s="21">
        <v>78.599999999999994</v>
      </c>
      <c r="X50" s="6">
        <f t="shared" si="9"/>
        <v>54.899999999999991</v>
      </c>
      <c r="Y50" s="6">
        <f t="shared" si="10"/>
        <v>1521.8279999999995</v>
      </c>
      <c r="Z50" s="6"/>
      <c r="AA50" s="6">
        <f t="shared" si="0"/>
        <v>1894.0499999999997</v>
      </c>
      <c r="AB50" s="6">
        <f t="shared" si="1"/>
        <v>1498.7699999999998</v>
      </c>
      <c r="AC50" s="6">
        <f t="shared" si="2"/>
        <v>1894.0499999999997</v>
      </c>
      <c r="AD50" s="7"/>
      <c r="AE50" s="6">
        <f t="shared" si="6"/>
        <v>6239.4947999999977</v>
      </c>
      <c r="AF50" s="6">
        <f t="shared" si="7"/>
        <v>24044.882399999995</v>
      </c>
      <c r="AG50" s="6">
        <f t="shared" si="8"/>
        <v>119615.68079999996</v>
      </c>
    </row>
    <row r="51" spans="1:33" ht="20" customHeight="1" x14ac:dyDescent="0.2">
      <c r="A51" s="10">
        <v>58</v>
      </c>
      <c r="B51" s="10" t="s">
        <v>17</v>
      </c>
      <c r="C51" s="14" t="s">
        <v>49</v>
      </c>
      <c r="D51" s="1">
        <v>2014</v>
      </c>
      <c r="E51" s="1">
        <v>2</v>
      </c>
      <c r="F51" s="5">
        <v>56.9</v>
      </c>
      <c r="G51" s="1">
        <v>12</v>
      </c>
      <c r="H51" s="21">
        <v>0.7</v>
      </c>
      <c r="I51" s="21">
        <v>1.8</v>
      </c>
      <c r="J51" s="21">
        <v>25.4</v>
      </c>
      <c r="K51" s="21">
        <v>60.4</v>
      </c>
      <c r="L51" s="20">
        <v>10.9</v>
      </c>
      <c r="N51" s="19">
        <v>12</v>
      </c>
      <c r="O51" s="3">
        <v>21.4</v>
      </c>
      <c r="P51" s="3">
        <v>21.4</v>
      </c>
      <c r="Q51" s="3">
        <v>55.4</v>
      </c>
      <c r="S51" s="3">
        <v>12</v>
      </c>
      <c r="T51" s="21">
        <v>3.7</v>
      </c>
      <c r="U51" s="21">
        <v>17.3</v>
      </c>
      <c r="V51" s="21">
        <v>78.099999999999994</v>
      </c>
      <c r="X51" s="6">
        <f t="shared" si="9"/>
        <v>56.900000000000006</v>
      </c>
      <c r="Y51" s="6">
        <f t="shared" si="10"/>
        <v>1622.788</v>
      </c>
      <c r="Z51" s="6"/>
      <c r="AA51" s="6">
        <f t="shared" si="0"/>
        <v>1217.6600000000001</v>
      </c>
      <c r="AB51" s="6">
        <f t="shared" si="1"/>
        <v>1217.6600000000001</v>
      </c>
      <c r="AC51" s="6">
        <f t="shared" si="2"/>
        <v>3152.26</v>
      </c>
      <c r="AD51" s="7"/>
      <c r="AE51" s="6">
        <f t="shared" si="6"/>
        <v>6004.3155999999999</v>
      </c>
      <c r="AF51" s="6">
        <f t="shared" si="7"/>
        <v>28074.232400000001</v>
      </c>
      <c r="AG51" s="6">
        <f t="shared" si="8"/>
        <v>126739.74279999999</v>
      </c>
    </row>
    <row r="52" spans="1:33" ht="20" customHeight="1" x14ac:dyDescent="0.2">
      <c r="A52" s="10">
        <v>59</v>
      </c>
      <c r="B52" s="10" t="s">
        <v>17</v>
      </c>
      <c r="C52" s="14" t="s">
        <v>50</v>
      </c>
      <c r="D52" s="1">
        <v>2014</v>
      </c>
      <c r="E52" s="1">
        <v>3</v>
      </c>
      <c r="F52" s="5">
        <v>53.4</v>
      </c>
      <c r="G52" s="1">
        <v>12</v>
      </c>
      <c r="H52" s="21">
        <v>0.7</v>
      </c>
      <c r="I52" s="21">
        <v>1.1000000000000001</v>
      </c>
      <c r="J52" s="21">
        <v>16.899999999999999</v>
      </c>
      <c r="K52" s="21">
        <v>61.1</v>
      </c>
      <c r="L52" s="20">
        <v>19.3</v>
      </c>
      <c r="N52" s="19">
        <v>12</v>
      </c>
      <c r="O52" s="3">
        <v>22.5</v>
      </c>
      <c r="P52" s="3">
        <v>20</v>
      </c>
      <c r="Q52" s="3">
        <v>57.5</v>
      </c>
      <c r="S52" s="3">
        <v>12</v>
      </c>
      <c r="T52" s="21">
        <v>4</v>
      </c>
      <c r="U52" s="21">
        <v>15.7</v>
      </c>
      <c r="V52" s="21">
        <v>78.8</v>
      </c>
      <c r="X52" s="6">
        <f t="shared" si="9"/>
        <v>38.448000000000008</v>
      </c>
      <c r="Y52" s="6">
        <f t="shared" si="10"/>
        <v>1717.3440000000001</v>
      </c>
      <c r="Z52" s="6"/>
      <c r="AA52" s="6">
        <f t="shared" si="0"/>
        <v>865.08000000000015</v>
      </c>
      <c r="AB52" s="6">
        <f t="shared" si="1"/>
        <v>768.96000000000015</v>
      </c>
      <c r="AC52" s="6">
        <f t="shared" si="2"/>
        <v>2210.7600000000002</v>
      </c>
      <c r="AD52" s="7"/>
      <c r="AE52" s="6">
        <f t="shared" si="6"/>
        <v>6869.3760000000002</v>
      </c>
      <c r="AF52" s="6">
        <f t="shared" si="7"/>
        <v>26962.300800000001</v>
      </c>
      <c r="AG52" s="6">
        <f t="shared" si="8"/>
        <v>135326.7072</v>
      </c>
    </row>
    <row r="53" spans="1:33" ht="20" customHeight="1" x14ac:dyDescent="0.2">
      <c r="A53" s="10">
        <v>60</v>
      </c>
      <c r="B53" s="10" t="s">
        <v>17</v>
      </c>
      <c r="C53" s="14" t="s">
        <v>51</v>
      </c>
      <c r="D53" s="1">
        <v>2014</v>
      </c>
      <c r="E53" s="1">
        <v>4</v>
      </c>
      <c r="F53" s="5">
        <v>56.8</v>
      </c>
      <c r="G53" s="1">
        <v>12</v>
      </c>
      <c r="H53" s="21">
        <v>0.7</v>
      </c>
      <c r="I53" s="21">
        <v>1.6</v>
      </c>
      <c r="J53" s="21">
        <v>16.8</v>
      </c>
      <c r="K53" s="21">
        <v>60.6</v>
      </c>
      <c r="L53" s="21">
        <v>18.899999999999999</v>
      </c>
      <c r="N53" s="19">
        <v>12</v>
      </c>
      <c r="O53" s="3">
        <v>20.8</v>
      </c>
      <c r="P53" s="3">
        <v>24.5</v>
      </c>
      <c r="Q53" s="3">
        <v>54.7</v>
      </c>
      <c r="S53" s="3">
        <v>12</v>
      </c>
      <c r="T53" s="21">
        <v>2.9</v>
      </c>
      <c r="U53" s="21">
        <v>12.5</v>
      </c>
      <c r="V53" s="21">
        <v>83.8</v>
      </c>
      <c r="X53" s="6">
        <f t="shared" si="9"/>
        <v>52.256</v>
      </c>
      <c r="Y53" s="6">
        <f t="shared" si="10"/>
        <v>1806.24</v>
      </c>
      <c r="Z53" s="6"/>
      <c r="AA53" s="6">
        <f t="shared" si="0"/>
        <v>1086.9248</v>
      </c>
      <c r="AB53" s="6">
        <f t="shared" si="1"/>
        <v>1280.2719999999999</v>
      </c>
      <c r="AC53" s="6">
        <f t="shared" si="2"/>
        <v>2858.4032000000002</v>
      </c>
      <c r="AD53" s="7"/>
      <c r="AE53" s="6">
        <f t="shared" si="6"/>
        <v>5238.0959999999995</v>
      </c>
      <c r="AF53" s="6">
        <f t="shared" si="7"/>
        <v>22578</v>
      </c>
      <c r="AG53" s="6">
        <f t="shared" si="8"/>
        <v>151362.91199999998</v>
      </c>
    </row>
    <row r="54" spans="1:33" s="1" customFormat="1" ht="20" customHeight="1" x14ac:dyDescent="0.2">
      <c r="A54" s="10">
        <v>61</v>
      </c>
      <c r="B54" s="10" t="s">
        <v>17</v>
      </c>
      <c r="C54" s="14" t="s">
        <v>52</v>
      </c>
      <c r="D54" s="1">
        <v>2015</v>
      </c>
      <c r="E54" s="1">
        <v>1</v>
      </c>
      <c r="F54" s="5">
        <v>55.6</v>
      </c>
      <c r="G54" s="1">
        <v>12</v>
      </c>
      <c r="H54" s="5">
        <v>0.5</v>
      </c>
      <c r="I54" s="5">
        <v>2</v>
      </c>
      <c r="J54" s="5">
        <v>13.1</v>
      </c>
      <c r="K54" s="5">
        <v>62.9</v>
      </c>
      <c r="L54" s="5">
        <v>21.1</v>
      </c>
      <c r="M54"/>
      <c r="N54" s="19">
        <v>12</v>
      </c>
      <c r="O54" s="1">
        <v>33.9</v>
      </c>
      <c r="P54" s="1">
        <v>19.600000000000001</v>
      </c>
      <c r="Q54" s="1">
        <v>39.299999999999997</v>
      </c>
      <c r="S54" s="3">
        <v>12</v>
      </c>
      <c r="T54" s="5">
        <v>2.8</v>
      </c>
      <c r="U54" s="5">
        <v>12.8</v>
      </c>
      <c r="V54" s="5">
        <v>83.7</v>
      </c>
      <c r="X54" s="6">
        <f t="shared" si="9"/>
        <v>55.6</v>
      </c>
      <c r="Y54" s="6">
        <f t="shared" si="10"/>
        <v>1868.1599999999999</v>
      </c>
      <c r="Z54" s="6"/>
      <c r="AA54" s="6">
        <f t="shared" si="0"/>
        <v>1884.84</v>
      </c>
      <c r="AB54" s="6">
        <f t="shared" si="1"/>
        <v>1089.7600000000002</v>
      </c>
      <c r="AC54" s="6">
        <f t="shared" si="2"/>
        <v>2185.08</v>
      </c>
      <c r="AD54" s="7"/>
      <c r="AE54" s="6">
        <f t="shared" si="6"/>
        <v>5230.847999999999</v>
      </c>
      <c r="AF54" s="6">
        <f t="shared" si="7"/>
        <v>23912.448</v>
      </c>
      <c r="AG54" s="6">
        <f t="shared" si="8"/>
        <v>156364.992</v>
      </c>
    </row>
    <row r="55" spans="1:33" ht="20" customHeight="1" x14ac:dyDescent="0.2">
      <c r="A55" s="10">
        <v>62</v>
      </c>
      <c r="B55" s="10" t="s">
        <v>17</v>
      </c>
      <c r="C55" s="14" t="s">
        <v>53</v>
      </c>
      <c r="D55" s="1">
        <v>2015</v>
      </c>
      <c r="E55" s="1">
        <v>2</v>
      </c>
      <c r="F55" s="5">
        <v>54.4</v>
      </c>
      <c r="G55" s="1">
        <v>12</v>
      </c>
      <c r="H55" s="21">
        <v>0.3</v>
      </c>
      <c r="I55" s="21">
        <v>1.1000000000000001</v>
      </c>
      <c r="J55" s="21">
        <v>11.6</v>
      </c>
      <c r="K55" s="21">
        <v>63.9</v>
      </c>
      <c r="L55" s="21">
        <v>22.4</v>
      </c>
      <c r="N55" s="19">
        <v>12</v>
      </c>
      <c r="O55" s="3">
        <v>16.7</v>
      </c>
      <c r="P55" s="3">
        <v>26.7</v>
      </c>
      <c r="Q55" s="3">
        <v>53.3</v>
      </c>
      <c r="S55" s="3">
        <v>12</v>
      </c>
      <c r="T55" s="21">
        <v>3.7</v>
      </c>
      <c r="U55" s="21">
        <v>13.8</v>
      </c>
      <c r="V55" s="21">
        <v>81.400000000000006</v>
      </c>
      <c r="X55" s="6">
        <f t="shared" si="9"/>
        <v>30.464000000000006</v>
      </c>
      <c r="Y55" s="6">
        <f t="shared" si="10"/>
        <v>1877.8879999999999</v>
      </c>
      <c r="Z55" s="6"/>
      <c r="AA55" s="6">
        <f t="shared" si="0"/>
        <v>508.74880000000007</v>
      </c>
      <c r="AB55" s="6">
        <f t="shared" si="1"/>
        <v>813.38880000000017</v>
      </c>
      <c r="AC55" s="6">
        <f t="shared" si="2"/>
        <v>1623.7312000000002</v>
      </c>
      <c r="AD55" s="7"/>
      <c r="AE55" s="6">
        <f t="shared" si="6"/>
        <v>6948.1855999999998</v>
      </c>
      <c r="AF55" s="6">
        <f t="shared" si="7"/>
        <v>25914.8544</v>
      </c>
      <c r="AG55" s="6">
        <f t="shared" si="8"/>
        <v>152860.08319999999</v>
      </c>
    </row>
    <row r="56" spans="1:33" ht="20" customHeight="1" x14ac:dyDescent="0.2">
      <c r="A56" s="10">
        <v>63</v>
      </c>
      <c r="B56" s="10" t="s">
        <v>17</v>
      </c>
      <c r="C56" s="14" t="s">
        <v>54</v>
      </c>
      <c r="D56" s="1">
        <v>2015</v>
      </c>
      <c r="E56" s="1">
        <v>3</v>
      </c>
      <c r="F56" s="5">
        <v>50.4</v>
      </c>
      <c r="G56" s="1">
        <v>12</v>
      </c>
      <c r="H56" s="21">
        <v>0.2</v>
      </c>
      <c r="I56" s="21">
        <v>1.9</v>
      </c>
      <c r="J56" s="21">
        <v>13</v>
      </c>
      <c r="K56" s="21">
        <v>61.4</v>
      </c>
      <c r="L56" s="21">
        <v>22.7</v>
      </c>
      <c r="N56" s="19">
        <v>12</v>
      </c>
      <c r="O56" s="3">
        <v>23.8</v>
      </c>
      <c r="P56" s="3">
        <v>31</v>
      </c>
      <c r="Q56" s="3">
        <v>42.9</v>
      </c>
      <c r="S56" s="3">
        <v>12</v>
      </c>
      <c r="T56" s="21">
        <v>3.2</v>
      </c>
      <c r="U56" s="21">
        <v>13.8</v>
      </c>
      <c r="V56" s="21">
        <v>82.5</v>
      </c>
      <c r="X56" s="6">
        <f t="shared" si="9"/>
        <v>42.336000000000006</v>
      </c>
      <c r="Y56" s="6">
        <f t="shared" si="10"/>
        <v>1695.4559999999999</v>
      </c>
      <c r="Z56" s="6"/>
      <c r="AA56" s="6">
        <f t="shared" si="0"/>
        <v>1007.5968000000001</v>
      </c>
      <c r="AB56" s="6">
        <f t="shared" si="1"/>
        <v>1312.4160000000002</v>
      </c>
      <c r="AC56" s="6">
        <f t="shared" si="2"/>
        <v>1816.2144000000001</v>
      </c>
      <c r="AD56" s="7"/>
      <c r="AE56" s="6">
        <f t="shared" si="6"/>
        <v>5425.4592000000002</v>
      </c>
      <c r="AF56" s="6">
        <f t="shared" si="7"/>
        <v>23397.292799999999</v>
      </c>
      <c r="AG56" s="6">
        <f t="shared" si="8"/>
        <v>139875.12</v>
      </c>
    </row>
    <row r="57" spans="1:33" ht="20" customHeight="1" x14ac:dyDescent="0.2">
      <c r="A57" s="10">
        <v>64</v>
      </c>
      <c r="B57" s="10" t="s">
        <v>17</v>
      </c>
      <c r="C57" s="14" t="s">
        <v>55</v>
      </c>
      <c r="D57" s="1">
        <v>2015</v>
      </c>
      <c r="E57" s="1">
        <v>4</v>
      </c>
      <c r="F57" s="5">
        <v>53.1</v>
      </c>
      <c r="G57" s="1">
        <v>12</v>
      </c>
      <c r="H57" s="21">
        <v>0.4</v>
      </c>
      <c r="I57" s="21">
        <v>1.6</v>
      </c>
      <c r="J57" s="21">
        <v>18.8</v>
      </c>
      <c r="K57" s="21">
        <v>61.7</v>
      </c>
      <c r="L57" s="21">
        <v>17.100000000000001</v>
      </c>
      <c r="N57" s="19">
        <v>12</v>
      </c>
      <c r="O57" s="3">
        <v>52.4</v>
      </c>
      <c r="P57" s="3">
        <v>7.1</v>
      </c>
      <c r="Q57" s="3">
        <v>35.700000000000003</v>
      </c>
      <c r="S57" s="3">
        <v>12</v>
      </c>
      <c r="T57" s="21">
        <v>3.5</v>
      </c>
      <c r="U57" s="21">
        <v>13.4</v>
      </c>
      <c r="V57" s="21">
        <v>82.4</v>
      </c>
      <c r="X57" s="6">
        <f t="shared" si="9"/>
        <v>42.480000000000004</v>
      </c>
      <c r="Y57" s="6">
        <f t="shared" si="10"/>
        <v>1673.7120000000002</v>
      </c>
      <c r="Z57" s="6"/>
      <c r="AA57" s="6">
        <f t="shared" si="0"/>
        <v>2225.9520000000002</v>
      </c>
      <c r="AB57" s="6">
        <f t="shared" si="1"/>
        <v>301.608</v>
      </c>
      <c r="AC57" s="6">
        <f t="shared" si="2"/>
        <v>1516.5360000000003</v>
      </c>
      <c r="AD57" s="7"/>
      <c r="AE57" s="6">
        <f t="shared" si="6"/>
        <v>5857.9920000000011</v>
      </c>
      <c r="AF57" s="6">
        <f t="shared" si="7"/>
        <v>22427.740800000003</v>
      </c>
      <c r="AG57" s="6">
        <f t="shared" si="8"/>
        <v>137913.86880000003</v>
      </c>
    </row>
    <row r="58" spans="1:33" ht="20" customHeight="1" x14ac:dyDescent="0.2">
      <c r="A58" s="10">
        <v>65</v>
      </c>
      <c r="B58" s="10" t="s">
        <v>17</v>
      </c>
      <c r="C58" s="14" t="s">
        <v>56</v>
      </c>
      <c r="D58" s="1">
        <v>2016</v>
      </c>
      <c r="E58" s="1">
        <v>1</v>
      </c>
      <c r="F58" s="5">
        <v>53.7</v>
      </c>
      <c r="G58" s="1">
        <v>12</v>
      </c>
      <c r="H58" s="21">
        <v>0.7</v>
      </c>
      <c r="I58" s="21">
        <v>4.2</v>
      </c>
      <c r="J58" s="21">
        <v>24.1</v>
      </c>
      <c r="K58" s="21">
        <v>56.4</v>
      </c>
      <c r="L58" s="21">
        <v>14.1</v>
      </c>
      <c r="N58" s="19">
        <v>12</v>
      </c>
      <c r="O58" s="3">
        <v>46.2</v>
      </c>
      <c r="P58" s="3">
        <v>25.5</v>
      </c>
      <c r="Q58" s="3">
        <v>22.6</v>
      </c>
      <c r="S58" s="3">
        <v>12</v>
      </c>
      <c r="T58" s="21">
        <v>3.3</v>
      </c>
      <c r="U58" s="21">
        <v>12.1</v>
      </c>
      <c r="V58" s="21">
        <v>83.9</v>
      </c>
      <c r="X58" s="6">
        <f t="shared" si="9"/>
        <v>105.25200000000001</v>
      </c>
      <c r="Y58" s="6">
        <f t="shared" si="10"/>
        <v>1514.34</v>
      </c>
      <c r="Z58" s="6"/>
      <c r="AA58" s="6">
        <f t="shared" si="0"/>
        <v>4862.6424000000006</v>
      </c>
      <c r="AB58" s="6">
        <f t="shared" si="1"/>
        <v>2683.9260000000004</v>
      </c>
      <c r="AC58" s="6">
        <f t="shared" si="2"/>
        <v>2378.6952000000006</v>
      </c>
      <c r="AD58" s="7"/>
      <c r="AE58" s="6">
        <f t="shared" si="6"/>
        <v>4997.3219999999992</v>
      </c>
      <c r="AF58" s="6">
        <f t="shared" si="7"/>
        <v>18323.513999999999</v>
      </c>
      <c r="AG58" s="6">
        <f t="shared" si="8"/>
        <v>127053.126</v>
      </c>
    </row>
    <row r="59" spans="1:33" ht="20" customHeight="1" x14ac:dyDescent="0.2">
      <c r="A59" s="10">
        <v>66</v>
      </c>
      <c r="B59" s="10" t="s">
        <v>17</v>
      </c>
      <c r="C59" s="14" t="s">
        <v>57</v>
      </c>
      <c r="D59" s="1">
        <v>2016</v>
      </c>
      <c r="E59" s="1">
        <v>2</v>
      </c>
      <c r="F59" s="5">
        <v>56.6</v>
      </c>
      <c r="G59" s="1">
        <v>12</v>
      </c>
      <c r="H59" s="21">
        <v>0.4</v>
      </c>
      <c r="I59" s="21">
        <v>2.4</v>
      </c>
      <c r="J59" s="21">
        <v>23.6</v>
      </c>
      <c r="K59" s="21">
        <v>59.4</v>
      </c>
      <c r="L59" s="21">
        <v>13.7</v>
      </c>
      <c r="N59" s="19">
        <v>12</v>
      </c>
      <c r="O59" s="3">
        <v>37.1</v>
      </c>
      <c r="P59" s="3">
        <v>16.100000000000001</v>
      </c>
      <c r="Q59" s="3">
        <v>40.299999999999997</v>
      </c>
      <c r="S59" s="3">
        <v>12</v>
      </c>
      <c r="T59" s="21">
        <v>3.1</v>
      </c>
      <c r="U59" s="21">
        <v>13.9</v>
      </c>
      <c r="V59" s="21">
        <v>82.3</v>
      </c>
      <c r="X59" s="6">
        <f t="shared" si="9"/>
        <v>63.392000000000003</v>
      </c>
      <c r="Y59" s="6">
        <f t="shared" si="10"/>
        <v>1654.9840000000004</v>
      </c>
      <c r="Z59" s="6"/>
      <c r="AA59" s="6">
        <f t="shared" si="0"/>
        <v>2351.8432000000003</v>
      </c>
      <c r="AB59" s="6">
        <f t="shared" si="1"/>
        <v>1020.6112000000002</v>
      </c>
      <c r="AC59" s="6">
        <f t="shared" si="2"/>
        <v>2554.6976</v>
      </c>
      <c r="AD59" s="7"/>
      <c r="AE59" s="6">
        <f t="shared" si="6"/>
        <v>5130.4504000000015</v>
      </c>
      <c r="AF59" s="6">
        <f t="shared" si="7"/>
        <v>23004.277600000005</v>
      </c>
      <c r="AG59" s="6">
        <f t="shared" si="8"/>
        <v>136205.18320000003</v>
      </c>
    </row>
    <row r="60" spans="1:33" ht="20" customHeight="1" x14ac:dyDescent="0.2">
      <c r="A60" s="10">
        <v>67</v>
      </c>
      <c r="B60" s="10" t="s">
        <v>17</v>
      </c>
      <c r="C60" s="14" t="s">
        <v>58</v>
      </c>
      <c r="D60" s="1">
        <v>2016</v>
      </c>
      <c r="E60" s="1">
        <v>3</v>
      </c>
      <c r="F60" s="5">
        <v>55.5</v>
      </c>
      <c r="G60" s="1">
        <v>12</v>
      </c>
      <c r="H60" s="21">
        <v>0.5</v>
      </c>
      <c r="I60" s="21">
        <v>3.4</v>
      </c>
      <c r="J60" s="21">
        <v>31</v>
      </c>
      <c r="K60" s="21">
        <v>54.3</v>
      </c>
      <c r="L60" s="21">
        <v>10.199999999999999</v>
      </c>
      <c r="N60" s="19">
        <v>12</v>
      </c>
      <c r="O60" s="3">
        <v>37.9</v>
      </c>
      <c r="P60" s="3">
        <v>25.3</v>
      </c>
      <c r="Q60" s="3">
        <v>32.200000000000003</v>
      </c>
      <c r="S60" s="3">
        <v>12</v>
      </c>
      <c r="T60" s="21">
        <v>3</v>
      </c>
      <c r="U60" s="21">
        <v>14.2</v>
      </c>
      <c r="V60" s="21">
        <v>82</v>
      </c>
      <c r="X60" s="6">
        <f t="shared" si="9"/>
        <v>86.58</v>
      </c>
      <c r="Y60" s="6">
        <f t="shared" si="10"/>
        <v>1431.9</v>
      </c>
      <c r="Z60" s="6"/>
      <c r="AA60" s="6">
        <f t="shared" si="0"/>
        <v>3281.3819999999996</v>
      </c>
      <c r="AB60" s="6">
        <f t="shared" si="1"/>
        <v>2190.4740000000002</v>
      </c>
      <c r="AC60" s="6">
        <f t="shared" si="2"/>
        <v>2787.8760000000002</v>
      </c>
      <c r="AD60" s="7"/>
      <c r="AE60" s="6">
        <f t="shared" si="6"/>
        <v>4295.7000000000007</v>
      </c>
      <c r="AF60" s="6">
        <f t="shared" si="7"/>
        <v>20332.98</v>
      </c>
      <c r="AG60" s="6">
        <f t="shared" si="8"/>
        <v>117415.8</v>
      </c>
    </row>
    <row r="61" spans="1:33" ht="20" customHeight="1" x14ac:dyDescent="0.2">
      <c r="A61" s="10">
        <v>68</v>
      </c>
      <c r="B61" s="10" t="s">
        <v>17</v>
      </c>
      <c r="C61" s="14" t="s">
        <v>59</v>
      </c>
      <c r="D61" s="1">
        <v>2016</v>
      </c>
      <c r="E61" s="1">
        <v>4</v>
      </c>
      <c r="F61" s="5">
        <v>54.4</v>
      </c>
      <c r="G61" s="1">
        <v>12</v>
      </c>
      <c r="H61" s="21">
        <v>0.4</v>
      </c>
      <c r="I61" s="21">
        <v>2.7</v>
      </c>
      <c r="J61" s="21">
        <v>26.4</v>
      </c>
      <c r="K61" s="21">
        <v>55.8</v>
      </c>
      <c r="L61" s="21">
        <v>14.3</v>
      </c>
      <c r="N61" s="19">
        <v>12</v>
      </c>
      <c r="O61" s="3">
        <v>31.3</v>
      </c>
      <c r="P61" s="3">
        <v>25.4</v>
      </c>
      <c r="Q61" s="3">
        <v>38.799999999999997</v>
      </c>
      <c r="S61" s="3">
        <v>12</v>
      </c>
      <c r="T61" s="21">
        <v>2.4</v>
      </c>
      <c r="U61" s="21">
        <v>11.9</v>
      </c>
      <c r="V61" s="21">
        <v>84.8</v>
      </c>
      <c r="X61" s="6">
        <f t="shared" si="9"/>
        <v>67.456000000000003</v>
      </c>
      <c r="Y61" s="6">
        <f t="shared" si="10"/>
        <v>1525.376</v>
      </c>
      <c r="Z61" s="6"/>
      <c r="AA61" s="6">
        <f t="shared" si="0"/>
        <v>2111.3728000000001</v>
      </c>
      <c r="AB61" s="6">
        <f t="shared" si="1"/>
        <v>1713.3824</v>
      </c>
      <c r="AC61" s="6">
        <f t="shared" si="2"/>
        <v>2617.2927999999997</v>
      </c>
      <c r="AD61" s="7"/>
      <c r="AE61" s="6">
        <f t="shared" si="6"/>
        <v>3660.9023999999999</v>
      </c>
      <c r="AF61" s="6">
        <f t="shared" si="7"/>
        <v>18151.974399999999</v>
      </c>
      <c r="AG61" s="6">
        <f t="shared" si="8"/>
        <v>129351.8848</v>
      </c>
    </row>
    <row r="62" spans="1:33" ht="20" customHeight="1" x14ac:dyDescent="0.2">
      <c r="A62" s="10">
        <v>69</v>
      </c>
      <c r="B62" s="10" t="s">
        <v>17</v>
      </c>
      <c r="C62" s="14" t="s">
        <v>60</v>
      </c>
      <c r="D62" s="1">
        <v>2017</v>
      </c>
      <c r="E62" s="1">
        <v>1</v>
      </c>
      <c r="F62" s="5">
        <v>54.4</v>
      </c>
      <c r="G62" s="1">
        <v>12</v>
      </c>
      <c r="H62" s="21">
        <v>0.4</v>
      </c>
      <c r="I62" s="21">
        <v>2.2000000000000002</v>
      </c>
      <c r="J62" s="21">
        <v>32.799999999999997</v>
      </c>
      <c r="K62" s="21">
        <v>53.3</v>
      </c>
      <c r="L62" s="21">
        <v>10.5</v>
      </c>
      <c r="N62" s="19">
        <v>12</v>
      </c>
      <c r="O62" s="3">
        <v>37.5</v>
      </c>
      <c r="P62" s="3">
        <v>21.4</v>
      </c>
      <c r="Q62" s="3">
        <v>39.299999999999997</v>
      </c>
      <c r="S62" s="3">
        <v>12</v>
      </c>
      <c r="T62" s="21">
        <v>3.7</v>
      </c>
      <c r="U62" s="21">
        <v>15.1</v>
      </c>
      <c r="V62" s="21">
        <v>80.599999999999994</v>
      </c>
      <c r="X62" s="6">
        <f t="shared" si="9"/>
        <v>56.576000000000008</v>
      </c>
      <c r="Y62" s="6">
        <f t="shared" si="10"/>
        <v>1388.288</v>
      </c>
      <c r="Z62" s="6"/>
      <c r="AA62" s="6">
        <f t="shared" si="0"/>
        <v>2121.6000000000004</v>
      </c>
      <c r="AB62" s="6">
        <f t="shared" si="1"/>
        <v>1210.7264</v>
      </c>
      <c r="AC62" s="6">
        <f t="shared" si="2"/>
        <v>2223.4367999999999</v>
      </c>
      <c r="AD62" s="7"/>
      <c r="AE62" s="6">
        <f t="shared" si="6"/>
        <v>5136.6656000000003</v>
      </c>
      <c r="AF62" s="6">
        <f t="shared" si="7"/>
        <v>20963.148799999999</v>
      </c>
      <c r="AG62" s="6">
        <f t="shared" si="8"/>
        <v>111896.0128</v>
      </c>
    </row>
    <row r="63" spans="1:33" ht="20" customHeight="1" x14ac:dyDescent="0.2">
      <c r="A63" s="10">
        <v>70</v>
      </c>
      <c r="B63" s="10" t="s">
        <v>17</v>
      </c>
      <c r="C63" s="14" t="s">
        <v>61</v>
      </c>
      <c r="D63" s="1">
        <v>2017</v>
      </c>
      <c r="E63" s="1">
        <v>2</v>
      </c>
      <c r="F63" s="5">
        <v>55</v>
      </c>
      <c r="G63" s="1">
        <v>12</v>
      </c>
      <c r="H63" s="21">
        <v>0.3</v>
      </c>
      <c r="I63" s="21">
        <v>2</v>
      </c>
      <c r="J63" s="21">
        <v>29.6</v>
      </c>
      <c r="K63" s="21">
        <v>57.6</v>
      </c>
      <c r="L63" s="21">
        <v>9.8000000000000007</v>
      </c>
      <c r="N63" s="19">
        <v>12</v>
      </c>
      <c r="O63" s="3">
        <v>40</v>
      </c>
      <c r="P63" s="3">
        <v>24</v>
      </c>
      <c r="Q63" s="3">
        <v>34</v>
      </c>
      <c r="S63" s="3">
        <v>12</v>
      </c>
      <c r="T63" s="21">
        <v>4.2</v>
      </c>
      <c r="U63" s="21">
        <v>16</v>
      </c>
      <c r="V63" s="21">
        <v>78.900000000000006</v>
      </c>
      <c r="X63" s="6">
        <f t="shared" si="9"/>
        <v>50.6</v>
      </c>
      <c r="Y63" s="6">
        <f t="shared" si="10"/>
        <v>1482.8000000000002</v>
      </c>
      <c r="Z63" s="6"/>
      <c r="AA63" s="6">
        <f t="shared" si="0"/>
        <v>2024</v>
      </c>
      <c r="AB63" s="6">
        <f t="shared" si="1"/>
        <v>1214.4000000000001</v>
      </c>
      <c r="AC63" s="6">
        <f t="shared" si="2"/>
        <v>1720.4</v>
      </c>
      <c r="AD63" s="7"/>
      <c r="AE63" s="6">
        <f t="shared" si="6"/>
        <v>6227.7600000000011</v>
      </c>
      <c r="AF63" s="6">
        <f t="shared" si="7"/>
        <v>23724.800000000003</v>
      </c>
      <c r="AG63" s="6">
        <f t="shared" si="8"/>
        <v>116992.92000000003</v>
      </c>
    </row>
    <row r="64" spans="1:33" ht="20" customHeight="1" x14ac:dyDescent="0.2">
      <c r="A64" s="10">
        <v>71</v>
      </c>
      <c r="B64" s="10" t="s">
        <v>17</v>
      </c>
      <c r="C64" s="14" t="s">
        <v>62</v>
      </c>
      <c r="D64" s="1">
        <v>2017</v>
      </c>
      <c r="E64" s="1">
        <v>3</v>
      </c>
      <c r="F64" s="5">
        <v>53.4</v>
      </c>
      <c r="G64" s="1">
        <v>12</v>
      </c>
      <c r="H64" s="21">
        <v>0.3</v>
      </c>
      <c r="I64" s="21">
        <v>2.8</v>
      </c>
      <c r="J64" s="21">
        <v>33.1</v>
      </c>
      <c r="K64" s="21">
        <v>55.4</v>
      </c>
      <c r="L64" s="21">
        <v>7.8</v>
      </c>
      <c r="N64" s="19">
        <v>12</v>
      </c>
      <c r="O64" s="3">
        <v>55.4</v>
      </c>
      <c r="P64" s="3">
        <v>15.4</v>
      </c>
      <c r="Q64" s="3">
        <v>27.7</v>
      </c>
      <c r="S64" s="3">
        <v>12</v>
      </c>
      <c r="T64" s="21">
        <v>3.9</v>
      </c>
      <c r="U64" s="21">
        <v>17.3</v>
      </c>
      <c r="V64" s="21">
        <v>77.8</v>
      </c>
      <c r="X64" s="6">
        <f t="shared" si="9"/>
        <v>66.215999999999994</v>
      </c>
      <c r="Y64" s="6">
        <f t="shared" si="10"/>
        <v>1349.952</v>
      </c>
      <c r="Z64" s="6"/>
      <c r="AA64" s="6">
        <f t="shared" si="0"/>
        <v>3668.3663999999994</v>
      </c>
      <c r="AB64" s="6">
        <f t="shared" si="1"/>
        <v>1019.7263999999999</v>
      </c>
      <c r="AC64" s="6">
        <f t="shared" si="2"/>
        <v>1834.1831999999997</v>
      </c>
      <c r="AD64" s="7"/>
      <c r="AE64" s="6">
        <f t="shared" si="6"/>
        <v>5264.8127999999997</v>
      </c>
      <c r="AF64" s="6">
        <f t="shared" si="7"/>
        <v>23354.169600000001</v>
      </c>
      <c r="AG64" s="6">
        <f t="shared" si="8"/>
        <v>105026.2656</v>
      </c>
    </row>
    <row r="65" spans="1:33" ht="20" customHeight="1" thickBot="1" x14ac:dyDescent="0.25">
      <c r="A65" s="15">
        <v>72</v>
      </c>
      <c r="B65" s="15" t="s">
        <v>17</v>
      </c>
      <c r="C65" s="26" t="s">
        <v>63</v>
      </c>
      <c r="D65" s="27">
        <v>2017</v>
      </c>
      <c r="E65" s="27">
        <v>4</v>
      </c>
      <c r="F65" s="28">
        <v>55</v>
      </c>
      <c r="G65" s="27">
        <v>12</v>
      </c>
      <c r="H65" s="29">
        <v>0.1</v>
      </c>
      <c r="I65" s="29">
        <v>2.2000000000000002</v>
      </c>
      <c r="J65" s="29">
        <v>30</v>
      </c>
      <c r="K65" s="29">
        <v>59.5</v>
      </c>
      <c r="L65" s="29">
        <v>7.6</v>
      </c>
      <c r="M65" s="30"/>
      <c r="N65" s="31">
        <v>12</v>
      </c>
      <c r="O65" s="32">
        <v>45.1</v>
      </c>
      <c r="P65" s="32">
        <v>21.6</v>
      </c>
      <c r="Q65" s="32">
        <v>31.4</v>
      </c>
      <c r="R65" s="32"/>
      <c r="S65" s="32">
        <v>12</v>
      </c>
      <c r="T65" s="29">
        <v>3.2</v>
      </c>
      <c r="U65" s="29">
        <v>15.5</v>
      </c>
      <c r="V65" s="29">
        <v>80.8</v>
      </c>
      <c r="W65" s="32"/>
      <c r="X65" s="33">
        <f t="shared" si="9"/>
        <v>50.600000000000009</v>
      </c>
      <c r="Y65" s="33">
        <f t="shared" si="10"/>
        <v>1476.1999999999998</v>
      </c>
      <c r="Z65" s="33"/>
      <c r="AA65" s="33">
        <f t="shared" si="0"/>
        <v>2282.0600000000004</v>
      </c>
      <c r="AB65" s="33">
        <f t="shared" si="1"/>
        <v>1092.9600000000003</v>
      </c>
      <c r="AC65" s="33">
        <f t="shared" si="2"/>
        <v>1588.8400000000001</v>
      </c>
      <c r="AD65" s="34"/>
      <c r="AE65" s="33">
        <f t="shared" si="6"/>
        <v>4723.8399999999992</v>
      </c>
      <c r="AF65" s="33">
        <f t="shared" si="7"/>
        <v>22881.1</v>
      </c>
      <c r="AG65" s="33">
        <f t="shared" si="8"/>
        <v>119276.95999999998</v>
      </c>
    </row>
    <row r="66" spans="1:33" ht="20" customHeight="1" x14ac:dyDescent="0.2">
      <c r="D66" s="58" t="s">
        <v>89</v>
      </c>
      <c r="E66" s="58"/>
      <c r="F66" s="54">
        <f>AVERAGE(F8:F65)</f>
        <v>57.212068965517247</v>
      </c>
    </row>
    <row r="67" spans="1:33" ht="20" customHeight="1" x14ac:dyDescent="0.2">
      <c r="A67" s="3"/>
      <c r="B67" s="3"/>
      <c r="C67" s="12"/>
      <c r="F67" s="3"/>
      <c r="G67" s="3"/>
    </row>
    <row r="68" spans="1:33" ht="20" customHeight="1" x14ac:dyDescent="0.2">
      <c r="A68" s="3"/>
      <c r="B68" s="3"/>
      <c r="C68" s="12"/>
      <c r="F68" s="3"/>
      <c r="G68" s="3"/>
    </row>
    <row r="69" spans="1:33" ht="20" customHeight="1" x14ac:dyDescent="0.2">
      <c r="A69" s="3"/>
      <c r="B69" s="3"/>
      <c r="C69" s="12"/>
      <c r="F69" s="3"/>
      <c r="G69" s="3"/>
    </row>
  </sheetData>
  <dataConsolidate/>
  <mergeCells count="12">
    <mergeCell ref="X2:Y2"/>
    <mergeCell ref="G3:L3"/>
    <mergeCell ref="A3:C3"/>
    <mergeCell ref="X3:Y3"/>
    <mergeCell ref="AA3:AC3"/>
    <mergeCell ref="AA2:AG2"/>
    <mergeCell ref="AE3:AG3"/>
    <mergeCell ref="A1:B1"/>
    <mergeCell ref="D66:E66"/>
    <mergeCell ref="N2:V2"/>
    <mergeCell ref="N3:Q3"/>
    <mergeCell ref="S3:V3"/>
  </mergeCells>
  <phoneticPr fontId="7" type="noConversion"/>
  <hyperlinks>
    <hyperlink ref="C5" r:id="rId1" xr:uid="{1F8B46ED-8072-C046-952E-C9580CF3BAA2}"/>
    <hyperlink ref="C6" r:id="rId2" xr:uid="{543A4F0B-0528-C14C-98DD-CB2AE08B0AA3}"/>
    <hyperlink ref="C7" r:id="rId3" xr:uid="{CEA7F7EA-DDEA-514A-BB30-6445FAF55F28}"/>
    <hyperlink ref="C8" r:id="rId4" xr:uid="{D682CEAD-3F02-7B45-A4DF-8AF516E9F802}"/>
    <hyperlink ref="C9" r:id="rId5" xr:uid="{532B8F46-2A2E-8A4E-96CB-648F559F9261}"/>
    <hyperlink ref="C10" r:id="rId6" xr:uid="{AE6DD5FF-36EC-A948-8CE1-5D6A086A8E01}"/>
    <hyperlink ref="C11" r:id="rId7" xr:uid="{CA081AF0-53A1-B442-8D7A-2B999C6E3BBB}"/>
    <hyperlink ref="C12" r:id="rId8" xr:uid="{FF87CA31-7DE6-F441-91FA-AD076957E3A1}"/>
    <hyperlink ref="C13" r:id="rId9" xr:uid="{CA5EF4D0-BD47-D94B-8F22-7CA28B9AA500}"/>
    <hyperlink ref="C14" r:id="rId10" xr:uid="{782F7A94-1FEB-2C4B-AA60-AA690D1F8827}"/>
    <hyperlink ref="C15" r:id="rId11" xr:uid="{EFDA27E5-C5EA-BA4C-BFD1-431B722CC3CF}"/>
    <hyperlink ref="C16" r:id="rId12" xr:uid="{3ADF9711-399C-754B-B6AE-ADE6B32EAEAC}"/>
    <hyperlink ref="C17" r:id="rId13" xr:uid="{693599B0-A9EA-9646-9C59-6D6B893D3010}"/>
    <hyperlink ref="C18" r:id="rId14" xr:uid="{AC3F6359-615E-E942-94DF-440DC9AD1382}"/>
    <hyperlink ref="C19" r:id="rId15" xr:uid="{A588C599-4D71-7749-8A73-22D7A0201504}"/>
    <hyperlink ref="C20" r:id="rId16" xr:uid="{E11CEBFE-AF43-F145-8E43-12285C7716E5}"/>
    <hyperlink ref="C21" r:id="rId17" xr:uid="{43E1E592-6696-B947-9C9C-5EA2ACA147A3}"/>
    <hyperlink ref="C22" r:id="rId18" xr:uid="{D2B2833B-31CD-2347-816F-A952C5DDCD5E}"/>
    <hyperlink ref="C23" r:id="rId19" xr:uid="{99793EEC-A2C4-1D40-A9BB-1306FD35572E}"/>
    <hyperlink ref="C24" r:id="rId20" xr:uid="{6B179D88-715E-9843-89AF-8E25F2ADEB4D}"/>
    <hyperlink ref="C25" r:id="rId21" xr:uid="{3281ECD0-D595-E744-8928-D7A1DF7F0C87}"/>
    <hyperlink ref="C26" r:id="rId22" xr:uid="{D21A3A29-D661-DC42-883C-63A4DF0B9B3D}"/>
    <hyperlink ref="C27" r:id="rId23" xr:uid="{486180C4-7D43-0045-B470-9FC68813E1C0}"/>
    <hyperlink ref="C28" r:id="rId24" xr:uid="{FE29FBEE-FBEE-B942-BBD5-201A7CF99099}"/>
    <hyperlink ref="C29" r:id="rId25" xr:uid="{75B8BDFC-E4EB-C949-96DE-AF67EA4C75AB}"/>
    <hyperlink ref="C30" r:id="rId26" xr:uid="{1DD8245E-8FEF-A440-BC16-0A091DE9FDCA}"/>
    <hyperlink ref="C31" r:id="rId27" xr:uid="{A19063A0-F71F-CC4B-B21C-AB06FA825486}"/>
    <hyperlink ref="C32" r:id="rId28" xr:uid="{3399303E-8D13-C644-A982-68EA4CF94FC0}"/>
    <hyperlink ref="C33" r:id="rId29" xr:uid="{37DB9A4F-4FEE-9F4E-8DA7-E6150E288643}"/>
    <hyperlink ref="C34" r:id="rId30" xr:uid="{042EB8F1-2ECE-3C44-8B82-08EECEFC27D6}"/>
    <hyperlink ref="C35" r:id="rId31" xr:uid="{E3751CF2-C13C-6D4A-8902-0809145DD7EB}"/>
    <hyperlink ref="C36" r:id="rId32" xr:uid="{22F5D016-2A68-6242-A998-02F0A7F542DF}"/>
    <hyperlink ref="C37" r:id="rId33" xr:uid="{5CD33993-70E1-B549-9C62-DFC878CF4F3A}"/>
    <hyperlink ref="C38" r:id="rId34" xr:uid="{B5E3D5C0-3BF1-B141-98CF-4C8FBA11F8C8}"/>
    <hyperlink ref="C39" r:id="rId35" xr:uid="{6D12E737-E83E-E14B-9E27-BD197DB83E62}"/>
    <hyperlink ref="C40" r:id="rId36" xr:uid="{2F216C64-2DD4-0D4A-9E74-1AD850C5657C}"/>
    <hyperlink ref="C41" r:id="rId37" xr:uid="{9BE9DDC4-AF8E-B247-83EF-1A20D02A4C83}"/>
    <hyperlink ref="C42" r:id="rId38" xr:uid="{E54A3D99-2159-0342-8914-B34B9F459213}"/>
    <hyperlink ref="C43" r:id="rId39" xr:uid="{EBD21E10-EA4F-7146-9255-16A559849496}"/>
    <hyperlink ref="C44" r:id="rId40" xr:uid="{1053A48A-9E5B-5B4D-997D-23497780088C}"/>
    <hyperlink ref="C45" r:id="rId41" xr:uid="{4BED92D0-504A-5941-B00A-8CB593FE8B57}"/>
    <hyperlink ref="C46" r:id="rId42" xr:uid="{430A4A43-81B0-DA40-ABB7-CCD616460C54}"/>
    <hyperlink ref="C47" r:id="rId43" xr:uid="{55E3EB88-8498-AC4D-B007-7862C742E801}"/>
    <hyperlink ref="C48" r:id="rId44" xr:uid="{A020CD09-8FD0-CA43-B5AA-6CBC6D410DED}"/>
    <hyperlink ref="C49" r:id="rId45" xr:uid="{6F594382-32E2-F047-8BA6-B22EF7C4E8D9}"/>
    <hyperlink ref="C50" r:id="rId46" xr:uid="{DCCD5F3E-445B-6B4F-964A-5A7B8859ACC1}"/>
    <hyperlink ref="C51" r:id="rId47" xr:uid="{D006EDE9-1C90-1544-BDF2-6558CEBF90B9}"/>
    <hyperlink ref="C52" r:id="rId48" xr:uid="{66715F59-3D31-F849-89B3-D546547F6BED}"/>
    <hyperlink ref="C53" r:id="rId49" xr:uid="{EC1C7B01-F828-3745-B9CE-6B2FED9B931B}"/>
    <hyperlink ref="C54" r:id="rId50" xr:uid="{772D12B2-D459-6A42-9664-63A940D30D22}"/>
    <hyperlink ref="C55" r:id="rId51" xr:uid="{162B377F-43F6-4746-BB0A-F48B212F9288}"/>
    <hyperlink ref="C56" r:id="rId52" xr:uid="{148F0B48-BCC8-0549-BD9D-60F30AB5D392}"/>
    <hyperlink ref="C57" r:id="rId53" xr:uid="{D7A60415-3439-0048-BB07-FB16BAAE7972}"/>
    <hyperlink ref="C58" r:id="rId54" xr:uid="{5675458D-B253-484B-B712-896531A7778C}"/>
    <hyperlink ref="C59" r:id="rId55" xr:uid="{9AE27C58-6A5C-3F4A-8B58-CD3DF7B3F5D0}"/>
    <hyperlink ref="C60" r:id="rId56" xr:uid="{3337DF9D-E646-424A-9EFD-27DBDD416AE6}"/>
    <hyperlink ref="C61" r:id="rId57" xr:uid="{F6771969-2F00-104F-98B4-A77AA36835B0}"/>
    <hyperlink ref="C62" r:id="rId58" xr:uid="{AFBFA5FC-ED2B-6E4D-9FA6-D1FD46D8153E}"/>
    <hyperlink ref="C63" r:id="rId59" xr:uid="{A28D1F4A-09EA-E24F-ADC8-05C64DD0AC08}"/>
    <hyperlink ref="C64" r:id="rId60" xr:uid="{D1CAE1F7-8088-7449-9388-158F56ADE345}"/>
    <hyperlink ref="C65" r:id="rId61" xr:uid="{8E7A537C-EF8D-3141-9468-2857434D4926}"/>
  </hyperlinks>
  <pageMargins left="0.75" right="0.75" top="1" bottom="1" header="0.5" footer="0.5"/>
  <pageSetup orientation="landscape"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55C22-9EE4-1340-B3A7-2B97AC22A56F}">
  <dimension ref="A1:E15"/>
  <sheetViews>
    <sheetView workbookViewId="0">
      <selection activeCell="A3" sqref="A3"/>
    </sheetView>
  </sheetViews>
  <sheetFormatPr baseColWidth="10" defaultRowHeight="16" x14ac:dyDescent="0.2"/>
  <cols>
    <col min="1" max="1" width="24.5" customWidth="1"/>
    <col min="2" max="2" width="15.1640625" customWidth="1"/>
    <col min="3" max="5" width="19.83203125" style="35" customWidth="1"/>
  </cols>
  <sheetData>
    <row r="1" spans="1:5" ht="20" customHeight="1" thickBot="1" x14ac:dyDescent="0.25">
      <c r="A1" s="1"/>
      <c r="B1" s="1"/>
      <c r="C1" s="62" t="s">
        <v>85</v>
      </c>
      <c r="D1" s="62"/>
      <c r="E1" s="62"/>
    </row>
    <row r="2" spans="1:5" ht="20" customHeight="1" thickBot="1" x14ac:dyDescent="0.25">
      <c r="A2" s="15" t="s">
        <v>69</v>
      </c>
      <c r="B2" s="15" t="s">
        <v>88</v>
      </c>
      <c r="C2" s="16" t="s">
        <v>72</v>
      </c>
      <c r="D2" s="16" t="s">
        <v>73</v>
      </c>
      <c r="E2" s="16" t="s">
        <v>74</v>
      </c>
    </row>
    <row r="3" spans="1:5" ht="20" customHeight="1" x14ac:dyDescent="0.2">
      <c r="A3" s="10" t="s">
        <v>71</v>
      </c>
      <c r="B3" s="6">
        <f>SUM('Disaggregated results'!Y11:Y65)</f>
        <v>68491.251999999993</v>
      </c>
      <c r="C3" s="5">
        <f>SUM('Disaggregated results'!AE11:AE65)/$B$3</f>
        <v>2.5347450737212402</v>
      </c>
      <c r="D3" s="5">
        <f>SUM('Disaggregated results'!AF11:AF65)/$B$3</f>
        <v>12.968375301418057</v>
      </c>
      <c r="E3" s="5">
        <f>SUM('Disaggregated results'!AG11:AG65)/$B$3</f>
        <v>83.707228707105557</v>
      </c>
    </row>
    <row r="4" spans="1:5" ht="20" customHeight="1" thickBot="1" x14ac:dyDescent="0.25">
      <c r="A4" s="15" t="s">
        <v>70</v>
      </c>
      <c r="B4" s="33">
        <f>SUM('Disaggregated results'!X5:X65)</f>
        <v>18257.290758620693</v>
      </c>
      <c r="C4" s="28">
        <f>SUM('Disaggregated results'!AA5:AA65)/$B$4</f>
        <v>42.974654361226449</v>
      </c>
      <c r="D4" s="28">
        <f>SUM('Disaggregated results'!AB5:AB65)/$B$4</f>
        <v>34.196890520630021</v>
      </c>
      <c r="E4" s="28">
        <f>SUM('Disaggregated results'!AC5:AC65)/$B$4</f>
        <v>21.889424256685047</v>
      </c>
    </row>
    <row r="5" spans="1:5" x14ac:dyDescent="0.2">
      <c r="A5" s="6"/>
      <c r="B5" s="9"/>
      <c r="C5" s="3"/>
      <c r="D5" s="3"/>
      <c r="E5" s="5"/>
    </row>
    <row r="6" spans="1:5" x14ac:dyDescent="0.2">
      <c r="A6" s="36"/>
      <c r="B6" s="36"/>
      <c r="C6" s="37"/>
      <c r="D6" s="5"/>
      <c r="E6" s="5"/>
    </row>
    <row r="7" spans="1:5" x14ac:dyDescent="0.2">
      <c r="A7" s="17"/>
      <c r="B7" s="17"/>
      <c r="C7" s="37"/>
      <c r="D7" s="5"/>
      <c r="E7" s="5"/>
    </row>
    <row r="8" spans="1:5" x14ac:dyDescent="0.2">
      <c r="A8" s="17"/>
      <c r="B8" s="37"/>
      <c r="C8" s="37"/>
      <c r="D8" s="5"/>
      <c r="E8" s="5"/>
    </row>
    <row r="9" spans="1:5" x14ac:dyDescent="0.2">
      <c r="A9" s="17"/>
      <c r="B9" s="39"/>
      <c r="C9" s="36"/>
      <c r="D9" s="3"/>
      <c r="E9" s="3"/>
    </row>
    <row r="10" spans="1:5" x14ac:dyDescent="0.2">
      <c r="A10" s="40"/>
      <c r="B10" s="40"/>
      <c r="C10" s="38"/>
    </row>
    <row r="11" spans="1:5" x14ac:dyDescent="0.2">
      <c r="A11" s="41"/>
      <c r="B11" s="41"/>
    </row>
    <row r="12" spans="1:5" x14ac:dyDescent="0.2">
      <c r="A12" s="41"/>
      <c r="B12" s="41"/>
    </row>
    <row r="13" spans="1:5" x14ac:dyDescent="0.2">
      <c r="A13" s="41"/>
      <c r="B13" s="41"/>
    </row>
    <row r="14" spans="1:5" x14ac:dyDescent="0.2">
      <c r="A14" s="41"/>
      <c r="B14" s="41"/>
    </row>
    <row r="15" spans="1:5" x14ac:dyDescent="0.2">
      <c r="A15" s="41"/>
      <c r="B15" s="41"/>
    </row>
  </sheetData>
  <mergeCells count="1">
    <mergeCell ref="C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Readme</vt:lpstr>
      <vt:lpstr>Disaggregated results</vt:lpstr>
      <vt:lpstr>Table 4</vt:lpstr>
      <vt:lpstr>'Disaggregated results'!Print_Area</vt:lpstr>
    </vt:vector>
  </TitlesOfParts>
  <Company>Econscribe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Pascal  Michaillat</dc:creator>
  <cp:lastModifiedBy>Pascal Michaillat</cp:lastModifiedBy>
  <cp:lastPrinted>2018-05-29T20:48:59Z</cp:lastPrinted>
  <dcterms:created xsi:type="dcterms:W3CDTF">2014-05-05T20:53:22Z</dcterms:created>
  <dcterms:modified xsi:type="dcterms:W3CDTF">2020-08-08T12:53:13Z</dcterms:modified>
</cp:coreProperties>
</file>